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xr:revisionPtr revIDLastSave="0" documentId="13_ncr:1_{E8AEF852-AC26-47D6-AE6F-72B4B5C6BF99}" xr6:coauthVersionLast="47" xr6:coauthVersionMax="47" xr10:uidLastSave="{00000000-0000-0000-0000-000000000000}"/>
  <bookViews>
    <workbookView xWindow="-28920" yWindow="3330" windowWidth="29040" windowHeight="15720" tabRatio="855" xr2:uid="{00000000-000D-0000-FFFF-FFFF00000000}"/>
  </bookViews>
  <sheets>
    <sheet name="表紙" sheetId="1" r:id="rId1"/>
    <sheet name="目次" sheetId="2" r:id="rId2"/>
    <sheet name="表1" sheetId="4" r:id="rId3"/>
    <sheet name="表2" sheetId="5" r:id="rId4"/>
    <sheet name="表3表4" sheetId="6" r:id="rId5"/>
    <sheet name="表5" sheetId="7" r:id="rId6"/>
    <sheet name="表6" sheetId="8" r:id="rId7"/>
    <sheet name="表7" sheetId="9" r:id="rId8"/>
    <sheet name="表8表9" sheetId="10" r:id="rId9"/>
    <sheet name="表10表11" sheetId="11" r:id="rId10"/>
    <sheet name="表12" sheetId="12" r:id="rId11"/>
    <sheet name="表13" sheetId="13" r:id="rId12"/>
  </sheets>
  <definedNames>
    <definedName name="_xlnm.Print_Area" localSheetId="2">表1!$A$1:$I$27</definedName>
    <definedName name="_xlnm.Print_Area" localSheetId="9">表10表11!$A$1:$H$34</definedName>
    <definedName name="_xlnm.Print_Area" localSheetId="10">表12!$A$1:$F$38</definedName>
    <definedName name="_xlnm.Print_Area" localSheetId="11">表13!$A$1:$E$22</definedName>
    <definedName name="_xlnm.Print_Area" localSheetId="3">表2!$A$1:$H$31</definedName>
    <definedName name="_xlnm.Print_Area" localSheetId="4">表3表4!$A$1:$H$40</definedName>
    <definedName name="_xlnm.Print_Area" localSheetId="5">表5!$A$1:$H$14</definedName>
    <definedName name="_xlnm.Print_Area" localSheetId="6">表6!$A$1:$I$25</definedName>
    <definedName name="_xlnm.Print_Area" localSheetId="7">表7!$A$1:$G$11</definedName>
    <definedName name="_xlnm.Print_Area" localSheetId="8">表8表9!$A$1:$H$34</definedName>
    <definedName name="_xlnm.Print_Area" localSheetId="0">表紙!$A$1:$AI$38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1" i="8" l="1"/>
  <c r="I31" i="12" l="1"/>
  <c r="I18" i="12"/>
  <c r="H31" i="12"/>
  <c r="E32" i="12" s="1"/>
  <c r="H18" i="12"/>
  <c r="E19" i="12" s="1"/>
  <c r="H6" i="12"/>
  <c r="H5" i="12"/>
  <c r="K30" i="11"/>
  <c r="J30" i="11"/>
  <c r="K29" i="11"/>
  <c r="J29" i="11"/>
  <c r="K28" i="11"/>
  <c r="J28" i="11"/>
  <c r="K27" i="11"/>
  <c r="J27" i="11"/>
  <c r="K26" i="11"/>
  <c r="J26" i="11"/>
  <c r="K25" i="11"/>
  <c r="J25" i="11"/>
  <c r="K24" i="11"/>
  <c r="J24" i="11"/>
  <c r="K6" i="11"/>
  <c r="K7" i="11"/>
  <c r="K8" i="11"/>
  <c r="K9" i="11"/>
  <c r="K10" i="11"/>
  <c r="K11" i="11"/>
  <c r="K12" i="11"/>
  <c r="K5" i="11"/>
  <c r="J6" i="11"/>
  <c r="J7" i="11"/>
  <c r="J8" i="11"/>
  <c r="J9" i="11"/>
  <c r="J10" i="11"/>
  <c r="J11" i="11"/>
  <c r="J12" i="11"/>
  <c r="J5" i="11"/>
  <c r="K30" i="10"/>
  <c r="J30" i="10"/>
  <c r="K29" i="10"/>
  <c r="J29" i="10"/>
  <c r="K28" i="10"/>
  <c r="J28" i="10"/>
  <c r="K27" i="10"/>
  <c r="J27" i="10"/>
  <c r="K26" i="10"/>
  <c r="J26" i="10"/>
  <c r="K25" i="10"/>
  <c r="J25" i="10"/>
  <c r="K6" i="10"/>
  <c r="K7" i="10"/>
  <c r="K8" i="10"/>
  <c r="K9" i="10"/>
  <c r="K10" i="10"/>
  <c r="K11" i="10"/>
  <c r="K12" i="10"/>
  <c r="K13" i="10"/>
  <c r="K14" i="10"/>
  <c r="K5" i="10"/>
  <c r="J6" i="10"/>
  <c r="J7" i="10"/>
  <c r="J8" i="10"/>
  <c r="J9" i="10"/>
  <c r="J10" i="10"/>
  <c r="J11" i="10"/>
  <c r="J12" i="10"/>
  <c r="J13" i="10"/>
  <c r="J14" i="10"/>
  <c r="J5" i="10"/>
  <c r="M22" i="8"/>
  <c r="E7" i="12" l="1"/>
  <c r="N13" i="8"/>
  <c r="N14" i="8"/>
  <c r="N15" i="8"/>
  <c r="N16" i="8"/>
  <c r="N17" i="8"/>
  <c r="N18" i="8"/>
  <c r="N19" i="8"/>
  <c r="N20" i="8"/>
  <c r="N5" i="8"/>
  <c r="N6" i="8"/>
  <c r="N7" i="8"/>
  <c r="N8" i="8"/>
  <c r="N9" i="8"/>
  <c r="N10" i="8"/>
  <c r="N11" i="8"/>
  <c r="N4" i="8"/>
  <c r="L5" i="8"/>
  <c r="L6" i="8"/>
  <c r="L7" i="8"/>
  <c r="L8" i="8"/>
  <c r="L9" i="8"/>
  <c r="L10" i="8"/>
  <c r="L11" i="8"/>
  <c r="L12" i="8"/>
  <c r="L13" i="8"/>
  <c r="L14" i="8"/>
  <c r="L15" i="8"/>
  <c r="L16" i="8"/>
  <c r="L17" i="8"/>
  <c r="L18" i="8"/>
  <c r="L19" i="8"/>
  <c r="L20" i="8"/>
  <c r="L21" i="8"/>
  <c r="L22" i="8"/>
  <c r="L4" i="8"/>
  <c r="K5" i="8"/>
  <c r="K6" i="8"/>
  <c r="K7" i="8"/>
  <c r="K8" i="8"/>
  <c r="K9" i="8"/>
  <c r="K10" i="8"/>
  <c r="K11" i="8"/>
  <c r="K13" i="8"/>
  <c r="K14" i="8"/>
  <c r="K15" i="8"/>
  <c r="K16" i="8"/>
  <c r="K17" i="8"/>
  <c r="K18" i="8"/>
  <c r="K19" i="8"/>
  <c r="K20" i="8"/>
  <c r="K4" i="8"/>
  <c r="K6" i="7"/>
  <c r="K7" i="7"/>
  <c r="K8" i="7"/>
  <c r="K9" i="7"/>
  <c r="K10" i="7"/>
  <c r="J6" i="7"/>
  <c r="J7" i="7"/>
  <c r="J8" i="7"/>
  <c r="J9" i="7"/>
  <c r="J10" i="7"/>
  <c r="K5" i="7"/>
  <c r="J5" i="7"/>
  <c r="K36" i="6"/>
  <c r="K29" i="6"/>
  <c r="K30" i="6"/>
  <c r="K31" i="6"/>
  <c r="K32" i="6"/>
  <c r="K33" i="6"/>
  <c r="K34" i="6"/>
  <c r="K28" i="6"/>
  <c r="J29" i="6"/>
  <c r="J30" i="6"/>
  <c r="J31" i="6"/>
  <c r="J32" i="6"/>
  <c r="J33" i="6"/>
  <c r="J34" i="6"/>
  <c r="J28" i="6"/>
  <c r="E16" i="6"/>
  <c r="K5" i="6"/>
  <c r="K6" i="6"/>
  <c r="K7" i="6"/>
  <c r="K8" i="6"/>
  <c r="K9" i="6"/>
  <c r="K10" i="6"/>
  <c r="K11" i="6"/>
  <c r="K12" i="6"/>
  <c r="K13" i="6"/>
  <c r="K14" i="6"/>
  <c r="K15" i="6"/>
  <c r="K4" i="6"/>
  <c r="J5" i="6"/>
  <c r="J6" i="6"/>
  <c r="J7" i="6"/>
  <c r="J8" i="6"/>
  <c r="J9" i="6"/>
  <c r="J10" i="6"/>
  <c r="J11" i="6"/>
  <c r="J12" i="6"/>
  <c r="J13" i="6"/>
  <c r="J14" i="6"/>
  <c r="J15" i="6"/>
  <c r="J4" i="6"/>
  <c r="K6" i="5"/>
  <c r="K7" i="5"/>
  <c r="K8" i="5"/>
  <c r="K9" i="5"/>
  <c r="K10" i="5"/>
  <c r="K11" i="5"/>
  <c r="K12" i="5"/>
  <c r="K13" i="5"/>
  <c r="K14" i="5"/>
  <c r="K15" i="5"/>
  <c r="K16" i="5"/>
  <c r="K17" i="5"/>
  <c r="K18" i="5"/>
  <c r="K19" i="5"/>
  <c r="K20" i="5"/>
  <c r="K21" i="5"/>
  <c r="K5" i="5"/>
  <c r="J6" i="5"/>
  <c r="J7" i="5"/>
  <c r="J8" i="5"/>
  <c r="J9" i="5"/>
  <c r="J10" i="5"/>
  <c r="J11" i="5"/>
  <c r="J12" i="5"/>
  <c r="J13" i="5"/>
  <c r="J14" i="5"/>
  <c r="J15" i="5"/>
  <c r="J16" i="5"/>
  <c r="J17" i="5"/>
  <c r="J18" i="5"/>
  <c r="J19" i="5"/>
  <c r="J20" i="5"/>
  <c r="J21" i="5"/>
  <c r="J5" i="5"/>
  <c r="K6" i="4"/>
  <c r="K7" i="4"/>
  <c r="K8" i="4"/>
  <c r="K9" i="4"/>
  <c r="K10" i="4"/>
  <c r="K11" i="4"/>
  <c r="K12" i="4"/>
  <c r="K13" i="4"/>
  <c r="K14" i="4"/>
  <c r="K5" i="4"/>
  <c r="H5" i="8" l="1"/>
  <c r="M5" i="8" s="1"/>
  <c r="H16" i="8"/>
  <c r="M16" i="8" s="1"/>
  <c r="H15" i="8"/>
  <c r="M15" i="8" s="1"/>
  <c r="H9" i="8"/>
  <c r="M9" i="8" s="1"/>
  <c r="H20" i="8"/>
  <c r="M20" i="8" s="1"/>
  <c r="H8" i="8"/>
  <c r="M8" i="8" s="1"/>
  <c r="H14" i="8"/>
  <c r="M14" i="8" s="1"/>
  <c r="H4" i="8"/>
  <c r="M4" i="8" s="1"/>
  <c r="H21" i="8"/>
  <c r="M21" i="8" s="1"/>
  <c r="H19" i="8"/>
  <c r="M19" i="8" s="1"/>
  <c r="H7" i="8"/>
  <c r="M7" i="8" s="1"/>
  <c r="H13" i="8"/>
  <c r="M13" i="8" s="1"/>
  <c r="H12" i="8"/>
  <c r="M12" i="8" s="1"/>
  <c r="H11" i="8"/>
  <c r="M11" i="8" s="1"/>
  <c r="H10" i="8"/>
  <c r="M10" i="8" s="1"/>
  <c r="H18" i="8"/>
  <c r="M18" i="8" s="1"/>
  <c r="H6" i="8"/>
  <c r="M6" i="8" s="1"/>
  <c r="H17" i="8"/>
  <c r="M17" i="8" s="1"/>
  <c r="I22" i="8" l="1"/>
  <c r="I21" i="8"/>
  <c r="I12" i="8"/>
  <c r="M9" i="4" l="1"/>
  <c r="M10" i="4"/>
  <c r="M11" i="4"/>
  <c r="M12" i="4"/>
  <c r="L14" i="4"/>
  <c r="M6" i="4"/>
  <c r="M7" i="4"/>
  <c r="M5" i="4"/>
  <c r="G22" i="5" l="1"/>
  <c r="K22" i="5" s="1"/>
  <c r="H9" i="5" l="1"/>
  <c r="H5" i="5"/>
  <c r="H10" i="5"/>
  <c r="H14" i="5"/>
  <c r="H15" i="5"/>
  <c r="H17" i="5"/>
  <c r="H7" i="5"/>
  <c r="H11" i="5"/>
  <c r="H13" i="5"/>
  <c r="H16" i="5"/>
  <c r="H6" i="5"/>
  <c r="H12" i="5"/>
  <c r="H19" i="5"/>
  <c r="H20" i="5"/>
  <c r="H8" i="5"/>
  <c r="H21" i="5"/>
  <c r="H18" i="5"/>
  <c r="G13" i="11"/>
  <c r="E13" i="11"/>
  <c r="G15" i="10"/>
  <c r="E15" i="10"/>
  <c r="G16" i="6"/>
  <c r="G31" i="11" l="1"/>
  <c r="K31" i="11" s="1"/>
  <c r="K13" i="11"/>
  <c r="E31" i="11"/>
  <c r="J31" i="11" s="1"/>
  <c r="J13" i="11"/>
  <c r="G31" i="10"/>
  <c r="K31" i="10" s="1"/>
  <c r="K15" i="10"/>
  <c r="E31" i="10"/>
  <c r="J31" i="10" s="1"/>
  <c r="J15" i="10"/>
  <c r="G35" i="6"/>
  <c r="K35" i="6" s="1"/>
  <c r="K16" i="6"/>
  <c r="G11" i="7"/>
  <c r="K11" i="7" s="1"/>
  <c r="H24" i="11" l="1"/>
  <c r="H27" i="11"/>
  <c r="H26" i="11"/>
  <c r="H28" i="11"/>
  <c r="H25" i="11"/>
  <c r="H30" i="11"/>
  <c r="H29" i="11"/>
  <c r="H12" i="11"/>
  <c r="H6" i="11"/>
  <c r="H11" i="11"/>
  <c r="H7" i="11"/>
  <c r="H10" i="11"/>
  <c r="H8" i="11"/>
  <c r="H9" i="11"/>
  <c r="H5" i="11"/>
  <c r="F25" i="11"/>
  <c r="F26" i="11"/>
  <c r="F27" i="11"/>
  <c r="F28" i="11"/>
  <c r="F29" i="11"/>
  <c r="F30" i="11"/>
  <c r="F24" i="11"/>
  <c r="F5" i="11"/>
  <c r="F6" i="11"/>
  <c r="F7" i="11"/>
  <c r="F12" i="11"/>
  <c r="F8" i="11"/>
  <c r="F10" i="11"/>
  <c r="F11" i="11"/>
  <c r="G14" i="11"/>
  <c r="F9" i="11"/>
  <c r="H28" i="10"/>
  <c r="H29" i="10"/>
  <c r="H30" i="10"/>
  <c r="H25" i="10"/>
  <c r="H26" i="10"/>
  <c r="H27" i="10"/>
  <c r="F26" i="10"/>
  <c r="F29" i="10"/>
  <c r="F25" i="10"/>
  <c r="F27" i="10"/>
  <c r="F30" i="10"/>
  <c r="F28" i="10"/>
  <c r="H6" i="10"/>
  <c r="H7" i="10"/>
  <c r="H8" i="10"/>
  <c r="H11" i="10"/>
  <c r="H13" i="10"/>
  <c r="H14" i="10"/>
  <c r="H5" i="10"/>
  <c r="H9" i="10"/>
  <c r="H12" i="10"/>
  <c r="H10" i="10"/>
  <c r="G16" i="10"/>
  <c r="F7" i="10"/>
  <c r="F8" i="10"/>
  <c r="F9" i="10"/>
  <c r="F10" i="10"/>
  <c r="F5" i="10"/>
  <c r="F11" i="10"/>
  <c r="F12" i="10"/>
  <c r="F14" i="10"/>
  <c r="F6" i="10"/>
  <c r="F13" i="10"/>
  <c r="H9" i="7"/>
  <c r="H10" i="7"/>
  <c r="H6" i="7"/>
  <c r="H7" i="7"/>
  <c r="H8" i="7"/>
  <c r="H5" i="7"/>
  <c r="H32" i="6"/>
  <c r="H33" i="6"/>
  <c r="H30" i="6"/>
  <c r="H34" i="6"/>
  <c r="H31" i="6"/>
  <c r="H29" i="6"/>
  <c r="H28" i="6"/>
  <c r="H6" i="6"/>
  <c r="H7" i="6"/>
  <c r="H15" i="6"/>
  <c r="H5" i="6"/>
  <c r="H8" i="6"/>
  <c r="H10" i="6"/>
  <c r="H14" i="6"/>
  <c r="H9" i="6"/>
  <c r="H11" i="6"/>
  <c r="H12" i="6"/>
  <c r="H13" i="6"/>
  <c r="H4" i="6"/>
  <c r="E8" i="4" l="1"/>
  <c r="E13" i="4"/>
  <c r="K21" i="8" l="1"/>
  <c r="E12" i="8"/>
  <c r="K12" i="8" s="1"/>
  <c r="E22" i="8" l="1"/>
  <c r="K22" i="8" s="1"/>
  <c r="E11" i="7"/>
  <c r="J11" i="7" s="1"/>
  <c r="E35" i="6"/>
  <c r="J35" i="6" s="1"/>
  <c r="J16" i="6"/>
  <c r="G17" i="6" s="1"/>
  <c r="E22" i="5"/>
  <c r="J22" i="5" s="1"/>
  <c r="F18" i="8" l="1"/>
  <c r="F8" i="8"/>
  <c r="F19" i="8"/>
  <c r="F5" i="8"/>
  <c r="F6" i="8"/>
  <c r="F7" i="8"/>
  <c r="F10" i="8"/>
  <c r="F16" i="8"/>
  <c r="F17" i="8"/>
  <c r="F4" i="8"/>
  <c r="F20" i="8"/>
  <c r="F12" i="8"/>
  <c r="F14" i="8"/>
  <c r="F11" i="8"/>
  <c r="F21" i="8"/>
  <c r="F13" i="8"/>
  <c r="F9" i="8"/>
  <c r="F15" i="8"/>
  <c r="F6" i="7"/>
  <c r="F10" i="7"/>
  <c r="F7" i="7"/>
  <c r="F5" i="7"/>
  <c r="F8" i="7"/>
  <c r="F9" i="7"/>
  <c r="F29" i="6"/>
  <c r="F30" i="6"/>
  <c r="F32" i="6"/>
  <c r="F31" i="6"/>
  <c r="F33" i="6"/>
  <c r="F34" i="6"/>
  <c r="F28" i="6"/>
  <c r="F7" i="6"/>
  <c r="F8" i="6"/>
  <c r="F9" i="6"/>
  <c r="F5" i="6"/>
  <c r="F6" i="6"/>
  <c r="F10" i="6"/>
  <c r="F11" i="6"/>
  <c r="F12" i="6"/>
  <c r="F13" i="6"/>
  <c r="F14" i="6"/>
  <c r="F15" i="6"/>
  <c r="F4" i="6"/>
  <c r="F14" i="5"/>
  <c r="F15" i="5"/>
  <c r="F16" i="5"/>
  <c r="F17" i="5"/>
  <c r="F6" i="5"/>
  <c r="F18" i="5"/>
  <c r="F7" i="5"/>
  <c r="F19" i="5"/>
  <c r="F8" i="5"/>
  <c r="F20" i="5"/>
  <c r="F9" i="5"/>
  <c r="F21" i="5"/>
  <c r="F10" i="5"/>
  <c r="F5" i="5"/>
  <c r="F11" i="5"/>
  <c r="F12" i="5"/>
  <c r="F13" i="5"/>
  <c r="H11" i="4" l="1"/>
  <c r="L11" i="4" s="1"/>
  <c r="H13" i="4"/>
  <c r="L13" i="4" s="1"/>
  <c r="H6" i="4"/>
  <c r="L6" i="4" s="1"/>
  <c r="H7" i="4"/>
  <c r="L7" i="4" s="1"/>
  <c r="H5" i="4"/>
  <c r="L5" i="4" s="1"/>
  <c r="H10" i="4"/>
  <c r="L10" i="4" s="1"/>
  <c r="H12" i="4"/>
  <c r="L12" i="4" s="1"/>
  <c r="H9" i="4"/>
  <c r="L9" i="4" s="1"/>
  <c r="H8" i="4"/>
  <c r="L8" i="4" s="1"/>
  <c r="E14" i="4"/>
  <c r="F9" i="4" s="1"/>
  <c r="I13" i="4" l="1"/>
  <c r="M13" i="4" s="1"/>
  <c r="I14" i="4"/>
  <c r="I8" i="4"/>
  <c r="M8" i="4" s="1"/>
  <c r="F6" i="4"/>
  <c r="F7" i="4"/>
  <c r="F13" i="4"/>
  <c r="F10" i="4"/>
  <c r="F5" i="4"/>
  <c r="F11" i="4"/>
  <c r="F12" i="4"/>
  <c r="F8" i="4"/>
  <c r="M14" i="4" l="1"/>
</calcChain>
</file>

<file path=xl/sharedStrings.xml><?xml version="1.0" encoding="utf-8"?>
<sst xmlns="http://schemas.openxmlformats.org/spreadsheetml/2006/main" count="416" uniqueCount="305">
  <si>
    <t>第</t>
    <rPh sb="0" eb="1">
      <t>ダイ</t>
    </rPh>
    <phoneticPr fontId="1"/>
  </si>
  <si>
    <t>年</t>
    <rPh sb="0" eb="1">
      <t>ネン</t>
    </rPh>
    <phoneticPr fontId="1"/>
  </si>
  <si>
    <t>月</t>
    <rPh sb="0" eb="1">
      <t>ガツ</t>
    </rPh>
    <phoneticPr fontId="1"/>
  </si>
  <si>
    <t>日　</t>
    <rPh sb="0" eb="1">
      <t>ニチ</t>
    </rPh>
    <phoneticPr fontId="1"/>
  </si>
  <si>
    <t>から</t>
    <phoneticPr fontId="1"/>
  </si>
  <si>
    <t>まで</t>
    <phoneticPr fontId="1"/>
  </si>
  <si>
    <t>届出者登録番号</t>
    <rPh sb="0" eb="2">
      <t>トドケデ</t>
    </rPh>
    <rPh sb="2" eb="3">
      <t>シャ</t>
    </rPh>
    <rPh sb="3" eb="7">
      <t>トウロクバンゴウ</t>
    </rPh>
    <phoneticPr fontId="1"/>
  </si>
  <si>
    <t>）</t>
    <phoneticPr fontId="1"/>
  </si>
  <si>
    <t>号</t>
    <rPh sb="0" eb="1">
      <t>ゴウ</t>
    </rPh>
    <phoneticPr fontId="1"/>
  </si>
  <si>
    <t>（郵便番号</t>
    <rPh sb="1" eb="5">
      <t>ユウビンバンゴウ</t>
    </rPh>
    <phoneticPr fontId="1"/>
  </si>
  <si>
    <t>住所</t>
    <rPh sb="0" eb="2">
      <t>ジュウショ</t>
    </rPh>
    <phoneticPr fontId="1"/>
  </si>
  <si>
    <t>電話番号</t>
    <rPh sb="0" eb="2">
      <t>デンワ</t>
    </rPh>
    <rPh sb="2" eb="4">
      <t>バンゴウ</t>
    </rPh>
    <phoneticPr fontId="1"/>
  </si>
  <si>
    <t>氏名</t>
    <rPh sb="0" eb="2">
      <t>シメイ</t>
    </rPh>
    <phoneticPr fontId="1"/>
  </si>
  <si>
    <t>（法人にあっては、代表者の氏名）</t>
    <rPh sb="1" eb="3">
      <t>ホウジン</t>
    </rPh>
    <rPh sb="9" eb="12">
      <t>ダイヒョウシャ</t>
    </rPh>
    <rPh sb="13" eb="15">
      <t>シメイ</t>
    </rPh>
    <phoneticPr fontId="1"/>
  </si>
  <si>
    <t>法定代理人</t>
    <rPh sb="0" eb="2">
      <t>ホウテイ</t>
    </rPh>
    <rPh sb="2" eb="5">
      <t>ダイリニン</t>
    </rPh>
    <phoneticPr fontId="1"/>
  </si>
  <si>
    <t>連絡者</t>
    <rPh sb="0" eb="2">
      <t>レンラク</t>
    </rPh>
    <rPh sb="2" eb="3">
      <t>シャ</t>
    </rPh>
    <phoneticPr fontId="1"/>
  </si>
  <si>
    <t>所属</t>
    <rPh sb="0" eb="2">
      <t>ショゾク</t>
    </rPh>
    <phoneticPr fontId="1"/>
  </si>
  <si>
    <t>－</t>
    <phoneticPr fontId="1"/>
  </si>
  <si>
    <t>）</t>
    <phoneticPr fontId="1"/>
  </si>
  <si>
    <t>（</t>
    <phoneticPr fontId="1"/>
  </si>
  <si>
    <t>商号
又は名称</t>
    <rPh sb="0" eb="2">
      <t>ショウゴウ</t>
    </rPh>
    <rPh sb="3" eb="4">
      <t>マタ</t>
    </rPh>
    <rPh sb="5" eb="7">
      <t>メイショウ</t>
    </rPh>
    <phoneticPr fontId="1"/>
  </si>
  <si>
    <t>氏名、商号
又は名称</t>
    <rPh sb="0" eb="2">
      <t>シメイ</t>
    </rPh>
    <rPh sb="3" eb="5">
      <t>ショウゴウ</t>
    </rPh>
    <rPh sb="6" eb="7">
      <t>マタ</t>
    </rPh>
    <rPh sb="8" eb="10">
      <t>メイショウ</t>
    </rPh>
    <phoneticPr fontId="1"/>
  </si>
  <si>
    <t>（</t>
    <phoneticPr fontId="1"/>
  </si>
  <si>
    <t>）</t>
    <phoneticPr fontId="1"/>
  </si>
  <si>
    <t>（記載上の注意）</t>
    <rPh sb="1" eb="3">
      <t>キサイ</t>
    </rPh>
    <rPh sb="3" eb="4">
      <t>ジョウ</t>
    </rPh>
    <rPh sb="5" eb="7">
      <t>チュウイ</t>
    </rPh>
    <phoneticPr fontId="1"/>
  </si>
  <si>
    <t>目次</t>
    <rPh sb="0" eb="2">
      <t>モクジ</t>
    </rPh>
    <phoneticPr fontId="1"/>
  </si>
  <si>
    <t>（記載上の注意）</t>
    <rPh sb="1" eb="4">
      <t>キサイジョウ</t>
    </rPh>
    <rPh sb="5" eb="7">
      <t>チュウイ</t>
    </rPh>
    <phoneticPr fontId="1"/>
  </si>
  <si>
    <t>「登録番号」の括弧書については、記載を省略することができる。</t>
    <rPh sb="1" eb="3">
      <t>トウロク</t>
    </rPh>
    <rPh sb="3" eb="5">
      <t>バンゴウ</t>
    </rPh>
    <rPh sb="7" eb="9">
      <t>カッコ</t>
    </rPh>
    <rPh sb="9" eb="10">
      <t>ガ</t>
    </rPh>
    <rPh sb="16" eb="18">
      <t>キサイ</t>
    </rPh>
    <rPh sb="19" eb="21">
      <t>ショウリャク</t>
    </rPh>
    <phoneticPr fontId="1"/>
  </si>
  <si>
    <t>業務報告書</t>
    <rPh sb="0" eb="2">
      <t>ギョウム</t>
    </rPh>
    <rPh sb="2" eb="5">
      <t>ホウコクショ</t>
    </rPh>
    <phoneticPr fontId="1"/>
  </si>
  <si>
    <t>日</t>
    <rPh sb="0" eb="1">
      <t>ニチ</t>
    </rPh>
    <phoneticPr fontId="1"/>
  </si>
  <si>
    <t>直近の決算期</t>
    <phoneticPr fontId="1"/>
  </si>
  <si>
    <t>(</t>
    <phoneticPr fontId="1"/>
  </si>
  <si>
    <t>)</t>
    <phoneticPr fontId="1"/>
  </si>
  <si>
    <t>貸付金の種別残高</t>
  </si>
  <si>
    <t>貸付金の金額別内訳</t>
    <phoneticPr fontId="1"/>
  </si>
  <si>
    <t>貸付金の期間別内訳</t>
    <phoneticPr fontId="1"/>
  </si>
  <si>
    <t>貸付金の種別内訳（除外貸付・例外貸付）</t>
    <phoneticPr fontId="1"/>
  </si>
  <si>
    <t>総量規制超過部分の貸付残高</t>
    <phoneticPr fontId="1"/>
  </si>
  <si>
    <t>消費者向無担保貸付金の金額別内訳</t>
    <phoneticPr fontId="1"/>
  </si>
  <si>
    <t>消費者向無担保貸付金の金利別内訳</t>
    <phoneticPr fontId="1"/>
  </si>
  <si>
    <t>事業者向無担保貸付金の金額別内訳</t>
    <phoneticPr fontId="1"/>
  </si>
  <si>
    <t>事業者向無担保貸付金の金利別内訳</t>
    <phoneticPr fontId="1"/>
  </si>
  <si>
    <t>消費者向無担保貸付金の新規契約状況等</t>
    <phoneticPr fontId="1"/>
  </si>
  <si>
    <t>貸金業協会等への加入状況等</t>
    <phoneticPr fontId="1"/>
  </si>
  <si>
    <t>　本報告書は、法の規制を受ける貸付けについて、直近の３月31日時点の計数等を記載する。</t>
    <phoneticPr fontId="1"/>
  </si>
  <si>
    <t>　「連絡者」は、業務報告書の作成担当者の所属部署及び氏名を記載する。</t>
    <phoneticPr fontId="1"/>
  </si>
  <si>
    <t>　目次に掲げる各表について、該当がない場合も「該当なし」の旨記載して提出する。</t>
    <phoneticPr fontId="1"/>
  </si>
  <si>
    <t>　各表の残高の単位（百万円、千円）未満の端数は、特に注記がない限り切り捨てて記載する。このため、各表の残高内訳の合計は「合計」（又は「計」）欄の残高と合致しない場合がある。</t>
    <phoneticPr fontId="1"/>
  </si>
  <si>
    <t>　各表の「構成割合」は、合計に対する割合を小数点第３位を切り捨て第２位まで記載する。</t>
    <phoneticPr fontId="1"/>
  </si>
  <si>
    <t>　各表中、貸付残高等の実績がない場合は「-」、単位未満の場合は「0」と記載する。</t>
    <phoneticPr fontId="1"/>
  </si>
  <si>
    <t>　各表中、「関係会社」とあるのは、提出業者の親会社、子会社及び関連会社並びに提出業者が他の会社等の関連会社である場合における当該他の会社等をいい、「親会社」、「子会社」及び「関連会社」とは、「財務諸表等の用語、様式及び作成方法に関する規則」（昭和38年大蔵省令第59号）第８条に規定する「親会社」、「子会社」及び「関連会社」をいう。</t>
    <phoneticPr fontId="1"/>
  </si>
  <si>
    <t>　各表の「件数」は、契約件数を記載する。なお、極度方式貸付けについては、極度方式基本契約に基づく貸付け毎の件数ではなく、極度方式基本契約の件数を記載する。</t>
    <phoneticPr fontId="1"/>
  </si>
  <si>
    <t>　各表の「残高」は、貸付当初の元本、極度方式基本契約の極度額ではなく、残元本を記載する。</t>
    <phoneticPr fontId="1"/>
  </si>
  <si>
    <t>貸付金の種別残高</t>
    <rPh sb="0" eb="2">
      <t>カシツケ</t>
    </rPh>
    <rPh sb="2" eb="3">
      <t>キン</t>
    </rPh>
    <rPh sb="4" eb="6">
      <t>シュベツ</t>
    </rPh>
    <rPh sb="6" eb="8">
      <t>ザンダカ</t>
    </rPh>
    <phoneticPr fontId="1"/>
  </si>
  <si>
    <t>構成割合
(％)</t>
    <rPh sb="0" eb="4">
      <t>コウセイワリアイ</t>
    </rPh>
    <phoneticPr fontId="1"/>
  </si>
  <si>
    <t>件数・残高</t>
    <phoneticPr fontId="1"/>
  </si>
  <si>
    <t>貸付種別</t>
    <phoneticPr fontId="1"/>
  </si>
  <si>
    <t>消費者向</t>
    <rPh sb="0" eb="3">
      <t>ショウヒシャ</t>
    </rPh>
    <rPh sb="3" eb="4">
      <t>ム</t>
    </rPh>
    <phoneticPr fontId="1"/>
  </si>
  <si>
    <t>事業者向</t>
    <rPh sb="0" eb="3">
      <t>ジギョウシャ</t>
    </rPh>
    <rPh sb="3" eb="4">
      <t>ム</t>
    </rPh>
    <phoneticPr fontId="1"/>
  </si>
  <si>
    <t>無担保
(住宅向を除く)</t>
    <rPh sb="0" eb="3">
      <t>ムタンポ</t>
    </rPh>
    <rPh sb="5" eb="7">
      <t>ジュウタク</t>
    </rPh>
    <rPh sb="7" eb="8">
      <t>ム</t>
    </rPh>
    <rPh sb="9" eb="10">
      <t>ノゾ</t>
    </rPh>
    <phoneticPr fontId="1"/>
  </si>
  <si>
    <t>有担保
(住宅向を除く)</t>
    <rPh sb="0" eb="1">
      <t>ユウ</t>
    </rPh>
    <rPh sb="1" eb="3">
      <t>タンポ</t>
    </rPh>
    <phoneticPr fontId="1"/>
  </si>
  <si>
    <t>住宅向</t>
    <rPh sb="0" eb="2">
      <t>ジュウタク</t>
    </rPh>
    <rPh sb="2" eb="3">
      <t>ム</t>
    </rPh>
    <phoneticPr fontId="1"/>
  </si>
  <si>
    <t>計</t>
    <rPh sb="0" eb="1">
      <t>ケイ</t>
    </rPh>
    <phoneticPr fontId="1"/>
  </si>
  <si>
    <t>年</t>
    <rPh sb="0" eb="1">
      <t>ネン</t>
    </rPh>
    <phoneticPr fontId="1"/>
  </si>
  <si>
    <t>月</t>
    <rPh sb="0" eb="1">
      <t>ガツ</t>
    </rPh>
    <phoneticPr fontId="1"/>
  </si>
  <si>
    <t>から</t>
    <phoneticPr fontId="1"/>
  </si>
  <si>
    <t>関係会社向</t>
    <rPh sb="0" eb="2">
      <t>カンケイ</t>
    </rPh>
    <rPh sb="2" eb="4">
      <t>ガイシャ</t>
    </rPh>
    <rPh sb="4" eb="5">
      <t>ム</t>
    </rPh>
    <phoneticPr fontId="1"/>
  </si>
  <si>
    <t>計</t>
    <rPh sb="0" eb="1">
      <t>ケイ</t>
    </rPh>
    <phoneticPr fontId="1"/>
  </si>
  <si>
    <t>合計</t>
    <rPh sb="0" eb="2">
      <t>ゴウケイ</t>
    </rPh>
    <phoneticPr fontId="1"/>
  </si>
  <si>
    <t>　「住宅向」は住宅購入を目的とするいわゆる住宅ローンをいうこととし、住宅を担保に住宅ローン以
外の貸付けを行う場合を含まない。</t>
    <phoneticPr fontId="1"/>
  </si>
  <si>
    <t>　担保には保証を含まない。</t>
    <phoneticPr fontId="1"/>
  </si>
  <si>
    <t>　「関係会社向」は提出業者の関係会社及び提出業者の親会社の関係会社に対する貸付けを記載する。</t>
    <phoneticPr fontId="1"/>
  </si>
  <si>
    <t>平均約定金利
(％)</t>
    <rPh sb="0" eb="2">
      <t>ヘイキン</t>
    </rPh>
    <rPh sb="2" eb="4">
      <t>ヤクジョウ</t>
    </rPh>
    <rPh sb="4" eb="6">
      <t>キンリ</t>
    </rPh>
    <phoneticPr fontId="1"/>
  </si>
  <si>
    <t>残　高
(千円)</t>
    <rPh sb="0" eb="1">
      <t>ザン</t>
    </rPh>
    <rPh sb="2" eb="3">
      <t>コウ</t>
    </rPh>
    <rPh sb="6" eb="8">
      <t>センエン</t>
    </rPh>
    <phoneticPr fontId="1"/>
  </si>
  <si>
    <t>業種別貸付残高</t>
    <phoneticPr fontId="1"/>
  </si>
  <si>
    <t>業種別貸付残高</t>
    <rPh sb="0" eb="2">
      <t>ギョウシュ</t>
    </rPh>
    <rPh sb="2" eb="3">
      <t>ベツ</t>
    </rPh>
    <rPh sb="3" eb="5">
      <t>カシツケ</t>
    </rPh>
    <rPh sb="5" eb="7">
      <t>ザンダカ</t>
    </rPh>
    <phoneticPr fontId="1"/>
  </si>
  <si>
    <t>業種別</t>
    <rPh sb="0" eb="2">
      <t>ギョウシュ</t>
    </rPh>
    <phoneticPr fontId="1"/>
  </si>
  <si>
    <t>先数・残高</t>
    <rPh sb="0" eb="1">
      <t>サキ</t>
    </rPh>
    <phoneticPr fontId="1"/>
  </si>
  <si>
    <t>農 業 、 林 業 、 漁 業</t>
    <phoneticPr fontId="1"/>
  </si>
  <si>
    <t>先　数
(件)</t>
    <rPh sb="0" eb="1">
      <t>サキ</t>
    </rPh>
    <rPh sb="2" eb="3">
      <t>スウ</t>
    </rPh>
    <rPh sb="6" eb="7">
      <t>ケン</t>
    </rPh>
    <phoneticPr fontId="1"/>
  </si>
  <si>
    <t>建設業</t>
    <phoneticPr fontId="1"/>
  </si>
  <si>
    <t>製造業</t>
    <rPh sb="0" eb="3">
      <t>セイゾウギョウ</t>
    </rPh>
    <phoneticPr fontId="1"/>
  </si>
  <si>
    <t>電気・ガス・熱供給・水道業</t>
    <phoneticPr fontId="1"/>
  </si>
  <si>
    <t>卸売業、小売業</t>
  </si>
  <si>
    <t>金融業、保険業</t>
  </si>
  <si>
    <t>不動産業、物品賃貸業</t>
  </si>
  <si>
    <t>宿泊業、飲食サービス業</t>
  </si>
  <si>
    <t>教育、学習支援業</t>
  </si>
  <si>
    <t>医療、福祉</t>
  </si>
  <si>
    <t>複合サービス事業</t>
  </si>
  <si>
    <t>サービス業（他に分類されないもの）</t>
  </si>
  <si>
    <t>個人</t>
  </si>
  <si>
    <t>特定非営利活動法人</t>
  </si>
  <si>
    <t>その他</t>
  </si>
  <si>
    <t>運輸業、郵便業</t>
  </si>
  <si>
    <t>情報通信業</t>
    <phoneticPr fontId="1"/>
  </si>
  <si>
    <t>　業種別貸付残高は貸付先の主な事業（過去１年間における総売上高のうち割合の最も高いもの）
により分類する。</t>
    <phoneticPr fontId="1"/>
  </si>
  <si>
    <t>　業種は、日本標準産業分類により分類する。</t>
    <phoneticPr fontId="1"/>
  </si>
  <si>
    <t>　「先数」は名寄せした債務者数を記載する。</t>
    <phoneticPr fontId="1"/>
  </si>
  <si>
    <t>　事業を営む個人顧客については、施行規則第10条の23第1項第4号及び第5号、同規則第10条の
28第1項第3号及び第4号に定める契約に係る貸付けについては、事業性があるものとみなし、それ
ぞれの業種別の欄に計上する。また、施行規則第10条の22第1項第4号に掲げる金額を基に算出し
た法第13条の2第2項に定める基準額の範囲内で契約した貸付けについては「個人」の欄に計上す
る。</t>
    <phoneticPr fontId="1"/>
  </si>
  <si>
    <t>　「特定非営利活動法人」とは、特定非営利活動促進法（平成10年法律第7号）第10条の規定に基
づき設立された特定非営利活動法人をいう。</t>
    <phoneticPr fontId="1"/>
  </si>
  <si>
    <t>　残高合計は、「表１」の残高合計と一致する。</t>
    <phoneticPr fontId="1"/>
  </si>
  <si>
    <t>貸付金の金額別内訳</t>
    <rPh sb="0" eb="2">
      <t>カシツケ</t>
    </rPh>
    <rPh sb="2" eb="3">
      <t>キン</t>
    </rPh>
    <rPh sb="4" eb="6">
      <t>キンガク</t>
    </rPh>
    <rPh sb="6" eb="7">
      <t>ベツ</t>
    </rPh>
    <rPh sb="7" eb="9">
      <t>ウチワケ</t>
    </rPh>
    <phoneticPr fontId="1"/>
  </si>
  <si>
    <t>金額別</t>
    <rPh sb="0" eb="2">
      <t>キンガク</t>
    </rPh>
    <rPh sb="2" eb="3">
      <t>ベツ</t>
    </rPh>
    <phoneticPr fontId="1"/>
  </si>
  <si>
    <t>残　高
(千円)</t>
    <rPh sb="0" eb="1">
      <t>ザン</t>
    </rPh>
    <rPh sb="2" eb="3">
      <t>コウ</t>
    </rPh>
    <rPh sb="5" eb="7">
      <t>センエン</t>
    </rPh>
    <phoneticPr fontId="1"/>
  </si>
  <si>
    <t>件数・残高</t>
    <rPh sb="0" eb="1">
      <t>ケン</t>
    </rPh>
    <phoneticPr fontId="1"/>
  </si>
  <si>
    <t>件　数
(件)</t>
    <rPh sb="0" eb="1">
      <t>ケン</t>
    </rPh>
    <rPh sb="2" eb="3">
      <t>スウ</t>
    </rPh>
    <rPh sb="5" eb="6">
      <t>ケン</t>
    </rPh>
    <phoneticPr fontId="1"/>
  </si>
  <si>
    <t>構成割合(％)</t>
    <rPh sb="0" eb="4">
      <t>コウセイワリアイ</t>
    </rPh>
    <phoneticPr fontId="1"/>
  </si>
  <si>
    <t>合　　　計</t>
    <rPh sb="0" eb="1">
      <t>ゴウ</t>
    </rPh>
    <rPh sb="4" eb="5">
      <t>ケイ</t>
    </rPh>
    <phoneticPr fontId="1"/>
  </si>
  <si>
    <t>　「自己資金」とは、資産の合計額から負債の合計額を控除した額をいう。</t>
    <phoneticPr fontId="1"/>
  </si>
  <si>
    <t>　「合計」欄の件数及び残高は、「表１」の合計件数及び合計残高と一致する。</t>
    <phoneticPr fontId="1"/>
  </si>
  <si>
    <t>　「1件当たり平均貸付残高」は、小数点第３位を切捨て第２位までを記載する。例：1.25、0.36等</t>
    <phoneticPr fontId="1"/>
  </si>
  <si>
    <t>　貸付残高が直近の事業年度末における自己資金（法人の場合は自己資本）の額を超える貸付先すべて（ただし、当該先が20に満たない場合は、貸付残高上位20位までの貸付先）について、それぞれの貸付先名、業種、貸付件数及び貸付残高を記載した別途の表（任意様式）を併せて提出する。（自己資金又は自己資本を超える貸付先が無い場合は別途の表の提出は不要）</t>
    <phoneticPr fontId="1"/>
  </si>
  <si>
    <t>　「自己資本」とは、資産の合計額より負債の合計額並びに配当金及び役員賞与金の予定額を控除し、引当金（特別法上の引当金を含む。）の合計額を加えた額をいう。</t>
    <phoneticPr fontId="1"/>
  </si>
  <si>
    <t>期間別</t>
    <rPh sb="0" eb="2">
      <t>キカン</t>
    </rPh>
    <rPh sb="2" eb="3">
      <t>ベツ</t>
    </rPh>
    <phoneticPr fontId="1"/>
  </si>
  <si>
    <t>貸付金の期間別内訳</t>
    <phoneticPr fontId="1"/>
  </si>
  <si>
    <t>　期間は約定期間による。</t>
    <phoneticPr fontId="1"/>
  </si>
  <si>
    <t>　「合計」欄の件数及び残高は、「表１」の合計件数及び合計残高と一致する。</t>
    <phoneticPr fontId="1"/>
  </si>
  <si>
    <t>貸付金の金利別内訳</t>
    <phoneticPr fontId="1"/>
  </si>
  <si>
    <t>貸付金の金利別内訳</t>
    <phoneticPr fontId="1"/>
  </si>
  <si>
    <t>金利別</t>
    <rPh sb="0" eb="2">
      <t>キンリ</t>
    </rPh>
    <rPh sb="2" eb="3">
      <t>ベツ</t>
    </rPh>
    <phoneticPr fontId="1"/>
  </si>
  <si>
    <t>「合計」欄の件数及び残高は、「表１」の合計件数及び合計残高と一致する。</t>
    <phoneticPr fontId="1"/>
  </si>
  <si>
    <t>貸付金の種別残高（除外貸付・例外貸付）</t>
    <rPh sb="0" eb="2">
      <t>カシツケ</t>
    </rPh>
    <rPh sb="2" eb="3">
      <t>キン</t>
    </rPh>
    <rPh sb="4" eb="6">
      <t>シュベツ</t>
    </rPh>
    <rPh sb="6" eb="8">
      <t>ザンダカ</t>
    </rPh>
    <rPh sb="9" eb="11">
      <t>ジョガイ</t>
    </rPh>
    <rPh sb="11" eb="13">
      <t>カシツケ</t>
    </rPh>
    <rPh sb="14" eb="16">
      <t>レイガイ</t>
    </rPh>
    <rPh sb="16" eb="18">
      <t>カシツケ</t>
    </rPh>
    <phoneticPr fontId="1"/>
  </si>
  <si>
    <t>平均約定
金利 (％)</t>
    <rPh sb="0" eb="2">
      <t>ヘイキン</t>
    </rPh>
    <rPh sb="2" eb="4">
      <t>ヤクジョウ</t>
    </rPh>
    <rPh sb="5" eb="7">
      <t>キンリ</t>
    </rPh>
    <phoneticPr fontId="1"/>
  </si>
  <si>
    <t>除外貸付</t>
    <rPh sb="0" eb="2">
      <t>ジョガイ</t>
    </rPh>
    <rPh sb="2" eb="4">
      <t>カシツ</t>
    </rPh>
    <phoneticPr fontId="1"/>
  </si>
  <si>
    <t>例外貸付</t>
    <rPh sb="0" eb="2">
      <t>レイガイ</t>
    </rPh>
    <rPh sb="2" eb="4">
      <t>カシツ</t>
    </rPh>
    <phoneticPr fontId="1"/>
  </si>
  <si>
    <t>施行規則第10条の23第1項
第1号で定める契約</t>
    <phoneticPr fontId="1"/>
  </si>
  <si>
    <t>施行規則第10条の23第1項
第1号の2で定める契約</t>
    <phoneticPr fontId="1"/>
  </si>
  <si>
    <t>施行規則第10条の23第1項
第2号で定める契約</t>
    <phoneticPr fontId="1"/>
  </si>
  <si>
    <t>施行規則第10条の23第1項
第6号で定める契約</t>
    <phoneticPr fontId="1"/>
  </si>
  <si>
    <t>　「例外貸付」とは、法第13条の2第2項に規定する個人顧客の利益の保護に支障を生ずることがない契約（法第13の3第5項に規定する個人顧客の利益の保護に支障を生ずることがない極度方式基本契約を含む。）として内閣府令で定めるものをいう。</t>
    <phoneticPr fontId="1"/>
  </si>
  <si>
    <t>　「除外貸付」とは、法第13条の2第2項に規定する住宅資金貸付契約その他の内閣府令で定める契約をいう。</t>
    <phoneticPr fontId="1"/>
  </si>
  <si>
    <t>施行規則第10条の21第1項
第1号で定める契約</t>
    <phoneticPr fontId="1"/>
  </si>
  <si>
    <t>施行規則第10条の21第1項
第2号で定める契約</t>
    <phoneticPr fontId="1"/>
  </si>
  <si>
    <t>施行規則第10条の21第1項
第3号で定める契約</t>
    <phoneticPr fontId="1"/>
  </si>
  <si>
    <t>施行規則第10条の21第1項
第4号で定める契約</t>
    <phoneticPr fontId="1"/>
  </si>
  <si>
    <t>施行規則第10条の21第1項
第5号で定める契約</t>
    <phoneticPr fontId="1"/>
  </si>
  <si>
    <t>施行規則第10条の21第1項
第6号で定める契約</t>
    <phoneticPr fontId="1"/>
  </si>
  <si>
    <t>施行規則第10条の21第1項
第7号で定める契約</t>
    <phoneticPr fontId="1"/>
  </si>
  <si>
    <t>施行規則第10条の21第1項
第8号で定める契約</t>
    <phoneticPr fontId="1"/>
  </si>
  <si>
    <t>施行規則第10条の23第1項第2号の2及び施行規則第10条の28第1項第1号で定める契約</t>
    <phoneticPr fontId="1"/>
  </si>
  <si>
    <t>施行規則第10条の23第1項第3号及び施行規則第10条28第1項第2号で定める契約</t>
    <phoneticPr fontId="1"/>
  </si>
  <si>
    <t>施行規則第10条の23第1項第4号及び施行規則第10条28第1項第3号で定める契約</t>
    <phoneticPr fontId="1"/>
  </si>
  <si>
    <t>施行規則第10条の23第1項第5号及び施行規則第10条28第1項第4号で定める契約</t>
    <phoneticPr fontId="1"/>
  </si>
  <si>
    <t>総量規制超過部分の貸付残高</t>
    <phoneticPr fontId="1"/>
  </si>
  <si>
    <t>貸付種別</t>
    <rPh sb="0" eb="2">
      <t>カシツケ</t>
    </rPh>
    <rPh sb="2" eb="4">
      <t>シュベツ</t>
    </rPh>
    <phoneticPr fontId="1"/>
  </si>
  <si>
    <t>先　数
(件)</t>
    <rPh sb="0" eb="1">
      <t>サキ</t>
    </rPh>
    <rPh sb="2" eb="3">
      <t>スウ</t>
    </rPh>
    <rPh sb="5" eb="6">
      <t>ケン</t>
    </rPh>
    <phoneticPr fontId="1"/>
  </si>
  <si>
    <t>残　　高
(千円)</t>
    <rPh sb="0" eb="1">
      <t>ザン</t>
    </rPh>
    <rPh sb="3" eb="4">
      <t>コウ</t>
    </rPh>
    <rPh sb="6" eb="8">
      <t>センエン</t>
    </rPh>
    <phoneticPr fontId="1"/>
  </si>
  <si>
    <t>総量規制超過部分の貸付残高
（自社貸付残高）</t>
    <rPh sb="0" eb="2">
      <t>ソウリョウ</t>
    </rPh>
    <rPh sb="2" eb="4">
      <t>キセイ</t>
    </rPh>
    <rPh sb="4" eb="6">
      <t>チョウカ</t>
    </rPh>
    <rPh sb="6" eb="8">
      <t>ブブン</t>
    </rPh>
    <rPh sb="9" eb="11">
      <t>カシツケ</t>
    </rPh>
    <rPh sb="11" eb="13">
      <t>ザンダカ</t>
    </rPh>
    <rPh sb="15" eb="17">
      <t>ジシャ</t>
    </rPh>
    <rPh sb="17" eb="19">
      <t>カシツケ</t>
    </rPh>
    <rPh sb="19" eb="21">
      <t>ザンダカ</t>
    </rPh>
    <phoneticPr fontId="1"/>
  </si>
  <si>
    <t>　「先数」は、本報告書作成時点で個人顧客と極度方式基本契約を締結している場合において、直近で実施した法第13条の３第１項及び第２項の規定による調査（途上与信調査）の結果、同条第５項に規定する「基準額超過極度方式基本契約」に該当すると認められた極度方式基本契約（下記２において「当該契約」という。）に係る個人顧客の先数を記載する。</t>
    <phoneticPr fontId="1"/>
  </si>
  <si>
    <t>　「残高」は、当該契約に係る個人顧客に対する提出業者の３月末時点の貸付残高（当該契約の残元本及び当該契約以外の貸付けに係る契約を同一顧客と締結している場合にはその残元本。）のうち、当該個人顧客に係る法第13条の２第２項に規定する「基準額」を超過している額を記載する。</t>
    <phoneticPr fontId="1"/>
  </si>
  <si>
    <t>消費者向無担保貸付金の金額別内訳</t>
    <rPh sb="0" eb="3">
      <t>ショウヒシャ</t>
    </rPh>
    <rPh sb="3" eb="4">
      <t>ムケ</t>
    </rPh>
    <rPh sb="4" eb="7">
      <t>ムタンポ</t>
    </rPh>
    <rPh sb="7" eb="9">
      <t>カシツケ</t>
    </rPh>
    <rPh sb="9" eb="10">
      <t>キン</t>
    </rPh>
    <rPh sb="11" eb="13">
      <t>キンガク</t>
    </rPh>
    <rPh sb="13" eb="14">
      <t>ベツ</t>
    </rPh>
    <rPh sb="14" eb="16">
      <t>ウチワケ</t>
    </rPh>
    <phoneticPr fontId="1"/>
  </si>
  <si>
    <t>「合計」欄の件数及び残高は、「表１」の消費者向無担保貸付金の件数及び残高と一致する。</t>
    <phoneticPr fontId="1"/>
  </si>
  <si>
    <t>消費者向無担保貸付金の金利別内訳</t>
    <phoneticPr fontId="1"/>
  </si>
  <si>
    <t>「合計」欄の件数及び残高は、「表１」の消費者向無担保貸付金の件数及び残高と一致する。</t>
    <phoneticPr fontId="1"/>
  </si>
  <si>
    <t>事業者向無担保貸付金の金額別内訳</t>
    <phoneticPr fontId="1"/>
  </si>
  <si>
    <t>事業者向無担保貸付金の金利別内訳</t>
    <phoneticPr fontId="1"/>
  </si>
  <si>
    <t xml:space="preserve">     10 億円超</t>
    <rPh sb="8" eb="9">
      <t>オク</t>
    </rPh>
    <rPh sb="9" eb="10">
      <t>エン</t>
    </rPh>
    <rPh sb="10" eb="11">
      <t>チョウ</t>
    </rPh>
    <phoneticPr fontId="1"/>
  </si>
  <si>
    <t>　「合計」欄の件数及び残高は、「表１」の事業者向無担保貸付金の件数及び残高と一致する。</t>
    <phoneticPr fontId="1"/>
  </si>
  <si>
    <t>　「1件当たり平均貸付残高」は、小数点第３位を切り捨て第２位までを記載する。例：1.25、0.36等</t>
    <phoneticPr fontId="1"/>
  </si>
  <si>
    <t>　「合計」欄の件数及び残高は、「表１」の事業者向無担保貸付金の件数及び残高と一致する。</t>
    <phoneticPr fontId="1"/>
  </si>
  <si>
    <t>消費者向無担保貸付金の新規契約状況等</t>
    <phoneticPr fontId="1"/>
  </si>
  <si>
    <t>新規契約状況</t>
    <phoneticPr fontId="1"/>
  </si>
  <si>
    <t>件　数　等
(件・％)</t>
    <rPh sb="0" eb="1">
      <t>ケン</t>
    </rPh>
    <rPh sb="2" eb="3">
      <t>カズ</t>
    </rPh>
    <rPh sb="4" eb="5">
      <t>トウ</t>
    </rPh>
    <rPh sb="7" eb="8">
      <t>ケン</t>
    </rPh>
    <phoneticPr fontId="1"/>
  </si>
  <si>
    <t>新規申込件数</t>
    <rPh sb="0" eb="2">
      <t>シンキ</t>
    </rPh>
    <rPh sb="2" eb="4">
      <t>モウシコミ</t>
    </rPh>
    <rPh sb="4" eb="6">
      <t>ケンスウ</t>
    </rPh>
    <phoneticPr fontId="1"/>
  </si>
  <si>
    <t>新規契約件数</t>
    <rPh sb="0" eb="2">
      <t>シンキ</t>
    </rPh>
    <rPh sb="2" eb="4">
      <t>ケイヤク</t>
    </rPh>
    <rPh sb="4" eb="6">
      <t>ケンスウ</t>
    </rPh>
    <phoneticPr fontId="1"/>
  </si>
  <si>
    <t>新規契約率</t>
    <rPh sb="0" eb="2">
      <t>シンキ</t>
    </rPh>
    <rPh sb="2" eb="4">
      <t>ケイヤク</t>
    </rPh>
    <rPh sb="4" eb="5">
      <t>リツ</t>
    </rPh>
    <phoneticPr fontId="1"/>
  </si>
  <si>
    <t>　新規申込件数は、当該年度の申込件数（既存顧客からの申込件数を含み、貸付条件変更に係るものは除く。）を記載する。</t>
    <phoneticPr fontId="1"/>
  </si>
  <si>
    <t>　新規契約件数は、当該年度の契約件数（既存顧客との契約件数を含み、貸付条件変更に係るものは除く。）を記載する。</t>
    <phoneticPr fontId="1"/>
  </si>
  <si>
    <t>　新規契約率は、新規契約件数を新規申込件数で除した数字を小数点第３位を切り捨て第２位まで記載する。</t>
    <phoneticPr fontId="1"/>
  </si>
  <si>
    <t>(2-1)</t>
    <phoneticPr fontId="1"/>
  </si>
  <si>
    <t>新規貸付状況</t>
    <phoneticPr fontId="1"/>
  </si>
  <si>
    <t>新規貸付総額</t>
    <rPh sb="0" eb="2">
      <t>シンキ</t>
    </rPh>
    <rPh sb="2" eb="4">
      <t>カシツケ</t>
    </rPh>
    <rPh sb="4" eb="6">
      <t>ソウガク</t>
    </rPh>
    <phoneticPr fontId="1"/>
  </si>
  <si>
    <t>新規貸付件数</t>
    <rPh sb="0" eb="2">
      <t>シンキ</t>
    </rPh>
    <rPh sb="2" eb="4">
      <t>カシツケ</t>
    </rPh>
    <rPh sb="4" eb="6">
      <t>ケンスウ</t>
    </rPh>
    <phoneticPr fontId="1"/>
  </si>
  <si>
    <t>新規平均貸付額</t>
    <rPh sb="0" eb="2">
      <t>シンキ</t>
    </rPh>
    <rPh sb="2" eb="4">
      <t>ヘイキン</t>
    </rPh>
    <rPh sb="4" eb="6">
      <t>カシツケ</t>
    </rPh>
    <rPh sb="6" eb="7">
      <t>ガク</t>
    </rPh>
    <phoneticPr fontId="1"/>
  </si>
  <si>
    <t>件　数　等
(件・千円)</t>
    <rPh sb="0" eb="1">
      <t>ケン</t>
    </rPh>
    <rPh sb="2" eb="3">
      <t>カズ</t>
    </rPh>
    <rPh sb="4" eb="5">
      <t>トウ</t>
    </rPh>
    <rPh sb="7" eb="8">
      <t>ケン</t>
    </rPh>
    <rPh sb="9" eb="11">
      <t>センエン</t>
    </rPh>
    <phoneticPr fontId="1"/>
  </si>
  <si>
    <t>　新規貸付総額は、当該年度に行った新規顧客に対する初回貸付の総額を記載する。</t>
    <phoneticPr fontId="1"/>
  </si>
  <si>
    <t>　新規貸付件数は、当該年度に行った新規顧客に対する初回貸付の件数を記載する。</t>
    <phoneticPr fontId="1"/>
  </si>
  <si>
    <t>　新規平均貸付額は、新規貸付総額を新規貸付件数で除した数字を記載する。</t>
    <phoneticPr fontId="1"/>
  </si>
  <si>
    <t>　上記１から３の数字について把握できない場合は、「(2-2)　当該年度の貸付状況」を記載すること（本表(2-1)の記載は不要）。</t>
    <phoneticPr fontId="1"/>
  </si>
  <si>
    <t>(2-2)</t>
    <phoneticPr fontId="1"/>
  </si>
  <si>
    <t>当該年度の貸付状況</t>
    <phoneticPr fontId="1"/>
  </si>
  <si>
    <t>当該年度貸付総額</t>
    <rPh sb="0" eb="2">
      <t>トウガイ</t>
    </rPh>
    <rPh sb="2" eb="4">
      <t>ネンド</t>
    </rPh>
    <rPh sb="4" eb="6">
      <t>カシツケ</t>
    </rPh>
    <rPh sb="6" eb="8">
      <t>ソウガク</t>
    </rPh>
    <phoneticPr fontId="1"/>
  </si>
  <si>
    <t>当該年度貸付件数</t>
    <rPh sb="0" eb="2">
      <t>トウガイ</t>
    </rPh>
    <rPh sb="2" eb="4">
      <t>ネンド</t>
    </rPh>
    <rPh sb="4" eb="6">
      <t>カシツケ</t>
    </rPh>
    <rPh sb="6" eb="8">
      <t>ケンスウ</t>
    </rPh>
    <phoneticPr fontId="1"/>
  </si>
  <si>
    <t>当該年度平均貸付額</t>
    <rPh sb="0" eb="2">
      <t>トウガイ</t>
    </rPh>
    <rPh sb="2" eb="4">
      <t>ネンド</t>
    </rPh>
    <rPh sb="4" eb="6">
      <t>ヘイキン</t>
    </rPh>
    <rPh sb="6" eb="8">
      <t>カシツケ</t>
    </rPh>
    <rPh sb="8" eb="9">
      <t>ガク</t>
    </rPh>
    <phoneticPr fontId="1"/>
  </si>
  <si>
    <t>　貸付総額は、当該年度に行った貸付けの総額を記載する。</t>
    <phoneticPr fontId="1"/>
  </si>
  <si>
    <t>　貸付件数は、当該年度に行った貸付けの件数を記載する。</t>
    <phoneticPr fontId="1"/>
  </si>
  <si>
    <t>　平均貸付額は、貸付総額を貸付件数で除した数字を記載する。</t>
    <phoneticPr fontId="1"/>
  </si>
  <si>
    <t>　「(2-1)　新規貸付状況」を記載した場合には、本表(2-2)の記載は不要とする。</t>
    <phoneticPr fontId="1"/>
  </si>
  <si>
    <t>貸金業協会等への加入状況等</t>
    <phoneticPr fontId="1"/>
  </si>
  <si>
    <t>（参考）その他加入している団体があればその名称を記載すること</t>
    <phoneticPr fontId="1"/>
  </si>
  <si>
    <t>　１～14の該当する項目の左の欄に○を記載し、参考についてはその名称を記載すること。</t>
    <phoneticPr fontId="1"/>
  </si>
  <si>
    <t>　一般社団法人等とは、一般社団法人、一般財団法人、公益社団法人、公益財団法人等をいう。</t>
    <phoneticPr fontId="1"/>
  </si>
  <si>
    <t>貸金業協会に加盟している</t>
    <phoneticPr fontId="1"/>
  </si>
  <si>
    <t>指定信用情報機関に加盟している</t>
    <phoneticPr fontId="1"/>
  </si>
  <si>
    <t>電話加入権に質権を設定することを目的とした事業協同組合に加盟している</t>
    <phoneticPr fontId="1"/>
  </si>
  <si>
    <t>一般社団法人日本クレジット協会に加盟している</t>
    <phoneticPr fontId="1"/>
  </si>
  <si>
    <t>日本クレジットカード協会に加盟している</t>
    <phoneticPr fontId="1"/>
  </si>
  <si>
    <t>包括信用購入あっせん業者又は個別信用購入あっせん業者として登録を受けている</t>
    <phoneticPr fontId="1"/>
  </si>
  <si>
    <t>電気機械器具関係の一般社団法人等に加盟している（関係会社が加盟している場合を含む）</t>
    <phoneticPr fontId="1"/>
  </si>
  <si>
    <t>自動車関係の一般社団法人等に加盟している（関係会社が加盟している場合を含む）</t>
    <phoneticPr fontId="1"/>
  </si>
  <si>
    <t>日本百貨店協会、日本チェーンストア協会、協同組合連合会日本商店連盟、協同組合連合会日本専門店会連盟に加盟している（関係会社が加盟している場合を含む）</t>
    <phoneticPr fontId="1"/>
  </si>
  <si>
    <t>建設・不動産関係の一般社団法人等に加盟している（関係会社が加盟している場合を含む）</t>
    <phoneticPr fontId="1"/>
  </si>
  <si>
    <t>質屋の許可を受けている</t>
    <phoneticPr fontId="1"/>
  </si>
  <si>
    <t>公益社団法人リース事業協会に加盟している</t>
    <phoneticPr fontId="1"/>
  </si>
  <si>
    <t>日賦貸金業者として登録されている</t>
    <phoneticPr fontId="1"/>
  </si>
  <si>
    <t>上記のいずれにも該当しない</t>
    <phoneticPr fontId="1"/>
  </si>
  <si>
    <t xml:space="preserve">     10 万円以下</t>
    <rPh sb="8" eb="12">
      <t>マンエンイカ</t>
    </rPh>
    <phoneticPr fontId="1"/>
  </si>
  <si>
    <t xml:space="preserve">     10 万円超      30 万円以下</t>
    <rPh sb="8" eb="10">
      <t>マンエン</t>
    </rPh>
    <rPh sb="10" eb="11">
      <t>チョウ</t>
    </rPh>
    <rPh sb="20" eb="22">
      <t>マンエン</t>
    </rPh>
    <rPh sb="22" eb="24">
      <t>イカ</t>
    </rPh>
    <phoneticPr fontId="1"/>
  </si>
  <si>
    <t xml:space="preserve">     30   〃        50   〃</t>
    <phoneticPr fontId="1"/>
  </si>
  <si>
    <t xml:space="preserve">     50   〃　　   100   〃</t>
    <phoneticPr fontId="1"/>
  </si>
  <si>
    <t xml:space="preserve">    100   〃       500   〃</t>
    <phoneticPr fontId="1"/>
  </si>
  <si>
    <t xml:space="preserve">    500   〃     1,000   〃</t>
    <phoneticPr fontId="1"/>
  </si>
  <si>
    <t xml:space="preserve">  1,000   〃     5,000   〃</t>
    <phoneticPr fontId="1"/>
  </si>
  <si>
    <t xml:space="preserve">  5,000   〃         1 億円以下</t>
    <rPh sb="22" eb="24">
      <t>オクエン</t>
    </rPh>
    <rPh sb="24" eb="26">
      <t>イカ</t>
    </rPh>
    <phoneticPr fontId="1"/>
  </si>
  <si>
    <t xml:space="preserve">      1 億円超       5   〃</t>
    <rPh sb="8" eb="10">
      <t>オクエン</t>
    </rPh>
    <rPh sb="10" eb="11">
      <t>チョウ</t>
    </rPh>
    <phoneticPr fontId="1"/>
  </si>
  <si>
    <t xml:space="preserve">      5   〃        10   〃</t>
    <phoneticPr fontId="1"/>
  </si>
  <si>
    <t xml:space="preserve">     10   〃       100   〃</t>
    <phoneticPr fontId="1"/>
  </si>
  <si>
    <t xml:space="preserve">    100 億円超</t>
    <rPh sb="8" eb="10">
      <t>オクエン</t>
    </rPh>
    <rPh sb="10" eb="11">
      <t>チョウ</t>
    </rPh>
    <phoneticPr fontId="1"/>
  </si>
  <si>
    <t xml:space="preserve">      1 年以下</t>
    <rPh sb="8" eb="9">
      <t>ネン</t>
    </rPh>
    <rPh sb="9" eb="11">
      <t>イカ</t>
    </rPh>
    <phoneticPr fontId="1"/>
  </si>
  <si>
    <t xml:space="preserve">    1 年超         5 年以下</t>
    <rPh sb="6" eb="7">
      <t>ネン</t>
    </rPh>
    <rPh sb="7" eb="8">
      <t>チョウ</t>
    </rPh>
    <rPh sb="19" eb="20">
      <t>ネン</t>
    </rPh>
    <rPh sb="20" eb="22">
      <t>イカ</t>
    </rPh>
    <phoneticPr fontId="1"/>
  </si>
  <si>
    <t xml:space="preserve">    5  〃         10   〃</t>
    <phoneticPr fontId="1"/>
  </si>
  <si>
    <t xml:space="preserve">   10  〃         15   〃</t>
    <phoneticPr fontId="1"/>
  </si>
  <si>
    <t xml:space="preserve">   15  〃         20   〃</t>
    <phoneticPr fontId="1"/>
  </si>
  <si>
    <t xml:space="preserve">   20  〃         25   〃</t>
    <phoneticPr fontId="1"/>
  </si>
  <si>
    <t xml:space="preserve">     25 年超</t>
    <rPh sb="8" eb="9">
      <t>ネン</t>
    </rPh>
    <rPh sb="9" eb="10">
      <t>チョウ</t>
    </rPh>
    <phoneticPr fontId="1"/>
  </si>
  <si>
    <t xml:space="preserve">     10.0 ％以下</t>
    <rPh sb="11" eb="13">
      <t>イカ</t>
    </rPh>
    <phoneticPr fontId="1"/>
  </si>
  <si>
    <t xml:space="preserve">   10.0 ％超     15.0 ％以下</t>
    <rPh sb="9" eb="10">
      <t>チョウ</t>
    </rPh>
    <rPh sb="21" eb="23">
      <t>イカ</t>
    </rPh>
    <phoneticPr fontId="1"/>
  </si>
  <si>
    <t xml:space="preserve">   15.0   〃     18.0   〃</t>
    <phoneticPr fontId="1"/>
  </si>
  <si>
    <t xml:space="preserve">   18.0   〃     20.0   〃</t>
    <phoneticPr fontId="1"/>
  </si>
  <si>
    <t xml:space="preserve">   20.0   〃     29.2   〃</t>
    <phoneticPr fontId="1"/>
  </si>
  <si>
    <t xml:space="preserve">   29.2   〃 </t>
    <phoneticPr fontId="1"/>
  </si>
  <si>
    <t xml:space="preserve">   10 万円超     20 万円以下</t>
    <rPh sb="6" eb="8">
      <t>マンエン</t>
    </rPh>
    <rPh sb="8" eb="9">
      <t>チョウ</t>
    </rPh>
    <rPh sb="17" eb="19">
      <t>マンエン</t>
    </rPh>
    <rPh sb="19" eb="21">
      <t>イカ</t>
    </rPh>
    <phoneticPr fontId="1"/>
  </si>
  <si>
    <t xml:space="preserve"> 　20   〃       30   〃</t>
    <phoneticPr fontId="1"/>
  </si>
  <si>
    <t xml:space="preserve">   30   〃　　   50   〃</t>
    <phoneticPr fontId="1"/>
  </si>
  <si>
    <t xml:space="preserve">   50   〃       70   〃</t>
    <phoneticPr fontId="1"/>
  </si>
  <si>
    <t xml:space="preserve">   70   〃      100   〃</t>
    <phoneticPr fontId="1"/>
  </si>
  <si>
    <t xml:space="preserve">  100   〃      150   〃</t>
    <phoneticPr fontId="1"/>
  </si>
  <si>
    <t xml:space="preserve">  150   〃      200   〃</t>
    <phoneticPr fontId="1"/>
  </si>
  <si>
    <t xml:space="preserve">  200   〃      300   〃</t>
    <phoneticPr fontId="1"/>
  </si>
  <si>
    <t xml:space="preserve">  300 万円超</t>
    <rPh sb="6" eb="8">
      <t>マンエン</t>
    </rPh>
    <rPh sb="8" eb="9">
      <t>チョウ</t>
    </rPh>
    <phoneticPr fontId="1"/>
  </si>
  <si>
    <t xml:space="preserve">   10.0 ％超    15.0 ％以下</t>
    <rPh sb="9" eb="10">
      <t>チョウ</t>
    </rPh>
    <rPh sb="20" eb="22">
      <t>イカ</t>
    </rPh>
    <phoneticPr fontId="1"/>
  </si>
  <si>
    <t xml:space="preserve">   15.0   〃    18.0   〃</t>
    <phoneticPr fontId="1"/>
  </si>
  <si>
    <t xml:space="preserve">   18.0   〃    20.0   〃</t>
    <phoneticPr fontId="1"/>
  </si>
  <si>
    <t xml:space="preserve">   20.0   〃    29.2   〃</t>
    <phoneticPr fontId="1"/>
  </si>
  <si>
    <t xml:space="preserve">    100 万円以下</t>
    <rPh sb="8" eb="12">
      <t>マンエンイカ</t>
    </rPh>
    <phoneticPr fontId="1"/>
  </si>
  <si>
    <t xml:space="preserve">    100 万円超     500 万円以下</t>
    <rPh sb="8" eb="10">
      <t>マンエン</t>
    </rPh>
    <rPh sb="10" eb="11">
      <t>チョウ</t>
    </rPh>
    <rPh sb="20" eb="22">
      <t>マンエン</t>
    </rPh>
    <rPh sb="22" eb="24">
      <t>イカ</t>
    </rPh>
    <phoneticPr fontId="1"/>
  </si>
  <si>
    <t xml:space="preserve">    500   〃     1,000    〃</t>
    <phoneticPr fontId="1"/>
  </si>
  <si>
    <t xml:space="preserve">  1,000   〃　 　5,000    〃</t>
    <phoneticPr fontId="1"/>
  </si>
  <si>
    <t xml:space="preserve">      1 億円超       5    〃</t>
    <rPh sb="8" eb="10">
      <t>オクエン</t>
    </rPh>
    <rPh sb="10" eb="11">
      <t>チョウ</t>
    </rPh>
    <phoneticPr fontId="1"/>
  </si>
  <si>
    <t xml:space="preserve">      5   〃        10    〃</t>
    <phoneticPr fontId="1"/>
  </si>
  <si>
    <t xml:space="preserve">    5.0 ％超    10.0 ％以下</t>
    <rPh sb="9" eb="10">
      <t>チョウ</t>
    </rPh>
    <rPh sb="20" eb="22">
      <t>イカ</t>
    </rPh>
    <phoneticPr fontId="1"/>
  </si>
  <si>
    <t xml:space="preserve">      5.0 ％以下</t>
    <rPh sb="11" eb="13">
      <t>イカ</t>
    </rPh>
    <phoneticPr fontId="1"/>
  </si>
  <si>
    <t xml:space="preserve">   10.0   〃    15.0   〃</t>
    <phoneticPr fontId="1"/>
  </si>
  <si>
    <t>愛知県知事　　殿</t>
    <rPh sb="0" eb="3">
      <t>アイチケン</t>
    </rPh>
    <rPh sb="3" eb="5">
      <t>チジ</t>
    </rPh>
    <rPh sb="7" eb="8">
      <t>ドノ</t>
    </rPh>
    <phoneticPr fontId="1"/>
  </si>
  <si>
    <t>令和　　　</t>
    <rPh sb="0" eb="2">
      <t>レイワ</t>
    </rPh>
    <phoneticPr fontId="1"/>
  </si>
  <si>
    <t>愛知県知事</t>
    <rPh sb="0" eb="3">
      <t>アイチケン</t>
    </rPh>
    <rPh sb="3" eb="5">
      <t>チジ</t>
    </rPh>
    <phoneticPr fontId="1"/>
  </si>
  <si>
    <r>
      <t>　1件当たり平均貸付残高</t>
    </r>
    <r>
      <rPr>
        <sz val="8"/>
        <rFont val="ＭＳ 明朝"/>
        <family val="1"/>
        <charset val="128"/>
      </rPr>
      <t>(小数点第３位を切捨て第２位までを記載)</t>
    </r>
    <rPh sb="2" eb="3">
      <t>ケン</t>
    </rPh>
    <rPh sb="3" eb="4">
      <t>ア</t>
    </rPh>
    <rPh sb="6" eb="8">
      <t>ヘイキン</t>
    </rPh>
    <rPh sb="8" eb="10">
      <t>カシツ</t>
    </rPh>
    <rPh sb="10" eb="12">
      <t>ザンダカ</t>
    </rPh>
    <phoneticPr fontId="1"/>
  </si>
  <si>
    <r>
      <t>1件当たり平均約定期間</t>
    </r>
    <r>
      <rPr>
        <sz val="8"/>
        <rFont val="ＭＳ 明朝"/>
        <family val="1"/>
        <charset val="128"/>
      </rPr>
      <t>(小数点第３位を切捨て第２位までを記載)</t>
    </r>
    <rPh sb="7" eb="9">
      <t>ヤクジョウ</t>
    </rPh>
    <rPh sb="9" eb="11">
      <t>キカン</t>
    </rPh>
    <phoneticPr fontId="1"/>
  </si>
  <si>
    <r>
      <t>　「１件当たり平均約定期間」は加重平均により小数点第３位を切り捨て第２位までを記載する。
　</t>
    </r>
    <r>
      <rPr>
        <sz val="8.5"/>
        <rFont val="ＭＳ 明朝"/>
        <family val="1"/>
        <charset val="128"/>
      </rPr>
      <t xml:space="preserve">例：1年以下が2件、1年超5年以下の2年が3件、3年が5件、5年超10年以下の6年が3件、7年が3件の場合
　→　(1×2＋2×3＋3×5＋6×3＋7×3)÷(2+3+5+3+3)=3.875（3.87年）
</t>
    </r>
    <r>
      <rPr>
        <sz val="9"/>
        <rFont val="ＭＳ 明朝"/>
        <family val="1"/>
        <charset val="128"/>
      </rPr>
      <t>　なお、算出不能の場合は推定値を記載する。</t>
    </r>
    <phoneticPr fontId="1"/>
  </si>
  <si>
    <r>
      <t xml:space="preserve">無担保
</t>
    </r>
    <r>
      <rPr>
        <sz val="8"/>
        <color theme="1"/>
        <rFont val="ＭＳ 明朝"/>
        <family val="1"/>
        <charset val="128"/>
      </rPr>
      <t>(関係会社向を除く)</t>
    </r>
    <rPh sb="0" eb="3">
      <t>ムタンポ</t>
    </rPh>
    <rPh sb="5" eb="7">
      <t>カンケイ</t>
    </rPh>
    <rPh sb="7" eb="9">
      <t>カイシャ</t>
    </rPh>
    <rPh sb="9" eb="10">
      <t>ム</t>
    </rPh>
    <rPh sb="11" eb="12">
      <t>ノゾ</t>
    </rPh>
    <phoneticPr fontId="1"/>
  </si>
  <si>
    <r>
      <t xml:space="preserve">有担保
</t>
    </r>
    <r>
      <rPr>
        <sz val="8"/>
        <color theme="1"/>
        <rFont val="ＭＳ 明朝"/>
        <family val="1"/>
        <charset val="128"/>
      </rPr>
      <t>(関係会社向を除く)</t>
    </r>
    <rPh sb="0" eb="1">
      <t>ユウ</t>
    </rPh>
    <rPh sb="1" eb="3">
      <t>タンポ</t>
    </rPh>
    <rPh sb="5" eb="7">
      <t>カンケイ</t>
    </rPh>
    <rPh sb="7" eb="9">
      <t>カイシャ</t>
    </rPh>
    <rPh sb="9" eb="10">
      <t>ム</t>
    </rPh>
    <rPh sb="11" eb="12">
      <t>ノゾ</t>
    </rPh>
    <phoneticPr fontId="1"/>
  </si>
  <si>
    <r>
      <t xml:space="preserve">手形割引
</t>
    </r>
    <r>
      <rPr>
        <sz val="8"/>
        <color theme="1"/>
        <rFont val="ＭＳ 明朝"/>
        <family val="1"/>
        <charset val="128"/>
      </rPr>
      <t>(関係会社向を除く)</t>
    </r>
    <rPh sb="0" eb="2">
      <t>テガタ</t>
    </rPh>
    <rPh sb="2" eb="4">
      <t>ワリビキ</t>
    </rPh>
    <rPh sb="6" eb="8">
      <t>カンケイ</t>
    </rPh>
    <rPh sb="8" eb="10">
      <t>カイシャ</t>
    </rPh>
    <rPh sb="10" eb="11">
      <t>ム</t>
    </rPh>
    <rPh sb="12" eb="13">
      <t>ノゾ</t>
    </rPh>
    <phoneticPr fontId="1"/>
  </si>
  <si>
    <r>
      <t xml:space="preserve">　「平均約定金利」は、加重平均により小数点第３位を切り捨て第２位までを記載する。
</t>
    </r>
    <r>
      <rPr>
        <sz val="8"/>
        <color theme="1"/>
        <rFont val="ＭＳ 明朝"/>
        <family val="1"/>
        <charset val="128"/>
      </rPr>
      <t>　例：無担保貸付残高が55万円、その内訳が18.55％で25万円、17.80％で15万円、9.07％で15万円の場合</t>
    </r>
    <r>
      <rPr>
        <sz val="9"/>
        <color theme="1"/>
        <rFont val="ＭＳ 明朝"/>
        <family val="1"/>
        <charset val="128"/>
      </rPr>
      <t xml:space="preserve">
　　　→　(25×18.55%+15×17.80%+15×9.07%)÷55=0.1576（15.76%）
　なお、算出不能の場合は推定値を記載する。</t>
    </r>
    <phoneticPr fontId="1"/>
  </si>
  <si>
    <t>日</t>
    <rPh sb="0" eb="1">
      <t>ニチ</t>
    </rPh>
    <phoneticPr fontId="1"/>
  </si>
  <si>
    <t>月</t>
    <rPh sb="0" eb="1">
      <t>ツキ</t>
    </rPh>
    <phoneticPr fontId="1"/>
  </si>
  <si>
    <t>年</t>
    <rPh sb="0" eb="1">
      <t>ネン</t>
    </rPh>
    <phoneticPr fontId="1"/>
  </si>
  <si>
    <t>令和</t>
    <rPh sb="0" eb="2">
      <t>レイワ</t>
    </rPh>
    <phoneticPr fontId="1"/>
  </si>
  <si>
    <t>令和</t>
    <rPh sb="0" eb="2">
      <t>レイワ</t>
    </rPh>
    <phoneticPr fontId="1"/>
  </si>
  <si>
    <t>年</t>
    <rPh sb="0" eb="1">
      <t>ネン</t>
    </rPh>
    <phoneticPr fontId="1"/>
  </si>
  <si>
    <t>件　数
(件)</t>
    <rPh sb="0" eb="1">
      <t>ケン</t>
    </rPh>
    <rPh sb="2" eb="3">
      <t>スウ</t>
    </rPh>
    <rPh sb="5" eb="6">
      <t>ケン</t>
    </rPh>
    <phoneticPr fontId="1"/>
  </si>
  <si>
    <t>住宅ローン（借地権取得資金含む）又は住宅のリフォームローン</t>
    <rPh sb="0" eb="2">
      <t>ジュウタク</t>
    </rPh>
    <rPh sb="6" eb="9">
      <t>シャクチケン</t>
    </rPh>
    <rPh sb="9" eb="11">
      <t>シュトク</t>
    </rPh>
    <rPh sb="11" eb="13">
      <t>シキン</t>
    </rPh>
    <rPh sb="13" eb="14">
      <t>フク</t>
    </rPh>
    <rPh sb="16" eb="17">
      <t>マタ</t>
    </rPh>
    <rPh sb="18" eb="20">
      <t>ジュウタク</t>
    </rPh>
    <phoneticPr fontId="16"/>
  </si>
  <si>
    <t>上記のつなぎ融資</t>
    <rPh sb="0" eb="2">
      <t>ジョウキ</t>
    </rPh>
    <rPh sb="6" eb="8">
      <t>ユウシ</t>
    </rPh>
    <phoneticPr fontId="16"/>
  </si>
  <si>
    <t>自動車購入のための自動車担保ローン</t>
    <rPh sb="0" eb="3">
      <t>ジドウシャ</t>
    </rPh>
    <rPh sb="3" eb="5">
      <t>コウニュウ</t>
    </rPh>
    <rPh sb="9" eb="12">
      <t>ジドウシャ</t>
    </rPh>
    <rPh sb="12" eb="14">
      <t>タンポ</t>
    </rPh>
    <phoneticPr fontId="16"/>
  </si>
  <si>
    <t>金融商品取引法に定める、一定の有価証券を担保とする貸付</t>
    <rPh sb="0" eb="2">
      <t>キンユウ</t>
    </rPh>
    <rPh sb="2" eb="4">
      <t>ショウヒン</t>
    </rPh>
    <rPh sb="4" eb="7">
      <t>トリヒキホウ</t>
    </rPh>
    <rPh sb="8" eb="9">
      <t>サダ</t>
    </rPh>
    <rPh sb="12" eb="14">
      <t>イッテイ</t>
    </rPh>
    <rPh sb="15" eb="17">
      <t>ユウカ</t>
    </rPh>
    <rPh sb="17" eb="19">
      <t>ショウケン</t>
    </rPh>
    <rPh sb="20" eb="22">
      <t>タンポ</t>
    </rPh>
    <rPh sb="25" eb="27">
      <t>カシツケ</t>
    </rPh>
    <phoneticPr fontId="16"/>
  </si>
  <si>
    <t>返済能力を超えないと認められる不動産担保貸付（居住用不動産等を除く）</t>
    <rPh sb="0" eb="2">
      <t>ヘンサイ</t>
    </rPh>
    <rPh sb="2" eb="4">
      <t>ノウリョク</t>
    </rPh>
    <rPh sb="5" eb="6">
      <t>コ</t>
    </rPh>
    <rPh sb="10" eb="11">
      <t>ミト</t>
    </rPh>
    <rPh sb="15" eb="18">
      <t>フドウサン</t>
    </rPh>
    <rPh sb="18" eb="20">
      <t>タンポ</t>
    </rPh>
    <rPh sb="20" eb="22">
      <t>カシツケ</t>
    </rPh>
    <rPh sb="23" eb="26">
      <t>キョジュウヨウ</t>
    </rPh>
    <rPh sb="26" eb="29">
      <t>フドウサン</t>
    </rPh>
    <rPh sb="29" eb="30">
      <t>トウ</t>
    </rPh>
    <rPh sb="31" eb="32">
      <t>ノゾ</t>
    </rPh>
    <phoneticPr fontId="16"/>
  </si>
  <si>
    <t>売却予定の個人顧客の不動産売却代金により弁済予定の契約であって、
顧客の返済能力を超えないと認められるもの</t>
    <rPh sb="0" eb="2">
      <t>バイキャク</t>
    </rPh>
    <rPh sb="2" eb="4">
      <t>ヨテイ</t>
    </rPh>
    <rPh sb="5" eb="7">
      <t>コジン</t>
    </rPh>
    <rPh sb="7" eb="9">
      <t>コキャク</t>
    </rPh>
    <rPh sb="10" eb="13">
      <t>フドウサン</t>
    </rPh>
    <rPh sb="13" eb="15">
      <t>バイキャク</t>
    </rPh>
    <rPh sb="15" eb="17">
      <t>ダイキン</t>
    </rPh>
    <rPh sb="20" eb="22">
      <t>ベンサイ</t>
    </rPh>
    <rPh sb="22" eb="24">
      <t>ヨテイ</t>
    </rPh>
    <rPh sb="25" eb="27">
      <t>ケイヤク</t>
    </rPh>
    <rPh sb="33" eb="35">
      <t>コキャク</t>
    </rPh>
    <rPh sb="36" eb="38">
      <t>ヘンサイ</t>
    </rPh>
    <rPh sb="38" eb="40">
      <t>ノウリョク</t>
    </rPh>
    <rPh sb="41" eb="42">
      <t>コ</t>
    </rPh>
    <rPh sb="46" eb="47">
      <t>ミト</t>
    </rPh>
    <phoneticPr fontId="16"/>
  </si>
  <si>
    <t>手形割引・金融商品取引業者が行う一定の有価証券担保ローン・媒介契約</t>
    <rPh sb="0" eb="2">
      <t>テガタ</t>
    </rPh>
    <rPh sb="2" eb="4">
      <t>ワリビキ</t>
    </rPh>
    <rPh sb="5" eb="7">
      <t>キンユウ</t>
    </rPh>
    <rPh sb="7" eb="9">
      <t>ショウヒン</t>
    </rPh>
    <rPh sb="9" eb="11">
      <t>トリヒキ</t>
    </rPh>
    <rPh sb="11" eb="13">
      <t>ギョウシャ</t>
    </rPh>
    <rPh sb="14" eb="15">
      <t>オコナ</t>
    </rPh>
    <rPh sb="16" eb="18">
      <t>イッテイ</t>
    </rPh>
    <rPh sb="19" eb="21">
      <t>ユウカ</t>
    </rPh>
    <rPh sb="21" eb="23">
      <t>ショウケン</t>
    </rPh>
    <rPh sb="23" eb="25">
      <t>タンポ</t>
    </rPh>
    <rPh sb="29" eb="31">
      <t>バイカイ</t>
    </rPh>
    <rPh sb="31" eb="33">
      <t>ケイヤク</t>
    </rPh>
    <phoneticPr fontId="16"/>
  </si>
  <si>
    <t>債務の弁済のために必要な資金の貸付に係る契約の内、要件を満たすもの（1号関係）</t>
    <rPh sb="0" eb="2">
      <t>サイム</t>
    </rPh>
    <rPh sb="3" eb="5">
      <t>ベンサイ</t>
    </rPh>
    <rPh sb="9" eb="11">
      <t>ヒツヨウ</t>
    </rPh>
    <rPh sb="12" eb="14">
      <t>シキン</t>
    </rPh>
    <rPh sb="15" eb="17">
      <t>カシツケ</t>
    </rPh>
    <rPh sb="18" eb="19">
      <t>カカ</t>
    </rPh>
    <rPh sb="20" eb="22">
      <t>ケイヤク</t>
    </rPh>
    <rPh sb="23" eb="24">
      <t>ウチ</t>
    </rPh>
    <rPh sb="25" eb="27">
      <t>ヨウケン</t>
    </rPh>
    <rPh sb="28" eb="29">
      <t>ミ</t>
    </rPh>
    <rPh sb="35" eb="36">
      <t>ゴウ</t>
    </rPh>
    <rPh sb="36" eb="38">
      <t>カンケイ</t>
    </rPh>
    <phoneticPr fontId="16"/>
  </si>
  <si>
    <t>債務の弁済のために必要な資金の貸付に係る契約の内、
要件を満たすもの（1号の2関係）</t>
    <phoneticPr fontId="16"/>
  </si>
  <si>
    <t>個人顧客が特定費用を支払うために必要な資金の貸付に係る契約の内、要件を満たすもの。</t>
    <rPh sb="0" eb="2">
      <t>コジン</t>
    </rPh>
    <rPh sb="2" eb="4">
      <t>コキャク</t>
    </rPh>
    <rPh sb="5" eb="7">
      <t>トクテイ</t>
    </rPh>
    <rPh sb="7" eb="9">
      <t>ヒヨウ</t>
    </rPh>
    <rPh sb="10" eb="12">
      <t>シハラ</t>
    </rPh>
    <rPh sb="16" eb="18">
      <t>ヒツヨウ</t>
    </rPh>
    <rPh sb="19" eb="21">
      <t>シキン</t>
    </rPh>
    <rPh sb="22" eb="24">
      <t>カシツケ</t>
    </rPh>
    <rPh sb="25" eb="26">
      <t>カカ</t>
    </rPh>
    <rPh sb="27" eb="29">
      <t>ケイヤク</t>
    </rPh>
    <rPh sb="30" eb="31">
      <t>ウチ</t>
    </rPh>
    <rPh sb="32" eb="34">
      <t>ヨウケン</t>
    </rPh>
    <rPh sb="35" eb="36">
      <t>ミ</t>
    </rPh>
    <phoneticPr fontId="16"/>
  </si>
  <si>
    <t>専業主婦（主夫）等への貸付の内、配偶者と併せた年収の3分の1以下の貸付
（配偶者の同意等が要件）</t>
    <rPh sb="0" eb="2">
      <t>センギョウ</t>
    </rPh>
    <rPh sb="2" eb="4">
      <t>シュフ</t>
    </rPh>
    <rPh sb="5" eb="7">
      <t>シュフ</t>
    </rPh>
    <rPh sb="8" eb="9">
      <t>トウ</t>
    </rPh>
    <rPh sb="11" eb="13">
      <t>カシツケ</t>
    </rPh>
    <rPh sb="14" eb="15">
      <t>ウチ</t>
    </rPh>
    <rPh sb="16" eb="19">
      <t>ハイグウシャ</t>
    </rPh>
    <rPh sb="20" eb="21">
      <t>アワ</t>
    </rPh>
    <rPh sb="23" eb="25">
      <t>ネンシュウ</t>
    </rPh>
    <rPh sb="27" eb="28">
      <t>ブン</t>
    </rPh>
    <rPh sb="30" eb="32">
      <t>イカ</t>
    </rPh>
    <rPh sb="33" eb="35">
      <t>カシツケ</t>
    </rPh>
    <rPh sb="37" eb="40">
      <t>ハイグウシャ</t>
    </rPh>
    <rPh sb="41" eb="43">
      <t>ドウイ</t>
    </rPh>
    <rPh sb="43" eb="44">
      <t>トウ</t>
    </rPh>
    <rPh sb="45" eb="47">
      <t>ヨウケン</t>
    </rPh>
    <phoneticPr fontId="16"/>
  </si>
  <si>
    <r>
      <t>高額医療費</t>
    </r>
    <r>
      <rPr>
        <sz val="10"/>
        <rFont val="ＭＳ 明朝"/>
        <family val="1"/>
        <charset val="128"/>
      </rPr>
      <t>（健康保険法・国民健康保険法・高齢者の医療の確保に関する法律等で定められているもの）</t>
    </r>
    <r>
      <rPr>
        <sz val="11"/>
        <color theme="1"/>
        <rFont val="ＭＳ 明朝"/>
        <family val="1"/>
        <charset val="128"/>
      </rPr>
      <t>の貸付</t>
    </r>
    <rPh sb="0" eb="2">
      <t>コウガク</t>
    </rPh>
    <rPh sb="2" eb="5">
      <t>イリョウヒ</t>
    </rPh>
    <rPh sb="48" eb="50">
      <t>カシツケ</t>
    </rPh>
    <phoneticPr fontId="16"/>
  </si>
  <si>
    <t>除外貸付</t>
    <rPh sb="0" eb="2">
      <t>ジョガイ</t>
    </rPh>
    <rPh sb="2" eb="4">
      <t>カシツケ</t>
    </rPh>
    <phoneticPr fontId="1"/>
  </si>
  <si>
    <t>例外貸付</t>
    <rPh sb="0" eb="4">
      <t>レイガイカシツケ</t>
    </rPh>
    <phoneticPr fontId="1"/>
  </si>
  <si>
    <t>個人顧客又は生計を一にする者の緊急医療費の内、返済能力を超えないと認められるもの</t>
    <rPh sb="0" eb="2">
      <t>コジン</t>
    </rPh>
    <rPh sb="2" eb="4">
      <t>コキャク</t>
    </rPh>
    <rPh sb="4" eb="5">
      <t>マタ</t>
    </rPh>
    <rPh sb="6" eb="8">
      <t>セイケイ</t>
    </rPh>
    <rPh sb="9" eb="10">
      <t>イツ</t>
    </rPh>
    <rPh sb="13" eb="14">
      <t>モノ</t>
    </rPh>
    <rPh sb="15" eb="17">
      <t>キンキュウ</t>
    </rPh>
    <rPh sb="17" eb="20">
      <t>イリョウヒ</t>
    </rPh>
    <rPh sb="21" eb="22">
      <t>ウチ</t>
    </rPh>
    <rPh sb="23" eb="25">
      <t>ヘンサイ</t>
    </rPh>
    <rPh sb="25" eb="27">
      <t>ノウリョク</t>
    </rPh>
    <rPh sb="28" eb="29">
      <t>コ</t>
    </rPh>
    <rPh sb="33" eb="34">
      <t>ミト</t>
    </rPh>
    <phoneticPr fontId="16"/>
  </si>
  <si>
    <t>事業を営む個人顧客に対する貸付の内、事業実態が確認されており、事業計画等に照らし返済能力を超えないもの</t>
    <rPh sb="0" eb="2">
      <t>ジギョウ</t>
    </rPh>
    <rPh sb="3" eb="4">
      <t>イトナ</t>
    </rPh>
    <rPh sb="5" eb="7">
      <t>コジン</t>
    </rPh>
    <rPh sb="7" eb="9">
      <t>コキャク</t>
    </rPh>
    <rPh sb="10" eb="11">
      <t>タイ</t>
    </rPh>
    <rPh sb="13" eb="15">
      <t>カシツケ</t>
    </rPh>
    <rPh sb="16" eb="17">
      <t>ウチ</t>
    </rPh>
    <rPh sb="18" eb="20">
      <t>ジギョウ</t>
    </rPh>
    <rPh sb="20" eb="22">
      <t>ジッタイ</t>
    </rPh>
    <rPh sb="23" eb="25">
      <t>カクニン</t>
    </rPh>
    <rPh sb="31" eb="33">
      <t>ジギョウ</t>
    </rPh>
    <rPh sb="33" eb="35">
      <t>ケイカク</t>
    </rPh>
    <rPh sb="35" eb="36">
      <t>トウ</t>
    </rPh>
    <rPh sb="37" eb="38">
      <t>テ</t>
    </rPh>
    <rPh sb="40" eb="42">
      <t>ヘンサイ</t>
    </rPh>
    <rPh sb="42" eb="43">
      <t>ノウ</t>
    </rPh>
    <rPh sb="43" eb="44">
      <t>リョク</t>
    </rPh>
    <rPh sb="45" eb="46">
      <t>コ</t>
    </rPh>
    <phoneticPr fontId="16"/>
  </si>
  <si>
    <t>現に事業を営んでいない個人顧客に対する、新たな事業を行うために必要な
資金の貸付の内、事業計画等により事業用資金であると確認でき、かつ事業計画等により返済能力を超えないと認められるもの</t>
    <rPh sb="0" eb="1">
      <t>ゲン</t>
    </rPh>
    <rPh sb="2" eb="4">
      <t>ジギョウ</t>
    </rPh>
    <rPh sb="5" eb="6">
      <t>イトナ</t>
    </rPh>
    <rPh sb="11" eb="13">
      <t>コジン</t>
    </rPh>
    <rPh sb="13" eb="15">
      <t>コキャク</t>
    </rPh>
    <rPh sb="16" eb="17">
      <t>タイ</t>
    </rPh>
    <rPh sb="20" eb="21">
      <t>アラ</t>
    </rPh>
    <rPh sb="23" eb="25">
      <t>ジギョウ</t>
    </rPh>
    <rPh sb="26" eb="27">
      <t>オコナ</t>
    </rPh>
    <rPh sb="31" eb="33">
      <t>ヒツヨウ</t>
    </rPh>
    <rPh sb="35" eb="37">
      <t>シキン</t>
    </rPh>
    <rPh sb="38" eb="40">
      <t>カシツケ</t>
    </rPh>
    <rPh sb="41" eb="42">
      <t>ウチ</t>
    </rPh>
    <rPh sb="43" eb="45">
      <t>ジギョウ</t>
    </rPh>
    <rPh sb="45" eb="47">
      <t>ケイカク</t>
    </rPh>
    <rPh sb="47" eb="48">
      <t>トウ</t>
    </rPh>
    <rPh sb="51" eb="54">
      <t>ジギョウヨウ</t>
    </rPh>
    <rPh sb="54" eb="56">
      <t>シキン</t>
    </rPh>
    <rPh sb="60" eb="62">
      <t>カクニン</t>
    </rPh>
    <rPh sb="67" eb="69">
      <t>ジギョウ</t>
    </rPh>
    <rPh sb="69" eb="71">
      <t>ケイカク</t>
    </rPh>
    <rPh sb="71" eb="72">
      <t>トウ</t>
    </rPh>
    <rPh sb="75" eb="77">
      <t>ヘンサイ</t>
    </rPh>
    <rPh sb="77" eb="79">
      <t>ノウリョク</t>
    </rPh>
    <rPh sb="80" eb="81">
      <t>コ</t>
    </rPh>
    <rPh sb="85" eb="86">
      <t>ミト</t>
    </rPh>
    <phoneticPr fontId="16"/>
  </si>
  <si>
    <t>金融機関からの貸付が行われるまでのつなぎ融資の内、正規貸付が行われることが確実と認められ、返済期間が1ヶ月を超えないもの</t>
    <rPh sb="0" eb="2">
      <t>キンユウ</t>
    </rPh>
    <rPh sb="2" eb="4">
      <t>キカン</t>
    </rPh>
    <rPh sb="7" eb="9">
      <t>カシツケ</t>
    </rPh>
    <rPh sb="10" eb="11">
      <t>オコナ</t>
    </rPh>
    <rPh sb="20" eb="22">
      <t>ユウシ</t>
    </rPh>
    <rPh sb="23" eb="24">
      <t>ウチ</t>
    </rPh>
    <rPh sb="25" eb="27">
      <t>セイキ</t>
    </rPh>
    <rPh sb="27" eb="29">
      <t>カシツケ</t>
    </rPh>
    <rPh sb="30" eb="31">
      <t>オコナ</t>
    </rPh>
    <rPh sb="37" eb="39">
      <t>カクジツ</t>
    </rPh>
    <rPh sb="40" eb="41">
      <t>ミト</t>
    </rPh>
    <rPh sb="45" eb="47">
      <t>ヘンサイ</t>
    </rPh>
    <rPh sb="47" eb="49">
      <t>キカン</t>
    </rPh>
    <rPh sb="52" eb="53">
      <t>ゲツ</t>
    </rPh>
    <rPh sb="54" eb="55">
      <t>コ</t>
    </rPh>
    <phoneticPr fontId="16"/>
  </si>
  <si>
    <t>(1)</t>
    <phoneticPr fontId="1"/>
  </si>
  <si>
    <t>E メ ー ル</t>
    <phoneticPr fontId="1"/>
  </si>
  <si>
    <t>業    務    報    告    書</t>
    <phoneticPr fontId="1"/>
  </si>
  <si>
    <t>別紙様式24</t>
    <rPh sb="0" eb="2">
      <t>ベッシ</t>
    </rPh>
    <rPh sb="2" eb="4">
      <t>ヨウシキ</t>
    </rPh>
    <phoneticPr fontId="1"/>
  </si>
  <si>
    <t>構成割合</t>
    <rPh sb="0" eb="4">
      <t>コウセイワリアイ</t>
    </rPh>
    <phoneticPr fontId="1"/>
  </si>
  <si>
    <t>金利</t>
    <rPh sb="0" eb="2">
      <t>キンリ</t>
    </rPh>
    <phoneticPr fontId="1"/>
  </si>
  <si>
    <t>残高</t>
    <rPh sb="0" eb="2">
      <t>ザンダカ</t>
    </rPh>
    <phoneticPr fontId="1"/>
  </si>
  <si>
    <t>先数</t>
    <rPh sb="0" eb="2">
      <t>サキスウ</t>
    </rPh>
    <phoneticPr fontId="1"/>
  </si>
  <si>
    <t>残高</t>
    <rPh sb="0" eb="2">
      <t>ザンダカ</t>
    </rPh>
    <phoneticPr fontId="1"/>
  </si>
  <si>
    <t>件数</t>
    <rPh sb="0" eb="2">
      <t>ケンスウ</t>
    </rPh>
    <phoneticPr fontId="1"/>
  </si>
  <si>
    <t>金利</t>
    <rPh sb="0" eb="2">
      <t>キンリ</t>
    </rPh>
    <phoneticPr fontId="1"/>
  </si>
  <si>
    <t>構成割合</t>
    <rPh sb="0" eb="4">
      <t>コウセイワリアイ</t>
    </rPh>
    <phoneticPr fontId="1"/>
  </si>
  <si>
    <t>総額</t>
    <rPh sb="0" eb="2">
      <t>ソウガク</t>
    </rPh>
    <phoneticPr fontId="1"/>
  </si>
  <si>
    <t>月</t>
    <rPh sb="0" eb="1">
      <t>ガツ</t>
    </rPh>
    <phoneticPr fontId="1"/>
  </si>
  <si>
    <t>日までの業務の状況を次のとおり報告いたします。</t>
    <phoneticPr fontId="1"/>
  </si>
  <si>
    <t>　「個人」欄の残高は、「表１」の消費者向計の残高と一致する。</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</si>
</sst>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00_ &quot;千円&quot;"/>
    <numFmt numFmtId="180" formatCode="#,##0.00_ &quot;月&quot;"/>
    <numFmt numFmtId="181" formatCode="#,##0_ &quot; 件&quot;"/>
    <numFmt numFmtId="182" formatCode="#,##0_ &quot; 千円&quot;"/>
    <numFmt numFmtId="183" formatCode="#,##0.00_);[Red]\(#,##0.00\)"/>
  </numFmts>
  <fonts count="19" x14ac:knownFonts="1">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10"/>
      <color theme="1"/>
      <name val="ＭＳ 明朝"/>
      <family val="1"/>
      <charset val="128"/>
    </font>
    <font>
      <sz val="14"/>
      <color theme="1"/>
      <name val="ＭＳ 明朝"/>
      <family val="1"/>
      <charset val="128"/>
    </font>
    <font>
      <sz val="11"/>
      <color theme="1"/>
      <name val="ＭＳ 明朝"/>
      <family val="1"/>
      <charset val="128"/>
    </font>
    <font>
      <sz val="9"/>
      <color theme="1"/>
      <name val="ＭＳ 明朝"/>
      <family val="1"/>
      <charset val="128"/>
    </font>
    <font>
      <sz val="9"/>
      <name val="ＭＳ 明朝"/>
      <family val="1"/>
      <charset val="128"/>
    </font>
    <font>
      <sz val="10"/>
      <name val="ＭＳ 明朝"/>
      <family val="1"/>
      <charset val="128"/>
    </font>
    <font>
      <sz val="8"/>
      <name val="ＭＳ 明朝"/>
      <family val="1"/>
      <charset val="128"/>
    </font>
    <font>
      <sz val="8.5"/>
      <color theme="1"/>
      <name val="ＭＳ 明朝"/>
      <family val="1"/>
      <charset val="128"/>
    </font>
    <font>
      <sz val="8.5"/>
      <name val="ＭＳ 明朝"/>
      <family val="1"/>
      <charset val="128"/>
    </font>
    <font>
      <sz val="8"/>
      <color theme="1"/>
      <name val="ＭＳ 明朝"/>
      <family val="1"/>
      <charset val="128"/>
    </font>
    <font>
      <sz val="12"/>
      <color theme="1"/>
      <name val="ＭＳ 明朝"/>
      <family val="1"/>
      <charset val="128"/>
    </font>
    <font>
      <sz val="10"/>
      <color theme="1"/>
      <name val="ＭＳ ゴシック"/>
      <family val="3"/>
      <charset val="128"/>
    </font>
    <font>
      <sz val="10"/>
      <name val="ＭＳ ゴシック"/>
      <family val="3"/>
      <charset val="128"/>
    </font>
    <font>
      <sz val="6"/>
      <name val="ＭＳ Ｐゴシック"/>
      <family val="3"/>
      <charset val="128"/>
    </font>
    <font>
      <sz val="12"/>
      <name val="ＭＳ 明朝"/>
      <family val="1"/>
      <charset val="128"/>
    </font>
    <font>
      <sz val="12"/>
      <name val="ＭＳ ゴシック"/>
      <family val="3"/>
      <charset val="128"/>
    </font>
  </fonts>
  <fills count="3">
    <fill>
      <patternFill patternType="none"/>
    </fill>
    <fill>
      <patternFill patternType="gray125"/>
    </fill>
    <fill>
      <patternFill patternType="solid">
        <fgColor theme="7" tint="0.79998168889431442"/>
        <bgColor indexed="64"/>
      </patternFill>
    </fill>
  </fills>
  <borders count="2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style="thin">
        <color auto="1"/>
      </left>
      <right style="thin">
        <color auto="1"/>
      </right>
      <top style="hair">
        <color auto="1"/>
      </top>
      <bottom/>
      <diagonal/>
    </border>
    <border>
      <left style="thin">
        <color auto="1"/>
      </left>
      <right style="thin">
        <color auto="1"/>
      </right>
      <top/>
      <bottom style="hair">
        <color auto="1"/>
      </bottom>
      <diagonal/>
    </border>
    <border>
      <left style="thin">
        <color auto="1"/>
      </left>
      <right style="thin">
        <color auto="1"/>
      </right>
      <top style="thin">
        <color auto="1"/>
      </top>
      <bottom style="dashed">
        <color auto="1"/>
      </bottom>
      <diagonal/>
    </border>
    <border>
      <left style="thin">
        <color auto="1"/>
      </left>
      <right style="thin">
        <color auto="1"/>
      </right>
      <top style="dashed">
        <color auto="1"/>
      </top>
      <bottom style="dashed">
        <color auto="1"/>
      </bottom>
      <diagonal/>
    </border>
    <border>
      <left style="thin">
        <color auto="1"/>
      </left>
      <right style="thin">
        <color auto="1"/>
      </right>
      <top style="dashed">
        <color auto="1"/>
      </top>
      <bottom/>
      <diagonal/>
    </border>
  </borders>
  <cellStyleXfs count="2">
    <xf numFmtId="0" fontId="0" fillId="0" borderId="0">
      <alignment vertical="center"/>
    </xf>
    <xf numFmtId="9" fontId="2" fillId="0" borderId="0" applyFont="0" applyFill="0" applyBorder="0" applyAlignment="0" applyProtection="0">
      <alignment vertical="center"/>
    </xf>
  </cellStyleXfs>
  <cellXfs count="248">
    <xf numFmtId="0" fontId="0" fillId="0" borderId="0" xfId="0">
      <alignment vertical="center"/>
    </xf>
    <xf numFmtId="0" fontId="3" fillId="0" borderId="0" xfId="0" applyFont="1">
      <alignment vertical="center"/>
    </xf>
    <xf numFmtId="0" fontId="5" fillId="0" borderId="0" xfId="0" applyFont="1">
      <alignment vertical="center"/>
    </xf>
    <xf numFmtId="0" fontId="3" fillId="0" borderId="0" xfId="0" applyFont="1" applyAlignment="1">
      <alignment horizontal="right" vertical="center"/>
    </xf>
    <xf numFmtId="0" fontId="6" fillId="0" borderId="0" xfId="0" applyFont="1">
      <alignment vertical="center"/>
    </xf>
    <xf numFmtId="0" fontId="3" fillId="0" borderId="3" xfId="0" applyFont="1" applyBorder="1" applyAlignment="1">
      <alignment horizontal="right" vertical="center" shrinkToFit="1"/>
    </xf>
    <xf numFmtId="0" fontId="3" fillId="0" borderId="4" xfId="0" applyFont="1" applyBorder="1" applyAlignment="1">
      <alignment horizontal="left" vertical="center" wrapText="1" indent="1"/>
    </xf>
    <xf numFmtId="0" fontId="3" fillId="0" borderId="2" xfId="0" applyFont="1" applyBorder="1" applyAlignment="1">
      <alignment horizontal="left" vertical="center"/>
    </xf>
    <xf numFmtId="0" fontId="3" fillId="0" borderId="3" xfId="0" applyFont="1" applyBorder="1" applyAlignment="1">
      <alignment horizontal="center" vertical="center" shrinkToFit="1"/>
    </xf>
    <xf numFmtId="0" fontId="3" fillId="0" borderId="4" xfId="0" applyFont="1" applyBorder="1" applyAlignment="1">
      <alignment vertical="center" shrinkToFit="1"/>
    </xf>
    <xf numFmtId="0" fontId="3" fillId="0" borderId="0" xfId="0" applyFont="1" applyBorder="1" applyAlignment="1">
      <alignment horizontal="left" vertical="center" shrinkToFit="1"/>
    </xf>
    <xf numFmtId="0" fontId="3" fillId="0" borderId="0" xfId="0" applyFont="1" applyBorder="1" applyAlignment="1">
      <alignment horizontal="right" vertical="center" shrinkToFit="1"/>
    </xf>
    <xf numFmtId="0" fontId="6" fillId="0" borderId="0" xfId="0" applyFont="1" applyAlignment="1">
      <alignment horizontal="right" vertical="center"/>
    </xf>
    <xf numFmtId="0" fontId="6" fillId="0" borderId="0" xfId="0" applyFont="1" applyAlignment="1">
      <alignment vertical="center"/>
    </xf>
    <xf numFmtId="0" fontId="6" fillId="0" borderId="0" xfId="0" applyFont="1" applyAlignment="1">
      <alignment vertical="top"/>
    </xf>
    <xf numFmtId="0" fontId="6" fillId="0" borderId="0" xfId="0" applyFont="1" applyAlignment="1">
      <alignment horizontal="right" vertical="top"/>
    </xf>
    <xf numFmtId="0" fontId="6" fillId="0" borderId="0" xfId="0" applyFont="1" applyAlignment="1">
      <alignment horizontal="left" vertical="top" wrapText="1"/>
    </xf>
    <xf numFmtId="177" fontId="3" fillId="0" borderId="13" xfId="0" applyNumberFormat="1" applyFont="1" applyBorder="1" applyAlignment="1">
      <alignment horizontal="center" vertical="center" wrapText="1" shrinkToFit="1"/>
    </xf>
    <xf numFmtId="10" fontId="3" fillId="0" borderId="1" xfId="1" applyNumberFormat="1" applyFont="1" applyBorder="1" applyAlignment="1">
      <alignment horizontal="right" vertical="center" indent="1" shrinkToFit="1"/>
    </xf>
    <xf numFmtId="182" fontId="3" fillId="0" borderId="1" xfId="1" applyNumberFormat="1" applyFont="1" applyBorder="1" applyAlignment="1">
      <alignment horizontal="right" vertical="center" indent="1" shrinkToFit="1"/>
    </xf>
    <xf numFmtId="0" fontId="3" fillId="0" borderId="0" xfId="0" applyFont="1" applyBorder="1" applyAlignment="1">
      <alignment horizontal="center" vertical="center" wrapText="1" shrinkToFit="1"/>
    </xf>
    <xf numFmtId="177" fontId="3" fillId="0" borderId="0" xfId="0" applyNumberFormat="1" applyFont="1" applyBorder="1" applyAlignment="1">
      <alignment horizontal="right" vertical="center" shrinkToFit="1"/>
    </xf>
    <xf numFmtId="0" fontId="3" fillId="0" borderId="12" xfId="0" applyFont="1" applyBorder="1" applyAlignment="1">
      <alignment vertical="center" wrapText="1"/>
    </xf>
    <xf numFmtId="0" fontId="3" fillId="0" borderId="1" xfId="0" applyFont="1" applyBorder="1" applyAlignment="1">
      <alignment horizontal="center" vertical="center" wrapText="1"/>
    </xf>
    <xf numFmtId="10" fontId="8" fillId="0" borderId="13" xfId="1" applyNumberFormat="1" applyFont="1" applyBorder="1" applyAlignment="1">
      <alignment horizontal="right" vertical="center" shrinkToFit="1"/>
    </xf>
    <xf numFmtId="177" fontId="8" fillId="0" borderId="1" xfId="0" applyNumberFormat="1" applyFont="1" applyBorder="1" applyAlignment="1">
      <alignment horizontal="right" vertical="center" shrinkToFit="1"/>
    </xf>
    <xf numFmtId="10" fontId="8" fillId="0" borderId="1" xfId="1" applyNumberFormat="1" applyFont="1" applyBorder="1" applyAlignment="1">
      <alignment horizontal="right" vertical="center" shrinkToFit="1"/>
    </xf>
    <xf numFmtId="178" fontId="8" fillId="0" borderId="15" xfId="0" applyNumberFormat="1" applyFont="1" applyBorder="1" applyAlignment="1">
      <alignment horizontal="right" vertical="center" shrinkToFit="1"/>
    </xf>
    <xf numFmtId="179" fontId="3" fillId="0" borderId="0" xfId="0" applyNumberFormat="1" applyFont="1" applyBorder="1" applyAlignment="1">
      <alignment horizontal="right" vertical="center" shrinkToFit="1"/>
    </xf>
    <xf numFmtId="178" fontId="3" fillId="0" borderId="0" xfId="0" applyNumberFormat="1" applyFont="1" applyBorder="1" applyAlignment="1">
      <alignment horizontal="right" vertical="center" shrinkToFit="1"/>
    </xf>
    <xf numFmtId="0" fontId="6" fillId="0" borderId="0" xfId="0" applyFont="1" applyAlignment="1">
      <alignment vertical="top" wrapText="1"/>
    </xf>
    <xf numFmtId="10" fontId="3" fillId="0" borderId="13" xfId="1" applyNumberFormat="1" applyFont="1" applyBorder="1" applyAlignment="1">
      <alignment horizontal="right" vertical="center" shrinkToFit="1"/>
    </xf>
    <xf numFmtId="177" fontId="3" fillId="0" borderId="1" xfId="0" applyNumberFormat="1" applyFont="1" applyBorder="1" applyAlignment="1">
      <alignment horizontal="right" vertical="center" shrinkToFit="1"/>
    </xf>
    <xf numFmtId="10" fontId="3" fillId="0" borderId="1" xfId="1" applyNumberFormat="1" applyFont="1" applyBorder="1" applyAlignment="1">
      <alignment horizontal="right" vertical="center" shrinkToFit="1"/>
    </xf>
    <xf numFmtId="0" fontId="8" fillId="0" borderId="0" xfId="0" applyFont="1">
      <alignment vertical="center"/>
    </xf>
    <xf numFmtId="0" fontId="8" fillId="0" borderId="12" xfId="0" applyFont="1" applyBorder="1" applyAlignment="1">
      <alignment vertical="center" wrapText="1"/>
    </xf>
    <xf numFmtId="0" fontId="8" fillId="0" borderId="1" xfId="0" applyFont="1" applyBorder="1" applyAlignment="1">
      <alignment horizontal="center" vertical="center" wrapText="1"/>
    </xf>
    <xf numFmtId="0" fontId="8" fillId="0" borderId="0" xfId="0" applyFont="1" applyBorder="1" applyAlignment="1">
      <alignment horizontal="left" vertical="center" shrinkToFit="1"/>
    </xf>
    <xf numFmtId="179" fontId="8" fillId="0" borderId="0" xfId="0" applyNumberFormat="1" applyFont="1" applyBorder="1" applyAlignment="1">
      <alignment horizontal="right" vertical="center" shrinkToFit="1"/>
    </xf>
    <xf numFmtId="178" fontId="8" fillId="0" borderId="0" xfId="0" applyNumberFormat="1" applyFont="1" applyBorder="1" applyAlignment="1">
      <alignment horizontal="right" vertical="center" shrinkToFit="1"/>
    </xf>
    <xf numFmtId="0" fontId="7" fillId="0" borderId="0" xfId="0" applyFont="1">
      <alignment vertical="center"/>
    </xf>
    <xf numFmtId="0" fontId="7" fillId="0" borderId="0" xfId="0" applyFont="1" applyAlignment="1">
      <alignment vertical="top"/>
    </xf>
    <xf numFmtId="0" fontId="7" fillId="0" borderId="0" xfId="0" applyFont="1" applyAlignment="1">
      <alignment vertical="top" wrapText="1"/>
    </xf>
    <xf numFmtId="0" fontId="8" fillId="0" borderId="0" xfId="0" applyFont="1" applyBorder="1" applyAlignment="1">
      <alignment horizontal="center" vertical="center" wrapText="1" shrinkToFit="1"/>
    </xf>
    <xf numFmtId="177" fontId="8" fillId="0" borderId="0" xfId="0" applyNumberFormat="1" applyFont="1" applyBorder="1" applyAlignment="1">
      <alignment horizontal="right" vertical="center" shrinkToFit="1"/>
    </xf>
    <xf numFmtId="10" fontId="8" fillId="0" borderId="0" xfId="1" applyNumberFormat="1" applyFont="1" applyBorder="1" applyAlignment="1">
      <alignment horizontal="right" vertical="center" shrinkToFit="1"/>
    </xf>
    <xf numFmtId="0" fontId="3" fillId="0" borderId="0" xfId="0" applyFont="1" applyBorder="1" applyAlignment="1">
      <alignment horizontal="left" vertical="center" wrapText="1" indent="1" shrinkToFit="1"/>
    </xf>
    <xf numFmtId="0" fontId="10" fillId="0" borderId="0" xfId="0" applyFont="1" applyAlignment="1">
      <alignment vertical="top"/>
    </xf>
    <xf numFmtId="0" fontId="3" fillId="0" borderId="0" xfId="0" applyFont="1" applyAlignment="1">
      <alignment vertical="top"/>
    </xf>
    <xf numFmtId="9" fontId="3" fillId="0" borderId="0" xfId="1" applyFont="1">
      <alignment vertical="center"/>
    </xf>
    <xf numFmtId="180" fontId="3" fillId="0" borderId="0" xfId="0" applyNumberFormat="1" applyFont="1" applyBorder="1" applyAlignment="1">
      <alignment horizontal="right" vertical="center" shrinkToFit="1"/>
    </xf>
    <xf numFmtId="9" fontId="8" fillId="0" borderId="0" xfId="1" applyFont="1">
      <alignment vertical="center"/>
    </xf>
    <xf numFmtId="0" fontId="8" fillId="0" borderId="0" xfId="0" applyFont="1" applyAlignment="1">
      <alignment vertical="top"/>
    </xf>
    <xf numFmtId="10" fontId="3" fillId="0" borderId="1" xfId="0" applyNumberFormat="1" applyFont="1" applyBorder="1" applyAlignment="1">
      <alignment horizontal="right" vertical="center" shrinkToFit="1"/>
    </xf>
    <xf numFmtId="0" fontId="3" fillId="2" borderId="0" xfId="0" applyFont="1" applyFill="1" applyAlignment="1">
      <alignment vertical="center"/>
    </xf>
    <xf numFmtId="0" fontId="3" fillId="0" borderId="0" xfId="0" applyFont="1" applyFill="1">
      <alignment vertical="center"/>
    </xf>
    <xf numFmtId="0" fontId="3" fillId="0" borderId="0" xfId="0" applyFont="1" applyFill="1" applyAlignment="1">
      <alignment horizontal="right" vertical="center"/>
    </xf>
    <xf numFmtId="0" fontId="3" fillId="0" borderId="0" xfId="0" applyFont="1" applyFill="1" applyAlignment="1">
      <alignment vertical="center"/>
    </xf>
    <xf numFmtId="0" fontId="5" fillId="0" borderId="0" xfId="0" applyFont="1" applyFill="1">
      <alignment vertical="center"/>
    </xf>
    <xf numFmtId="49" fontId="3" fillId="0" borderId="0" xfId="0" applyNumberFormat="1" applyFont="1" applyFill="1" applyAlignment="1">
      <alignment vertical="center"/>
    </xf>
    <xf numFmtId="0" fontId="3" fillId="0" borderId="0" xfId="0" applyFont="1" applyFill="1" applyAlignment="1">
      <alignment horizontal="center" vertical="center"/>
    </xf>
    <xf numFmtId="0" fontId="3" fillId="0" borderId="0" xfId="0" applyFont="1" applyFill="1" applyAlignment="1">
      <alignment horizontal="left" vertical="center"/>
    </xf>
    <xf numFmtId="0" fontId="6" fillId="0" borderId="0" xfId="0" applyFont="1" applyFill="1">
      <alignment vertical="center"/>
    </xf>
    <xf numFmtId="177" fontId="3" fillId="2" borderId="1" xfId="0" applyNumberFormat="1" applyFont="1" applyFill="1" applyBorder="1" applyAlignment="1">
      <alignment horizontal="right" vertical="center" shrinkToFit="1"/>
    </xf>
    <xf numFmtId="10" fontId="3" fillId="2" borderId="1" xfId="0" applyNumberFormat="1" applyFont="1" applyFill="1" applyBorder="1" applyAlignment="1">
      <alignment horizontal="right" vertical="center" shrinkToFit="1"/>
    </xf>
    <xf numFmtId="49" fontId="8" fillId="0" borderId="12" xfId="0" applyNumberFormat="1" applyFont="1" applyBorder="1" applyAlignment="1">
      <alignment horizontal="left" vertical="center" shrinkToFit="1"/>
    </xf>
    <xf numFmtId="10" fontId="3" fillId="2" borderId="1" xfId="1" applyNumberFormat="1" applyFont="1" applyFill="1" applyBorder="1" applyAlignment="1">
      <alignment horizontal="right" vertical="center" shrinkToFit="1"/>
    </xf>
    <xf numFmtId="181" fontId="3" fillId="2" borderId="1" xfId="0" applyNumberFormat="1" applyFont="1" applyFill="1" applyBorder="1" applyAlignment="1">
      <alignment horizontal="right" vertical="center" shrinkToFit="1"/>
    </xf>
    <xf numFmtId="182" fontId="3" fillId="2" borderId="1" xfId="0" applyNumberFormat="1" applyFont="1" applyFill="1" applyBorder="1" applyAlignment="1">
      <alignment horizontal="right" vertical="center" shrinkToFit="1"/>
    </xf>
    <xf numFmtId="178" fontId="3" fillId="2" borderId="10" xfId="0" applyNumberFormat="1" applyFont="1" applyFill="1" applyBorder="1" applyAlignment="1">
      <alignment horizontal="right" vertical="center" shrinkToFit="1"/>
    </xf>
    <xf numFmtId="0" fontId="14" fillId="0" borderId="0" xfId="0" applyFont="1">
      <alignment vertical="center"/>
    </xf>
    <xf numFmtId="0" fontId="15" fillId="0" borderId="0" xfId="0" applyFont="1">
      <alignment vertical="center"/>
    </xf>
    <xf numFmtId="0" fontId="14" fillId="0" borderId="0" xfId="0" applyFont="1" applyAlignment="1">
      <alignment horizontal="right" vertical="center"/>
    </xf>
    <xf numFmtId="0" fontId="5" fillId="0" borderId="11" xfId="0" applyFont="1" applyBorder="1" applyAlignment="1">
      <alignment horizontal="left" vertical="center"/>
    </xf>
    <xf numFmtId="49" fontId="17" fillId="0" borderId="0" xfId="0" applyNumberFormat="1" applyFont="1" applyBorder="1" applyAlignment="1">
      <alignment horizontal="left"/>
    </xf>
    <xf numFmtId="49" fontId="8" fillId="0" borderId="0" xfId="0" applyNumberFormat="1" applyFont="1" applyBorder="1" applyAlignment="1">
      <alignment horizontal="center" vertical="center"/>
    </xf>
    <xf numFmtId="0" fontId="5" fillId="0" borderId="0" xfId="0" applyFont="1" applyBorder="1" applyAlignment="1">
      <alignment vertical="center"/>
    </xf>
    <xf numFmtId="0" fontId="5" fillId="0" borderId="0" xfId="0" applyFont="1" applyBorder="1" applyAlignment="1">
      <alignment horizontal="left" vertical="center"/>
    </xf>
    <xf numFmtId="49" fontId="3" fillId="0" borderId="0" xfId="0" applyNumberFormat="1" applyFont="1" applyAlignment="1">
      <alignment horizontal="right" vertical="center"/>
    </xf>
    <xf numFmtId="183" fontId="8" fillId="0" borderId="1" xfId="0" applyNumberFormat="1" applyFont="1" applyBorder="1" applyAlignment="1">
      <alignment horizontal="right" vertical="center" shrinkToFit="1"/>
    </xf>
    <xf numFmtId="0" fontId="6" fillId="0" borderId="0" xfId="0" applyFont="1" applyAlignment="1">
      <alignment horizontal="left" vertical="center" wrapText="1"/>
    </xf>
    <xf numFmtId="0" fontId="3" fillId="0" borderId="0" xfId="0" applyFont="1" applyBorder="1" applyAlignment="1">
      <alignment horizontal="center" vertical="center" wrapText="1"/>
    </xf>
    <xf numFmtId="0" fontId="3" fillId="0" borderId="0" xfId="0" applyFont="1" applyBorder="1" applyAlignment="1">
      <alignment horizontal="center" vertical="center"/>
    </xf>
    <xf numFmtId="10" fontId="3" fillId="2" borderId="0" xfId="0" applyNumberFormat="1" applyFont="1" applyFill="1" applyBorder="1" applyAlignment="1">
      <alignment horizontal="right" vertical="center" shrinkToFit="1"/>
    </xf>
    <xf numFmtId="10" fontId="3" fillId="0" borderId="0" xfId="0" applyNumberFormat="1" applyFont="1" applyBorder="1" applyAlignment="1">
      <alignment horizontal="right" vertical="center" shrinkToFit="1"/>
    </xf>
    <xf numFmtId="0" fontId="3" fillId="0" borderId="0" xfId="0" applyFont="1" applyAlignment="1">
      <alignment horizontal="center" vertical="center"/>
    </xf>
    <xf numFmtId="0" fontId="3" fillId="0" borderId="0" xfId="0" applyFont="1" applyAlignment="1">
      <alignment horizontal="center" vertical="center" wrapText="1"/>
    </xf>
    <xf numFmtId="0" fontId="3" fillId="0" borderId="14" xfId="0" applyFont="1" applyBorder="1">
      <alignment vertical="center"/>
    </xf>
    <xf numFmtId="0" fontId="3" fillId="0" borderId="1" xfId="0" applyFont="1" applyBorder="1">
      <alignment vertical="center"/>
    </xf>
    <xf numFmtId="10" fontId="3" fillId="0" borderId="1" xfId="0" applyNumberFormat="1" applyFont="1" applyBorder="1">
      <alignment vertical="center"/>
    </xf>
    <xf numFmtId="0" fontId="3" fillId="0" borderId="16" xfId="0" applyFont="1" applyBorder="1">
      <alignment vertical="center"/>
    </xf>
    <xf numFmtId="10" fontId="3" fillId="0" borderId="16" xfId="0" applyNumberFormat="1" applyFont="1" applyBorder="1">
      <alignment vertical="center"/>
    </xf>
    <xf numFmtId="0" fontId="3" fillId="0" borderId="17" xfId="0" applyFont="1" applyBorder="1">
      <alignment vertical="center"/>
    </xf>
    <xf numFmtId="10" fontId="3" fillId="0" borderId="17" xfId="0" applyNumberFormat="1" applyFont="1" applyBorder="1">
      <alignment vertical="center"/>
    </xf>
    <xf numFmtId="0" fontId="3" fillId="0" borderId="18" xfId="0" applyFont="1" applyBorder="1">
      <alignment vertical="center"/>
    </xf>
    <xf numFmtId="10" fontId="3" fillId="0" borderId="18" xfId="0" applyNumberFormat="1" applyFont="1" applyBorder="1">
      <alignment vertical="center"/>
    </xf>
    <xf numFmtId="0" fontId="3" fillId="0" borderId="19" xfId="0" applyFont="1" applyBorder="1">
      <alignment vertical="center"/>
    </xf>
    <xf numFmtId="10" fontId="3" fillId="0" borderId="19" xfId="0" applyNumberFormat="1" applyFont="1" applyBorder="1">
      <alignment vertical="center"/>
    </xf>
    <xf numFmtId="0" fontId="8" fillId="0" borderId="0" xfId="0" applyFont="1" applyAlignment="1">
      <alignment horizontal="center" vertical="center"/>
    </xf>
    <xf numFmtId="0" fontId="8" fillId="0" borderId="16" xfId="0" applyFont="1" applyBorder="1">
      <alignment vertical="center"/>
    </xf>
    <xf numFmtId="0" fontId="8" fillId="0" borderId="17" xfId="0" applyFont="1" applyBorder="1">
      <alignment vertical="center"/>
    </xf>
    <xf numFmtId="0" fontId="8" fillId="0" borderId="18" xfId="0" applyFont="1" applyBorder="1">
      <alignment vertical="center"/>
    </xf>
    <xf numFmtId="0" fontId="8" fillId="0" borderId="19" xfId="0" applyFont="1" applyBorder="1">
      <alignment vertical="center"/>
    </xf>
    <xf numFmtId="0" fontId="8" fillId="0" borderId="1" xfId="0" applyFont="1" applyBorder="1">
      <alignment vertical="center"/>
    </xf>
    <xf numFmtId="0" fontId="3" fillId="0" borderId="20" xfId="0" applyFont="1" applyBorder="1">
      <alignment vertical="center"/>
    </xf>
    <xf numFmtId="10" fontId="3" fillId="0" borderId="20" xfId="0" applyNumberFormat="1" applyFont="1" applyBorder="1">
      <alignment vertical="center"/>
    </xf>
    <xf numFmtId="0" fontId="8" fillId="0" borderId="3" xfId="0" applyFont="1" applyBorder="1">
      <alignment vertical="center"/>
    </xf>
    <xf numFmtId="0" fontId="8" fillId="0" borderId="0" xfId="0" applyFont="1" applyBorder="1">
      <alignment vertical="center"/>
    </xf>
    <xf numFmtId="0" fontId="3" fillId="0" borderId="21" xfId="0" applyFont="1" applyBorder="1">
      <alignment vertical="center"/>
    </xf>
    <xf numFmtId="0" fontId="3" fillId="0" borderId="22" xfId="0" applyFont="1" applyBorder="1">
      <alignment vertical="center"/>
    </xf>
    <xf numFmtId="0" fontId="3" fillId="0" borderId="23" xfId="0" applyFont="1" applyBorder="1">
      <alignment vertical="center"/>
    </xf>
    <xf numFmtId="0" fontId="3" fillId="0" borderId="3" xfId="0" applyFont="1" applyBorder="1">
      <alignment vertical="center"/>
    </xf>
    <xf numFmtId="0" fontId="3" fillId="0" borderId="0" xfId="0" applyFont="1" applyBorder="1">
      <alignment vertical="center"/>
    </xf>
    <xf numFmtId="0" fontId="3" fillId="0" borderId="8" xfId="0" applyFont="1" applyBorder="1">
      <alignment vertical="center"/>
    </xf>
    <xf numFmtId="0" fontId="3" fillId="0" borderId="0" xfId="0" applyFont="1" applyFill="1" applyAlignment="1">
      <alignment horizontal="center" vertical="center" shrinkToFit="1"/>
    </xf>
    <xf numFmtId="0" fontId="3" fillId="2" borderId="0" xfId="0" applyFont="1" applyFill="1" applyAlignment="1">
      <alignment horizontal="left" vertical="center"/>
    </xf>
    <xf numFmtId="49" fontId="3" fillId="2" borderId="0" xfId="0" applyNumberFormat="1" applyFont="1" applyFill="1" applyAlignment="1">
      <alignment horizontal="center" vertical="center"/>
    </xf>
    <xf numFmtId="0" fontId="3" fillId="2" borderId="0" xfId="0" applyFont="1" applyFill="1" applyAlignment="1">
      <alignment horizontal="left" vertical="center" wrapText="1"/>
    </xf>
    <xf numFmtId="0" fontId="3" fillId="2" borderId="0" xfId="0" applyFont="1" applyFill="1" applyAlignment="1">
      <alignment horizontal="center" vertical="center"/>
    </xf>
    <xf numFmtId="0" fontId="3" fillId="0" borderId="0" xfId="0" applyFont="1" applyFill="1" applyAlignment="1">
      <alignment horizontal="center" vertical="center"/>
    </xf>
    <xf numFmtId="0" fontId="3" fillId="0" borderId="0" xfId="0" applyFont="1" applyFill="1" applyAlignment="1">
      <alignment horizontal="distributed" vertical="center"/>
    </xf>
    <xf numFmtId="0" fontId="4" fillId="0" borderId="0" xfId="0" applyFont="1" applyFill="1" applyAlignment="1">
      <alignment horizontal="distributed" vertical="center" indent="15"/>
    </xf>
    <xf numFmtId="0" fontId="3" fillId="2" borderId="0" xfId="0" applyFont="1" applyFill="1" applyAlignment="1">
      <alignment horizontal="right" vertical="center"/>
    </xf>
    <xf numFmtId="176" fontId="3" fillId="0" borderId="0" xfId="0" applyNumberFormat="1" applyFont="1" applyFill="1" applyAlignment="1">
      <alignment horizontal="center" vertical="center"/>
    </xf>
    <xf numFmtId="0" fontId="3" fillId="2" borderId="0" xfId="0" applyFont="1" applyFill="1" applyAlignment="1">
      <alignment horizontal="left" vertical="top"/>
    </xf>
    <xf numFmtId="0" fontId="3" fillId="0" borderId="0" xfId="0" applyFont="1" applyFill="1" applyAlignment="1">
      <alignment horizontal="distributed" vertical="center" wrapText="1"/>
    </xf>
    <xf numFmtId="0" fontId="4" fillId="0" borderId="0" xfId="0" applyFont="1" applyFill="1" applyAlignment="1">
      <alignment horizontal="center" vertical="center"/>
    </xf>
    <xf numFmtId="0" fontId="3" fillId="0" borderId="0" xfId="0" applyFont="1" applyFill="1" applyAlignment="1">
      <alignment horizontal="left" vertical="center"/>
    </xf>
    <xf numFmtId="0" fontId="13" fillId="0" borderId="0" xfId="0" applyFont="1" applyAlignment="1">
      <alignment horizontal="distributed" vertical="center" indent="17"/>
    </xf>
    <xf numFmtId="0" fontId="13" fillId="0" borderId="0" xfId="0" applyFont="1" applyAlignment="1">
      <alignment horizontal="distributed" vertical="center" indent="21"/>
    </xf>
    <xf numFmtId="0" fontId="3" fillId="0" borderId="10" xfId="0" applyFont="1" applyBorder="1" applyAlignment="1">
      <alignment horizontal="distributed" vertical="center" indent="3" shrinkToFit="1"/>
    </xf>
    <xf numFmtId="0" fontId="3" fillId="0" borderId="11" xfId="0" applyFont="1" applyBorder="1" applyAlignment="1">
      <alignment horizontal="distributed" vertical="center" indent="3" shrinkToFit="1"/>
    </xf>
    <xf numFmtId="0" fontId="3" fillId="0" borderId="12" xfId="0" applyFont="1" applyBorder="1" applyAlignment="1">
      <alignment horizontal="distributed" vertical="center" indent="3" shrinkToFit="1"/>
    </xf>
    <xf numFmtId="0" fontId="6" fillId="0" borderId="0" xfId="0" applyFont="1" applyAlignment="1">
      <alignment horizontal="left" vertical="center" wrapText="1"/>
    </xf>
    <xf numFmtId="0" fontId="3" fillId="0" borderId="7" xfId="0" applyFont="1" applyBorder="1" applyAlignment="1">
      <alignment horizontal="left" vertical="center" indent="1"/>
    </xf>
    <xf numFmtId="0" fontId="3" fillId="0" borderId="8" xfId="0" applyFont="1" applyBorder="1" applyAlignment="1">
      <alignment horizontal="left" vertical="center" indent="1"/>
    </xf>
    <xf numFmtId="0" fontId="3" fillId="0" borderId="9" xfId="0" applyFont="1" applyBorder="1" applyAlignment="1">
      <alignment horizontal="left" vertical="center" indent="1"/>
    </xf>
    <xf numFmtId="0" fontId="3" fillId="0" borderId="13" xfId="0" applyFont="1" applyBorder="1" applyAlignment="1">
      <alignment horizontal="center" vertical="center" wrapText="1"/>
    </xf>
    <xf numFmtId="0" fontId="3" fillId="0" borderId="14" xfId="0" applyFont="1" applyBorder="1" applyAlignment="1">
      <alignment horizontal="center" vertical="center"/>
    </xf>
    <xf numFmtId="0" fontId="3" fillId="0" borderId="2" xfId="0" applyFont="1" applyBorder="1" applyAlignment="1">
      <alignment horizontal="center" vertical="center" textRotation="255" wrapText="1" shrinkToFit="1"/>
    </xf>
    <xf numFmtId="0" fontId="3" fillId="0" borderId="4" xfId="0" applyFont="1" applyBorder="1" applyAlignment="1">
      <alignment horizontal="center" vertical="center" textRotation="255" shrinkToFit="1"/>
    </xf>
    <xf numFmtId="0" fontId="3" fillId="0" borderId="5" xfId="0" applyFont="1" applyBorder="1" applyAlignment="1">
      <alignment horizontal="center" vertical="center" textRotation="255" shrinkToFit="1"/>
    </xf>
    <xf numFmtId="0" fontId="3" fillId="0" borderId="6" xfId="0" applyFont="1" applyBorder="1" applyAlignment="1">
      <alignment horizontal="center" vertical="center" textRotation="255" shrinkToFit="1"/>
    </xf>
    <xf numFmtId="0" fontId="3" fillId="0" borderId="7" xfId="0" applyFont="1" applyBorder="1" applyAlignment="1">
      <alignment horizontal="center" vertical="center" textRotation="255" shrinkToFit="1"/>
    </xf>
    <xf numFmtId="0" fontId="3" fillId="0" borderId="9" xfId="0" applyFont="1" applyBorder="1" applyAlignment="1">
      <alignment horizontal="center" vertical="center" textRotation="255" shrinkToFit="1"/>
    </xf>
    <xf numFmtId="0" fontId="3" fillId="0" borderId="2" xfId="0" applyFont="1" applyBorder="1" applyAlignment="1">
      <alignment horizontal="center" vertical="center" textRotation="255" shrinkToFit="1"/>
    </xf>
    <xf numFmtId="0" fontId="3" fillId="0" borderId="10" xfId="0" applyFont="1" applyBorder="1" applyAlignment="1">
      <alignment horizontal="distributed" vertical="center" wrapText="1" indent="1" shrinkToFit="1"/>
    </xf>
    <xf numFmtId="0" fontId="3" fillId="0" borderId="12" xfId="0" applyFont="1" applyBorder="1" applyAlignment="1">
      <alignment horizontal="distributed" vertical="center" indent="1" shrinkToFit="1"/>
    </xf>
    <xf numFmtId="0" fontId="3" fillId="0" borderId="10" xfId="0" applyFont="1" applyBorder="1" applyAlignment="1">
      <alignment horizontal="distributed" vertical="center" indent="1" shrinkToFit="1"/>
    </xf>
    <xf numFmtId="0" fontId="3" fillId="0" borderId="2"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2" xfId="0" applyFont="1" applyBorder="1" applyAlignment="1">
      <alignment horizontal="right" vertical="center" indent="1"/>
    </xf>
    <xf numFmtId="0" fontId="3" fillId="0" borderId="3" xfId="0" applyFont="1" applyBorder="1" applyAlignment="1">
      <alignment horizontal="right" vertical="center" indent="1"/>
    </xf>
    <xf numFmtId="0" fontId="3" fillId="0" borderId="4" xfId="0" applyFont="1" applyBorder="1" applyAlignment="1">
      <alignment horizontal="right" vertical="center" indent="1"/>
    </xf>
    <xf numFmtId="0" fontId="3" fillId="0" borderId="7" xfId="0" applyFont="1" applyBorder="1" applyAlignment="1">
      <alignment horizontal="left" indent="1"/>
    </xf>
    <xf numFmtId="0" fontId="3" fillId="0" borderId="8" xfId="0" applyFont="1" applyBorder="1" applyAlignment="1">
      <alignment horizontal="left" indent="1"/>
    </xf>
    <xf numFmtId="0" fontId="3" fillId="0" borderId="9" xfId="0" applyFont="1" applyBorder="1" applyAlignment="1">
      <alignment horizontal="left" indent="1"/>
    </xf>
    <xf numFmtId="0" fontId="3" fillId="0" borderId="11" xfId="0" applyFont="1" applyBorder="1" applyAlignment="1">
      <alignment horizontal="distributed" vertical="center" wrapText="1" indent="1" shrinkToFit="1"/>
    </xf>
    <xf numFmtId="0" fontId="3" fillId="0" borderId="12" xfId="0" applyFont="1" applyBorder="1" applyAlignment="1">
      <alignment horizontal="distributed" vertical="center" wrapText="1" indent="1" shrinkToFit="1"/>
    </xf>
    <xf numFmtId="0" fontId="3" fillId="0" borderId="2" xfId="0" applyFont="1" applyBorder="1" applyAlignment="1">
      <alignment horizontal="right" vertical="top" indent="1"/>
    </xf>
    <xf numFmtId="0" fontId="3" fillId="0" borderId="3" xfId="0" applyFont="1" applyBorder="1" applyAlignment="1">
      <alignment horizontal="right" vertical="top" indent="1"/>
    </xf>
    <xf numFmtId="0" fontId="3" fillId="0" borderId="4" xfId="0" applyFont="1" applyBorder="1" applyAlignment="1">
      <alignment horizontal="right" vertical="top" indent="1"/>
    </xf>
    <xf numFmtId="0" fontId="3" fillId="0" borderId="2" xfId="0" applyFont="1" applyBorder="1" applyAlignment="1">
      <alignment horizontal="distributed" vertical="center" wrapText="1" indent="1" shrinkToFit="1"/>
    </xf>
    <xf numFmtId="0" fontId="3" fillId="0" borderId="3" xfId="0" applyFont="1" applyBorder="1" applyAlignment="1">
      <alignment horizontal="distributed" vertical="center" wrapText="1" indent="1" shrinkToFit="1"/>
    </xf>
    <xf numFmtId="0" fontId="3" fillId="0" borderId="4" xfId="0" applyFont="1" applyBorder="1" applyAlignment="1">
      <alignment horizontal="distributed" vertical="center" wrapText="1" indent="1" shrinkToFit="1"/>
    </xf>
    <xf numFmtId="0" fontId="3" fillId="0" borderId="11" xfId="0" applyFont="1" applyBorder="1" applyAlignment="1">
      <alignment horizontal="distributed" vertical="center" indent="1" shrinkToFit="1"/>
    </xf>
    <xf numFmtId="0" fontId="12" fillId="0" borderId="10" xfId="0" applyFont="1" applyBorder="1" applyAlignment="1">
      <alignment horizontal="distributed" vertical="center" indent="1" shrinkToFit="1"/>
    </xf>
    <xf numFmtId="0" fontId="12" fillId="0" borderId="11" xfId="0" applyFont="1" applyBorder="1" applyAlignment="1">
      <alignment horizontal="distributed" vertical="center" indent="1" shrinkToFit="1"/>
    </xf>
    <xf numFmtId="0" fontId="12" fillId="0" borderId="12" xfId="0" applyFont="1" applyBorder="1" applyAlignment="1">
      <alignment horizontal="distributed" vertical="center" indent="1" shrinkToFit="1"/>
    </xf>
    <xf numFmtId="0" fontId="7" fillId="0" borderId="2" xfId="0" applyFont="1" applyBorder="1" applyAlignment="1">
      <alignment horizontal="left" vertical="center" wrapText="1" shrinkToFit="1"/>
    </xf>
    <xf numFmtId="0" fontId="7" fillId="0" borderId="3" xfId="0" applyFont="1" applyBorder="1" applyAlignment="1">
      <alignment horizontal="left" vertical="center" wrapText="1" shrinkToFit="1"/>
    </xf>
    <xf numFmtId="0" fontId="7" fillId="0" borderId="4" xfId="0" applyFont="1" applyBorder="1" applyAlignment="1">
      <alignment horizontal="left" vertical="center" wrapText="1" shrinkToFit="1"/>
    </xf>
    <xf numFmtId="3" fontId="7" fillId="0" borderId="10" xfId="0" applyNumberFormat="1" applyFont="1" applyBorder="1" applyAlignment="1">
      <alignment horizontal="left" vertical="center" wrapText="1" shrinkToFit="1"/>
    </xf>
    <xf numFmtId="0" fontId="7" fillId="0" borderId="11" xfId="0" applyFont="1" applyBorder="1" applyAlignment="1">
      <alignment horizontal="left" vertical="center" wrapText="1" shrinkToFit="1"/>
    </xf>
    <xf numFmtId="0" fontId="7" fillId="0" borderId="12" xfId="0" applyFont="1" applyBorder="1" applyAlignment="1">
      <alignment horizontal="left" vertical="center" wrapText="1" shrinkToFit="1"/>
    </xf>
    <xf numFmtId="0" fontId="8" fillId="0" borderId="10" xfId="0" applyFont="1" applyBorder="1" applyAlignment="1">
      <alignment horizontal="center" vertical="center" wrapText="1" shrinkToFit="1"/>
    </xf>
    <xf numFmtId="0" fontId="8" fillId="0" borderId="11" xfId="0" applyFont="1" applyBorder="1" applyAlignment="1">
      <alignment horizontal="center" vertical="center" wrapText="1" shrinkToFit="1"/>
    </xf>
    <xf numFmtId="0" fontId="8" fillId="0" borderId="12" xfId="0" applyFont="1" applyBorder="1" applyAlignment="1">
      <alignment horizontal="center" vertical="center" wrapText="1" shrinkToFit="1"/>
    </xf>
    <xf numFmtId="0" fontId="8" fillId="0" borderId="10" xfId="0" applyFont="1" applyBorder="1" applyAlignment="1">
      <alignment horizontal="left" vertical="center" wrapText="1" shrinkToFit="1"/>
    </xf>
    <xf numFmtId="0" fontId="8" fillId="0" borderId="11" xfId="0" applyFont="1" applyBorder="1" applyAlignment="1">
      <alignment horizontal="left" vertical="center" wrapText="1" shrinkToFit="1"/>
    </xf>
    <xf numFmtId="0" fontId="8" fillId="0" borderId="12" xfId="0" applyFont="1" applyBorder="1" applyAlignment="1">
      <alignment horizontal="left" vertical="center" wrapText="1" shrinkToFit="1"/>
    </xf>
    <xf numFmtId="0" fontId="7" fillId="0" borderId="0" xfId="0" applyFont="1" applyAlignment="1">
      <alignment horizontal="left" vertical="top" wrapText="1"/>
    </xf>
    <xf numFmtId="0" fontId="7" fillId="0" borderId="10" xfId="0" applyFont="1" applyBorder="1" applyAlignment="1">
      <alignment horizontal="left" vertical="center" wrapText="1" indent="1" shrinkToFit="1"/>
    </xf>
    <xf numFmtId="0" fontId="7" fillId="0" borderId="11" xfId="0" applyFont="1" applyBorder="1" applyAlignment="1">
      <alignment horizontal="left" vertical="center" wrapText="1" indent="1" shrinkToFit="1"/>
    </xf>
    <xf numFmtId="0" fontId="7" fillId="0" borderId="12" xfId="0" applyFont="1" applyBorder="1" applyAlignment="1">
      <alignment horizontal="left" vertical="center" wrapText="1" indent="1" shrinkToFit="1"/>
    </xf>
    <xf numFmtId="0" fontId="7" fillId="0" borderId="10" xfId="0" applyFont="1" applyBorder="1" applyAlignment="1">
      <alignment horizontal="left" vertical="center" wrapText="1" shrinkToFit="1"/>
    </xf>
    <xf numFmtId="0" fontId="8" fillId="0" borderId="2" xfId="0" applyFont="1" applyBorder="1" applyAlignment="1">
      <alignment horizontal="right" vertical="top" indent="1"/>
    </xf>
    <xf numFmtId="0" fontId="8" fillId="0" borderId="3" xfId="0" applyFont="1" applyBorder="1" applyAlignment="1">
      <alignment horizontal="right" vertical="top" indent="1"/>
    </xf>
    <xf numFmtId="0" fontId="8" fillId="0" borderId="4" xfId="0" applyFont="1" applyBorder="1" applyAlignment="1">
      <alignment horizontal="right" vertical="top" indent="1"/>
    </xf>
    <xf numFmtId="0" fontId="8" fillId="0" borderId="2" xfId="0" applyFont="1" applyBorder="1" applyAlignment="1">
      <alignment horizontal="center" vertical="center" wrapText="1"/>
    </xf>
    <xf numFmtId="0" fontId="8" fillId="0" borderId="14" xfId="0" applyFont="1" applyBorder="1" applyAlignment="1">
      <alignment horizontal="center" vertical="center"/>
    </xf>
    <xf numFmtId="0" fontId="8" fillId="0" borderId="10" xfId="0" applyFont="1" applyBorder="1" applyAlignment="1">
      <alignment horizontal="left" vertical="center" shrinkToFit="1"/>
    </xf>
    <xf numFmtId="0" fontId="8" fillId="0" borderId="11" xfId="0" applyFont="1" applyBorder="1" applyAlignment="1">
      <alignment horizontal="left" vertical="center" shrinkToFit="1"/>
    </xf>
    <xf numFmtId="0" fontId="8" fillId="0" borderId="12" xfId="0" applyFont="1" applyBorder="1" applyAlignment="1">
      <alignment horizontal="left" vertical="center" shrinkToFit="1"/>
    </xf>
    <xf numFmtId="0" fontId="8" fillId="0" borderId="14" xfId="0" applyFont="1" applyBorder="1" applyAlignment="1">
      <alignment horizontal="center" vertical="center" wrapText="1"/>
    </xf>
    <xf numFmtId="0" fontId="8" fillId="0" borderId="7" xfId="0" applyFont="1" applyBorder="1" applyAlignment="1">
      <alignment horizontal="left" indent="1"/>
    </xf>
    <xf numFmtId="0" fontId="8" fillId="0" borderId="8" xfId="0" applyFont="1" applyBorder="1" applyAlignment="1">
      <alignment horizontal="left" indent="1"/>
    </xf>
    <xf numFmtId="0" fontId="8" fillId="0" borderId="9" xfId="0" applyFont="1" applyBorder="1" applyAlignment="1">
      <alignment horizontal="left" indent="1"/>
    </xf>
    <xf numFmtId="0" fontId="3" fillId="0" borderId="10" xfId="0" applyFont="1" applyBorder="1" applyAlignment="1">
      <alignment horizontal="center" vertical="center" wrapText="1" shrinkToFit="1"/>
    </xf>
    <xf numFmtId="0" fontId="3" fillId="0" borderId="11" xfId="0" applyFont="1" applyBorder="1" applyAlignment="1">
      <alignment horizontal="center" vertical="center" wrapText="1" shrinkToFit="1"/>
    </xf>
    <xf numFmtId="0" fontId="3" fillId="0" borderId="12" xfId="0" applyFont="1" applyBorder="1" applyAlignment="1">
      <alignment horizontal="center" vertical="center" wrapText="1" shrinkToFit="1"/>
    </xf>
    <xf numFmtId="0" fontId="6" fillId="0" borderId="2" xfId="0" applyFont="1" applyBorder="1" applyAlignment="1">
      <alignment horizontal="left" vertical="center" wrapText="1" shrinkToFit="1"/>
    </xf>
    <xf numFmtId="0" fontId="6" fillId="0" borderId="3" xfId="0" applyFont="1" applyBorder="1" applyAlignment="1">
      <alignment horizontal="left" vertical="center" wrapText="1" shrinkToFit="1"/>
    </xf>
    <xf numFmtId="0" fontId="6" fillId="0" borderId="4" xfId="0" applyFont="1" applyBorder="1" applyAlignment="1">
      <alignment horizontal="left" vertical="center" wrapText="1" shrinkToFit="1"/>
    </xf>
    <xf numFmtId="0" fontId="6" fillId="0" borderId="10" xfId="0" applyFont="1" applyBorder="1" applyAlignment="1">
      <alignment horizontal="left" vertical="center" wrapText="1" indent="1" shrinkToFit="1"/>
    </xf>
    <xf numFmtId="0" fontId="6" fillId="0" borderId="11" xfId="0" applyFont="1" applyBorder="1" applyAlignment="1">
      <alignment horizontal="left" vertical="center" wrapText="1" indent="1" shrinkToFit="1"/>
    </xf>
    <xf numFmtId="0" fontId="6" fillId="0" borderId="12" xfId="0" applyFont="1" applyBorder="1" applyAlignment="1">
      <alignment horizontal="left" vertical="center" wrapText="1" indent="1" shrinkToFit="1"/>
    </xf>
    <xf numFmtId="0" fontId="5" fillId="0" borderId="10" xfId="0" applyFont="1" applyBorder="1" applyAlignment="1">
      <alignment horizontal="left" vertical="center" wrapText="1"/>
    </xf>
    <xf numFmtId="0" fontId="5" fillId="0" borderId="11" xfId="0" applyFont="1" applyBorder="1" applyAlignment="1">
      <alignment horizontal="left" vertical="center"/>
    </xf>
    <xf numFmtId="0" fontId="5" fillId="0" borderId="12" xfId="0" applyFont="1" applyBorder="1" applyAlignment="1">
      <alignment horizontal="left" vertical="center"/>
    </xf>
    <xf numFmtId="49" fontId="18" fillId="0" borderId="2" xfId="0" applyNumberFormat="1" applyFont="1" applyBorder="1" applyAlignment="1">
      <alignment horizontal="center" vertical="center" textRotation="255" wrapText="1"/>
    </xf>
    <xf numFmtId="49" fontId="18" fillId="0" borderId="3" xfId="0" applyNumberFormat="1" applyFont="1" applyBorder="1" applyAlignment="1">
      <alignment horizontal="center" vertical="center" textRotation="255" wrapText="1"/>
    </xf>
    <xf numFmtId="49" fontId="18" fillId="0" borderId="4" xfId="0" applyNumberFormat="1" applyFont="1" applyBorder="1" applyAlignment="1">
      <alignment horizontal="center" vertical="center" textRotation="255" wrapText="1"/>
    </xf>
    <xf numFmtId="49" fontId="18" fillId="0" borderId="5" xfId="0" applyNumberFormat="1" applyFont="1" applyBorder="1" applyAlignment="1">
      <alignment horizontal="center" vertical="center" textRotation="255" wrapText="1"/>
    </xf>
    <xf numFmtId="49" fontId="18" fillId="0" borderId="0" xfId="0" applyNumberFormat="1" applyFont="1" applyBorder="1" applyAlignment="1">
      <alignment horizontal="center" vertical="center" textRotation="255" wrapText="1"/>
    </xf>
    <xf numFmtId="49" fontId="18" fillId="0" borderId="6" xfId="0" applyNumberFormat="1" applyFont="1" applyBorder="1" applyAlignment="1">
      <alignment horizontal="center" vertical="center" textRotation="255" wrapText="1"/>
    </xf>
    <xf numFmtId="49" fontId="18" fillId="0" borderId="7" xfId="0" applyNumberFormat="1" applyFont="1" applyBorder="1" applyAlignment="1">
      <alignment horizontal="center" vertical="center" textRotation="255" wrapText="1"/>
    </xf>
    <xf numFmtId="49" fontId="18" fillId="0" borderId="8" xfId="0" applyNumberFormat="1" applyFont="1" applyBorder="1" applyAlignment="1">
      <alignment horizontal="center" vertical="center" textRotation="255" wrapText="1"/>
    </xf>
    <xf numFmtId="49" fontId="18" fillId="0" borderId="9" xfId="0" applyNumberFormat="1" applyFont="1" applyBorder="1" applyAlignment="1">
      <alignment horizontal="center" vertical="center" textRotation="255" wrapText="1"/>
    </xf>
    <xf numFmtId="0" fontId="5" fillId="0" borderId="10" xfId="0" applyFont="1" applyBorder="1" applyAlignment="1">
      <alignment horizontal="left" vertical="center"/>
    </xf>
    <xf numFmtId="0" fontId="5" fillId="0" borderId="11" xfId="0" applyFont="1" applyBorder="1" applyAlignment="1">
      <alignment horizontal="left" vertical="center" wrapText="1"/>
    </xf>
    <xf numFmtId="0" fontId="5" fillId="0" borderId="12" xfId="0" applyFont="1" applyBorder="1" applyAlignment="1">
      <alignment horizontal="left" vertical="center" wrapText="1"/>
    </xf>
    <xf numFmtId="0" fontId="3" fillId="0" borderId="2" xfId="0" applyFont="1" applyBorder="1" applyAlignment="1">
      <alignment horizontal="center" vertical="distributed" textRotation="255" wrapText="1" indent="9" shrinkToFit="1"/>
    </xf>
    <xf numFmtId="0" fontId="3" fillId="0" borderId="4" xfId="0" applyFont="1" applyBorder="1" applyAlignment="1">
      <alignment horizontal="center" vertical="distributed" textRotation="255" indent="9" shrinkToFit="1"/>
    </xf>
    <xf numFmtId="0" fontId="3" fillId="0" borderId="5" xfId="0" applyFont="1" applyBorder="1" applyAlignment="1">
      <alignment horizontal="center" vertical="distributed" textRotation="255" indent="9" shrinkToFit="1"/>
    </xf>
    <xf numFmtId="0" fontId="3" fillId="0" borderId="6" xfId="0" applyFont="1" applyBorder="1" applyAlignment="1">
      <alignment horizontal="center" vertical="distributed" textRotation="255" indent="9" shrinkToFit="1"/>
    </xf>
    <xf numFmtId="0" fontId="3" fillId="0" borderId="7" xfId="0" applyFont="1" applyBorder="1" applyAlignment="1">
      <alignment horizontal="center" vertical="distributed" textRotation="255" indent="9" shrinkToFit="1"/>
    </xf>
    <xf numFmtId="0" fontId="3" fillId="0" borderId="9" xfId="0" applyFont="1" applyBorder="1" applyAlignment="1">
      <alignment horizontal="center" vertical="distributed" textRotation="255" indent="9" shrinkToFit="1"/>
    </xf>
    <xf numFmtId="0" fontId="6" fillId="0" borderId="10" xfId="0" applyFont="1" applyBorder="1" applyAlignment="1">
      <alignment horizontal="left" vertical="center" wrapText="1" shrinkToFit="1"/>
    </xf>
    <xf numFmtId="0" fontId="6" fillId="0" borderId="12" xfId="0" applyFont="1" applyBorder="1" applyAlignment="1">
      <alignment horizontal="left" vertical="center" shrinkToFit="1"/>
    </xf>
    <xf numFmtId="0" fontId="3" fillId="0" borderId="12" xfId="0" applyFont="1" applyBorder="1" applyAlignment="1">
      <alignment horizontal="center" vertical="center" shrinkToFit="1"/>
    </xf>
    <xf numFmtId="0" fontId="10" fillId="0" borderId="0" xfId="0" applyFont="1" applyAlignment="1">
      <alignment horizontal="left" vertical="top" wrapText="1"/>
    </xf>
    <xf numFmtId="0" fontId="6" fillId="0" borderId="0" xfId="0" applyFont="1" applyAlignment="1">
      <alignment horizontal="left" vertical="top" wrapText="1"/>
    </xf>
    <xf numFmtId="0" fontId="6" fillId="0" borderId="0" xfId="0" applyFont="1" applyAlignment="1">
      <alignment horizontal="left" vertical="top"/>
    </xf>
    <xf numFmtId="0" fontId="3" fillId="0" borderId="7" xfId="0" applyFont="1" applyBorder="1" applyAlignment="1">
      <alignment horizontal="center" vertical="center"/>
    </xf>
    <xf numFmtId="3" fontId="7" fillId="0" borderId="10" xfId="0" applyNumberFormat="1" applyFont="1" applyBorder="1" applyAlignment="1">
      <alignment horizontal="left" vertical="center" wrapText="1" indent="1" shrinkToFit="1"/>
    </xf>
    <xf numFmtId="0" fontId="3" fillId="0" borderId="2" xfId="0" applyFont="1" applyBorder="1" applyAlignment="1">
      <alignment horizontal="left" vertical="center" wrapText="1" shrinkToFit="1"/>
    </xf>
    <xf numFmtId="0" fontId="3" fillId="0" borderId="3" xfId="0" applyFont="1" applyBorder="1" applyAlignment="1">
      <alignment horizontal="left" vertical="center" wrapText="1" shrinkToFit="1"/>
    </xf>
    <xf numFmtId="0" fontId="3" fillId="0" borderId="4" xfId="0" applyFont="1" applyBorder="1" applyAlignment="1">
      <alignment horizontal="left" vertical="center" wrapText="1" shrinkToFit="1"/>
    </xf>
    <xf numFmtId="0" fontId="3" fillId="0" borderId="10" xfId="0" applyFont="1" applyBorder="1" applyAlignment="1">
      <alignment horizontal="distributed" vertical="center" wrapText="1" indent="3" shrinkToFit="1"/>
    </xf>
    <xf numFmtId="0" fontId="3" fillId="0" borderId="11" xfId="0" applyFont="1" applyBorder="1" applyAlignment="1">
      <alignment horizontal="distributed" vertical="center" wrapText="1" indent="3" shrinkToFit="1"/>
    </xf>
    <xf numFmtId="0" fontId="3" fillId="0" borderId="12" xfId="0" applyFont="1" applyBorder="1" applyAlignment="1">
      <alignment horizontal="distributed" vertical="center" wrapText="1" indent="3" shrinkToFit="1"/>
    </xf>
    <xf numFmtId="0" fontId="4" fillId="0" borderId="10" xfId="0" applyFont="1" applyBorder="1" applyAlignment="1">
      <alignment horizontal="center" vertical="center" shrinkToFit="1"/>
    </xf>
    <xf numFmtId="0" fontId="4" fillId="0" borderId="11" xfId="0" applyFont="1" applyBorder="1" applyAlignment="1">
      <alignment horizontal="center" vertical="center" shrinkToFit="1"/>
    </xf>
    <xf numFmtId="0" fontId="4" fillId="0" borderId="12" xfId="0" applyFont="1" applyBorder="1" applyAlignment="1">
      <alignment horizontal="center" vertical="center" shrinkToFit="1"/>
    </xf>
    <xf numFmtId="0" fontId="3" fillId="0" borderId="7" xfId="0" applyFont="1" applyBorder="1" applyAlignment="1">
      <alignment horizontal="left" vertical="center" indent="1" shrinkToFit="1"/>
    </xf>
    <xf numFmtId="0" fontId="3" fillId="0" borderId="8" xfId="0" applyFont="1" applyBorder="1" applyAlignment="1">
      <alignment horizontal="left" vertical="center" indent="1" shrinkToFit="1"/>
    </xf>
    <xf numFmtId="0" fontId="3" fillId="0" borderId="9" xfId="0" applyFont="1" applyBorder="1" applyAlignment="1">
      <alignment horizontal="left" vertical="center" indent="1" shrinkToFit="1"/>
    </xf>
  </cellXfs>
  <cellStyles count="2">
    <cellStyle name="パーセント" xfId="1" builtinId="5"/>
    <cellStyle name="標準" xfId="0" builtinId="0"/>
  </cellStyles>
  <dxfs count="32">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9525</xdr:colOff>
      <xdr:row>30</xdr:row>
      <xdr:rowOff>238125</xdr:rowOff>
    </xdr:from>
    <xdr:to>
      <xdr:col>3</xdr:col>
      <xdr:colOff>4953001</xdr:colOff>
      <xdr:row>30</xdr:row>
      <xdr:rowOff>514350</xdr:rowOff>
    </xdr:to>
    <xdr:sp macro="" textlink="">
      <xdr:nvSpPr>
        <xdr:cNvPr id="2" name="大かっこ 1">
          <a:extLst>
            <a:ext uri="{FF2B5EF4-FFF2-40B4-BE49-F238E27FC236}">
              <a16:creationId xmlns:a16="http://schemas.microsoft.com/office/drawing/2014/main" id="{00000000-0008-0000-0100-000002000000}"/>
            </a:ext>
          </a:extLst>
        </xdr:cNvPr>
        <xdr:cNvSpPr/>
      </xdr:nvSpPr>
      <xdr:spPr>
        <a:xfrm>
          <a:off x="714375" y="8715375"/>
          <a:ext cx="4943476" cy="27622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9525</xdr:colOff>
      <xdr:row>2</xdr:row>
      <xdr:rowOff>0</xdr:rowOff>
    </xdr:from>
    <xdr:to>
      <xdr:col>4</xdr:col>
      <xdr:colOff>0</xdr:colOff>
      <xdr:row>4</xdr:row>
      <xdr:rowOff>0</xdr:rowOff>
    </xdr:to>
    <xdr:cxnSp macro="">
      <xdr:nvCxnSpPr>
        <xdr:cNvPr id="3" name="直線コネクタ 2">
          <a:extLst>
            <a:ext uri="{FF2B5EF4-FFF2-40B4-BE49-F238E27FC236}">
              <a16:creationId xmlns:a16="http://schemas.microsoft.com/office/drawing/2014/main" id="{00000000-0008-0000-0200-000003000000}"/>
            </a:ext>
          </a:extLst>
        </xdr:cNvPr>
        <xdr:cNvCxnSpPr/>
      </xdr:nvCxnSpPr>
      <xdr:spPr>
        <a:xfrm>
          <a:off x="9525" y="323850"/>
          <a:ext cx="1638300" cy="76200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2</xdr:row>
      <xdr:rowOff>20412</xdr:rowOff>
    </xdr:from>
    <xdr:to>
      <xdr:col>4</xdr:col>
      <xdr:colOff>6803</xdr:colOff>
      <xdr:row>3</xdr:row>
      <xdr:rowOff>415017</xdr:rowOff>
    </xdr:to>
    <xdr:cxnSp macro="">
      <xdr:nvCxnSpPr>
        <xdr:cNvPr id="3" name="直線コネクタ 2">
          <a:extLst>
            <a:ext uri="{FF2B5EF4-FFF2-40B4-BE49-F238E27FC236}">
              <a16:creationId xmlns:a16="http://schemas.microsoft.com/office/drawing/2014/main" id="{495B0735-C0FA-443C-A209-4EE320A79E41}"/>
            </a:ext>
          </a:extLst>
        </xdr:cNvPr>
        <xdr:cNvCxnSpPr/>
      </xdr:nvCxnSpPr>
      <xdr:spPr>
        <a:xfrm>
          <a:off x="0" y="346983"/>
          <a:ext cx="2054679" cy="72798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1</xdr:row>
      <xdr:rowOff>13607</xdr:rowOff>
    </xdr:from>
    <xdr:to>
      <xdr:col>3</xdr:col>
      <xdr:colOff>1483178</xdr:colOff>
      <xdr:row>3</xdr:row>
      <xdr:rowOff>0</xdr:rowOff>
    </xdr:to>
    <xdr:cxnSp macro="">
      <xdr:nvCxnSpPr>
        <xdr:cNvPr id="20" name="直線コネクタ 19">
          <a:extLst>
            <a:ext uri="{FF2B5EF4-FFF2-40B4-BE49-F238E27FC236}">
              <a16:creationId xmlns:a16="http://schemas.microsoft.com/office/drawing/2014/main" id="{B7B4757D-FCD1-4A22-80B9-DDAA100B4E22}"/>
            </a:ext>
          </a:extLst>
        </xdr:cNvPr>
        <xdr:cNvCxnSpPr/>
      </xdr:nvCxnSpPr>
      <xdr:spPr>
        <a:xfrm>
          <a:off x="0" y="204107"/>
          <a:ext cx="1884589" cy="449036"/>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13607</xdr:colOff>
      <xdr:row>25</xdr:row>
      <xdr:rowOff>13607</xdr:rowOff>
    </xdr:from>
    <xdr:to>
      <xdr:col>4</xdr:col>
      <xdr:colOff>13606</xdr:colOff>
      <xdr:row>27</xdr:row>
      <xdr:rowOff>0</xdr:rowOff>
    </xdr:to>
    <xdr:cxnSp macro="">
      <xdr:nvCxnSpPr>
        <xdr:cNvPr id="24" name="直線コネクタ 23">
          <a:extLst>
            <a:ext uri="{FF2B5EF4-FFF2-40B4-BE49-F238E27FC236}">
              <a16:creationId xmlns:a16="http://schemas.microsoft.com/office/drawing/2014/main" id="{A30782C1-2252-4768-9E6D-F437CC827743}"/>
            </a:ext>
          </a:extLst>
        </xdr:cNvPr>
        <xdr:cNvCxnSpPr/>
      </xdr:nvCxnSpPr>
      <xdr:spPr>
        <a:xfrm>
          <a:off x="13607" y="5368018"/>
          <a:ext cx="1884589" cy="449036"/>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2</xdr:row>
      <xdr:rowOff>20412</xdr:rowOff>
    </xdr:from>
    <xdr:to>
      <xdr:col>3</xdr:col>
      <xdr:colOff>1476375</xdr:colOff>
      <xdr:row>3</xdr:row>
      <xdr:rowOff>340178</xdr:rowOff>
    </xdr:to>
    <xdr:cxnSp macro="">
      <xdr:nvCxnSpPr>
        <xdr:cNvPr id="7" name="直線コネクタ 6">
          <a:extLst>
            <a:ext uri="{FF2B5EF4-FFF2-40B4-BE49-F238E27FC236}">
              <a16:creationId xmlns:a16="http://schemas.microsoft.com/office/drawing/2014/main" id="{0EBDFFD9-BD04-4EDB-B8A7-9E45E4A93890}"/>
            </a:ext>
          </a:extLst>
        </xdr:cNvPr>
        <xdr:cNvCxnSpPr/>
      </xdr:nvCxnSpPr>
      <xdr:spPr>
        <a:xfrm>
          <a:off x="0" y="346983"/>
          <a:ext cx="1877786" cy="489856"/>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9525</xdr:colOff>
      <xdr:row>1</xdr:row>
      <xdr:rowOff>0</xdr:rowOff>
    </xdr:from>
    <xdr:to>
      <xdr:col>4</xdr:col>
      <xdr:colOff>0</xdr:colOff>
      <xdr:row>3</xdr:row>
      <xdr:rowOff>0</xdr:rowOff>
    </xdr:to>
    <xdr:cxnSp macro="">
      <xdr:nvCxnSpPr>
        <xdr:cNvPr id="2" name="直線コネクタ 1">
          <a:extLst>
            <a:ext uri="{FF2B5EF4-FFF2-40B4-BE49-F238E27FC236}">
              <a16:creationId xmlns:a16="http://schemas.microsoft.com/office/drawing/2014/main" id="{00000000-0008-0000-0600-000002000000}"/>
            </a:ext>
          </a:extLst>
        </xdr:cNvPr>
        <xdr:cNvCxnSpPr/>
      </xdr:nvCxnSpPr>
      <xdr:spPr>
        <a:xfrm>
          <a:off x="9525" y="323850"/>
          <a:ext cx="1571625" cy="76200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9525</xdr:colOff>
      <xdr:row>2</xdr:row>
      <xdr:rowOff>19050</xdr:rowOff>
    </xdr:from>
    <xdr:to>
      <xdr:col>4</xdr:col>
      <xdr:colOff>0</xdr:colOff>
      <xdr:row>3</xdr:row>
      <xdr:rowOff>323850</xdr:rowOff>
    </xdr:to>
    <xdr:cxnSp macro="">
      <xdr:nvCxnSpPr>
        <xdr:cNvPr id="2" name="直線コネクタ 1">
          <a:extLst>
            <a:ext uri="{FF2B5EF4-FFF2-40B4-BE49-F238E27FC236}">
              <a16:creationId xmlns:a16="http://schemas.microsoft.com/office/drawing/2014/main" id="{00000000-0008-0000-0700-000002000000}"/>
            </a:ext>
          </a:extLst>
        </xdr:cNvPr>
        <xdr:cNvCxnSpPr/>
      </xdr:nvCxnSpPr>
      <xdr:spPr>
        <a:xfrm>
          <a:off x="9525" y="342900"/>
          <a:ext cx="1876425" cy="4762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2</xdr:row>
      <xdr:rowOff>13608</xdr:rowOff>
    </xdr:from>
    <xdr:to>
      <xdr:col>4</xdr:col>
      <xdr:colOff>6803</xdr:colOff>
      <xdr:row>3</xdr:row>
      <xdr:rowOff>326571</xdr:rowOff>
    </xdr:to>
    <xdr:cxnSp macro="">
      <xdr:nvCxnSpPr>
        <xdr:cNvPr id="9" name="直線コネクタ 8">
          <a:extLst>
            <a:ext uri="{FF2B5EF4-FFF2-40B4-BE49-F238E27FC236}">
              <a16:creationId xmlns:a16="http://schemas.microsoft.com/office/drawing/2014/main" id="{72FA59F8-93FE-46EA-9DF5-6CC9B8B0436B}"/>
            </a:ext>
          </a:extLst>
        </xdr:cNvPr>
        <xdr:cNvCxnSpPr/>
      </xdr:nvCxnSpPr>
      <xdr:spPr>
        <a:xfrm>
          <a:off x="0" y="340179"/>
          <a:ext cx="1891393" cy="48305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0</xdr:colOff>
      <xdr:row>22</xdr:row>
      <xdr:rowOff>27215</xdr:rowOff>
    </xdr:from>
    <xdr:to>
      <xdr:col>4</xdr:col>
      <xdr:colOff>6803</xdr:colOff>
      <xdr:row>24</xdr:row>
      <xdr:rowOff>0</xdr:rowOff>
    </xdr:to>
    <xdr:cxnSp macro="">
      <xdr:nvCxnSpPr>
        <xdr:cNvPr id="12" name="直線コネクタ 11">
          <a:extLst>
            <a:ext uri="{FF2B5EF4-FFF2-40B4-BE49-F238E27FC236}">
              <a16:creationId xmlns:a16="http://schemas.microsoft.com/office/drawing/2014/main" id="{E8948CD7-6ACE-49A4-BB49-A919741F47A4}"/>
            </a:ext>
          </a:extLst>
        </xdr:cNvPr>
        <xdr:cNvCxnSpPr/>
      </xdr:nvCxnSpPr>
      <xdr:spPr>
        <a:xfrm>
          <a:off x="0" y="4953001"/>
          <a:ext cx="1891393" cy="48305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2</xdr:row>
      <xdr:rowOff>27215</xdr:rowOff>
    </xdr:from>
    <xdr:to>
      <xdr:col>3</xdr:col>
      <xdr:colOff>1428750</xdr:colOff>
      <xdr:row>3</xdr:row>
      <xdr:rowOff>340178</xdr:rowOff>
    </xdr:to>
    <xdr:cxnSp macro="">
      <xdr:nvCxnSpPr>
        <xdr:cNvPr id="9" name="直線コネクタ 8">
          <a:extLst>
            <a:ext uri="{FF2B5EF4-FFF2-40B4-BE49-F238E27FC236}">
              <a16:creationId xmlns:a16="http://schemas.microsoft.com/office/drawing/2014/main" id="{1A913B7C-1A93-4CB7-A415-E8FA5C3E924E}"/>
            </a:ext>
          </a:extLst>
        </xdr:cNvPr>
        <xdr:cNvCxnSpPr/>
      </xdr:nvCxnSpPr>
      <xdr:spPr>
        <a:xfrm>
          <a:off x="0" y="353786"/>
          <a:ext cx="1891393" cy="48305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I38"/>
  <sheetViews>
    <sheetView tabSelected="1" view="pageBreakPreview" zoomScaleNormal="100" zoomScaleSheetLayoutView="100" workbookViewId="0"/>
  </sheetViews>
  <sheetFormatPr defaultColWidth="2.125" defaultRowHeight="15" customHeight="1" x14ac:dyDescent="0.7"/>
  <cols>
    <col min="1" max="1" width="2.125" style="55"/>
    <col min="2" max="2" width="2.125" style="55" customWidth="1"/>
    <col min="3" max="3" width="2.5" style="55" customWidth="1"/>
    <col min="4" max="4" width="2.125" style="55"/>
    <col min="5" max="5" width="2.5" style="55" customWidth="1"/>
    <col min="6" max="6" width="2.125" style="55"/>
    <col min="7" max="7" width="2.5" style="55" customWidth="1"/>
    <col min="8" max="12" width="2.125" style="55"/>
    <col min="13" max="13" width="2.75" style="55" customWidth="1"/>
    <col min="14" max="14" width="2.125" style="55"/>
    <col min="15" max="15" width="2.75" style="55" customWidth="1"/>
    <col min="16" max="16" width="2.125" style="55"/>
    <col min="17" max="17" width="2.75" style="55" customWidth="1"/>
    <col min="18" max="18" width="2.25" style="55" customWidth="1"/>
    <col min="19" max="16384" width="2.125" style="55"/>
  </cols>
  <sheetData>
    <row r="1" spans="1:35" ht="15" customHeight="1" x14ac:dyDescent="0.7">
      <c r="A1" s="55" t="s">
        <v>292</v>
      </c>
    </row>
    <row r="2" spans="1:35" ht="22.5" customHeight="1" x14ac:dyDescent="0.7">
      <c r="Y2" s="56" t="s">
        <v>267</v>
      </c>
      <c r="Z2" s="118"/>
      <c r="AA2" s="118"/>
      <c r="AB2" s="57" t="s">
        <v>266</v>
      </c>
      <c r="AC2" s="118"/>
      <c r="AD2" s="118"/>
      <c r="AE2" s="57" t="s">
        <v>265</v>
      </c>
      <c r="AF2" s="118"/>
      <c r="AG2" s="118"/>
      <c r="AH2" s="57" t="s">
        <v>264</v>
      </c>
      <c r="AI2" s="57"/>
    </row>
    <row r="3" spans="1:35" ht="16.5" customHeight="1" x14ac:dyDescent="0.7">
      <c r="A3" s="121"/>
      <c r="B3" s="121"/>
      <c r="C3" s="121"/>
      <c r="D3" s="121"/>
      <c r="E3" s="121"/>
      <c r="F3" s="121"/>
      <c r="G3" s="121"/>
      <c r="H3" s="121"/>
      <c r="I3" s="121"/>
      <c r="J3" s="121"/>
      <c r="K3" s="121"/>
      <c r="L3" s="121"/>
      <c r="M3" s="121"/>
      <c r="N3" s="121"/>
      <c r="O3" s="121"/>
      <c r="P3" s="121"/>
      <c r="Q3" s="121"/>
      <c r="R3" s="121"/>
      <c r="S3" s="121"/>
      <c r="T3" s="121"/>
      <c r="U3" s="121"/>
      <c r="V3" s="121"/>
      <c r="W3" s="121"/>
      <c r="X3" s="121"/>
      <c r="Y3" s="121"/>
      <c r="Z3" s="121"/>
      <c r="AA3" s="121"/>
      <c r="AB3" s="121"/>
      <c r="AC3" s="121"/>
      <c r="AD3" s="121"/>
      <c r="AE3" s="121"/>
      <c r="AF3" s="121"/>
      <c r="AG3" s="121"/>
      <c r="AH3" s="121"/>
      <c r="AI3" s="121"/>
    </row>
    <row r="4" spans="1:35" ht="27" customHeight="1" x14ac:dyDescent="0.7">
      <c r="A4" s="126" t="s">
        <v>291</v>
      </c>
      <c r="B4" s="119"/>
      <c r="C4" s="119"/>
      <c r="D4" s="119"/>
      <c r="E4" s="119"/>
      <c r="F4" s="119"/>
      <c r="G4" s="119"/>
      <c r="H4" s="119"/>
      <c r="I4" s="119"/>
      <c r="J4" s="119"/>
      <c r="K4" s="119"/>
      <c r="L4" s="119"/>
      <c r="M4" s="119"/>
      <c r="N4" s="119"/>
      <c r="O4" s="119"/>
      <c r="P4" s="119"/>
      <c r="Q4" s="119"/>
      <c r="R4" s="119"/>
      <c r="S4" s="119"/>
      <c r="T4" s="119"/>
      <c r="U4" s="119"/>
      <c r="V4" s="119"/>
      <c r="W4" s="119"/>
      <c r="X4" s="119"/>
      <c r="Y4" s="119"/>
      <c r="Z4" s="119"/>
      <c r="AA4" s="119"/>
      <c r="AB4" s="119"/>
      <c r="AC4" s="119"/>
      <c r="AD4" s="119"/>
      <c r="AE4" s="119"/>
      <c r="AF4" s="119"/>
      <c r="AG4" s="119"/>
      <c r="AH4" s="119"/>
      <c r="AI4" s="119"/>
    </row>
    <row r="5" spans="1:35" ht="30" customHeight="1" x14ac:dyDescent="0.7">
      <c r="A5" s="58" t="s">
        <v>254</v>
      </c>
    </row>
    <row r="6" spans="1:35" ht="14.75" customHeight="1" x14ac:dyDescent="0.7"/>
    <row r="7" spans="1:35" ht="16.5" customHeight="1" x14ac:dyDescent="0.7">
      <c r="A7" s="57" t="s">
        <v>268</v>
      </c>
      <c r="B7" s="57"/>
      <c r="C7" s="54"/>
      <c r="D7" s="55" t="s">
        <v>63</v>
      </c>
      <c r="E7" s="54"/>
      <c r="F7" s="55" t="s">
        <v>64</v>
      </c>
      <c r="G7" s="54"/>
      <c r="H7" s="55" t="s">
        <v>29</v>
      </c>
      <c r="I7" s="55" t="s">
        <v>65</v>
      </c>
      <c r="K7" s="57" t="s">
        <v>255</v>
      </c>
      <c r="L7" s="57"/>
      <c r="M7" s="54"/>
      <c r="N7" s="55" t="s">
        <v>1</v>
      </c>
      <c r="O7" s="54"/>
      <c r="P7" s="55" t="s">
        <v>302</v>
      </c>
      <c r="Q7" s="54"/>
      <c r="R7" s="55" t="s">
        <v>303</v>
      </c>
    </row>
    <row r="8" spans="1:35" ht="22.5" customHeight="1" x14ac:dyDescent="0.7"/>
    <row r="9" spans="1:35" ht="13.5" customHeight="1" x14ac:dyDescent="0.7">
      <c r="L9" s="55" t="s">
        <v>30</v>
      </c>
    </row>
    <row r="10" spans="1:35" ht="19.5" customHeight="1" x14ac:dyDescent="0.7">
      <c r="G10" s="57"/>
      <c r="H10" s="57"/>
      <c r="K10" s="55" t="s">
        <v>267</v>
      </c>
      <c r="L10" s="57"/>
      <c r="M10" s="122"/>
      <c r="N10" s="122"/>
      <c r="O10" s="55" t="s">
        <v>1</v>
      </c>
      <c r="P10" s="122"/>
      <c r="Q10" s="122"/>
      <c r="R10" s="55" t="s">
        <v>2</v>
      </c>
      <c r="S10" s="122"/>
      <c r="T10" s="122"/>
      <c r="U10" s="55" t="s">
        <v>3</v>
      </c>
      <c r="W10" s="55" t="s">
        <v>4</v>
      </c>
    </row>
    <row r="11" spans="1:35" ht="19.5" customHeight="1" x14ac:dyDescent="0.7">
      <c r="G11" s="57"/>
      <c r="H11" s="57"/>
      <c r="K11" s="55" t="s">
        <v>267</v>
      </c>
      <c r="L11" s="57"/>
      <c r="M11" s="122"/>
      <c r="N11" s="122"/>
      <c r="O11" s="55" t="s">
        <v>1</v>
      </c>
      <c r="P11" s="122"/>
      <c r="Q11" s="122"/>
      <c r="R11" s="55" t="s">
        <v>2</v>
      </c>
      <c r="S11" s="122"/>
      <c r="T11" s="122"/>
      <c r="U11" s="55" t="s">
        <v>3</v>
      </c>
      <c r="W11" s="55" t="s">
        <v>5</v>
      </c>
    </row>
    <row r="12" spans="1:35" ht="26" customHeight="1" x14ac:dyDescent="0.7">
      <c r="G12" s="59"/>
      <c r="H12" s="59"/>
    </row>
    <row r="13" spans="1:35" ht="18" customHeight="1" x14ac:dyDescent="0.7">
      <c r="L13" s="59" t="s">
        <v>6</v>
      </c>
      <c r="N13" s="59"/>
      <c r="O13" s="59"/>
    </row>
    <row r="14" spans="1:35" ht="18" customHeight="1" x14ac:dyDescent="0.7">
      <c r="M14" s="55" t="s">
        <v>256</v>
      </c>
      <c r="R14" s="55" t="s">
        <v>31</v>
      </c>
      <c r="S14" s="123"/>
      <c r="T14" s="123"/>
      <c r="U14" s="55" t="s">
        <v>32</v>
      </c>
      <c r="V14" s="55" t="s">
        <v>0</v>
      </c>
      <c r="W14" s="116"/>
      <c r="X14" s="116"/>
      <c r="Y14" s="116"/>
      <c r="Z14" s="116"/>
      <c r="AA14" s="116"/>
      <c r="AB14" s="55" t="s">
        <v>8</v>
      </c>
    </row>
    <row r="15" spans="1:35" ht="18" customHeight="1" x14ac:dyDescent="0.7"/>
    <row r="16" spans="1:35" ht="18" customHeight="1" x14ac:dyDescent="0.7">
      <c r="M16" s="55" t="s">
        <v>9</v>
      </c>
      <c r="R16" s="116"/>
      <c r="S16" s="116"/>
      <c r="T16" s="60" t="s">
        <v>17</v>
      </c>
      <c r="U16" s="116"/>
      <c r="V16" s="116"/>
      <c r="W16" s="116"/>
      <c r="X16" s="55" t="s">
        <v>18</v>
      </c>
    </row>
    <row r="17" spans="13:35" ht="18" customHeight="1" x14ac:dyDescent="0.7">
      <c r="M17" s="120" t="s">
        <v>10</v>
      </c>
      <c r="N17" s="120"/>
      <c r="O17" s="120"/>
      <c r="P17" s="120"/>
      <c r="Q17" s="57"/>
      <c r="R17" s="124"/>
      <c r="S17" s="124"/>
      <c r="T17" s="124"/>
      <c r="U17" s="124"/>
      <c r="V17" s="124"/>
      <c r="W17" s="124"/>
      <c r="X17" s="124"/>
      <c r="Y17" s="124"/>
      <c r="Z17" s="124"/>
      <c r="AA17" s="124"/>
      <c r="AB17" s="124"/>
      <c r="AC17" s="124"/>
      <c r="AD17" s="124"/>
      <c r="AE17" s="124"/>
      <c r="AF17" s="124"/>
      <c r="AG17" s="124"/>
      <c r="AH17" s="124"/>
      <c r="AI17" s="124"/>
    </row>
    <row r="18" spans="13:35" ht="18" customHeight="1" x14ac:dyDescent="0.7">
      <c r="Q18" s="57"/>
      <c r="R18" s="124"/>
      <c r="S18" s="124"/>
      <c r="T18" s="124"/>
      <c r="U18" s="124"/>
      <c r="V18" s="124"/>
      <c r="W18" s="124"/>
      <c r="X18" s="124"/>
      <c r="Y18" s="124"/>
      <c r="Z18" s="124"/>
      <c r="AA18" s="124"/>
      <c r="AB18" s="124"/>
      <c r="AC18" s="124"/>
      <c r="AD18" s="124"/>
      <c r="AE18" s="124"/>
      <c r="AF18" s="124"/>
      <c r="AG18" s="124"/>
      <c r="AH18" s="124"/>
      <c r="AI18" s="124"/>
    </row>
    <row r="19" spans="13:35" ht="10.5" customHeight="1" x14ac:dyDescent="0.7">
      <c r="Q19" s="57"/>
      <c r="R19" s="61"/>
      <c r="S19" s="61"/>
      <c r="T19" s="61"/>
      <c r="U19" s="61"/>
      <c r="V19" s="61"/>
      <c r="W19" s="61"/>
      <c r="X19" s="61"/>
      <c r="Y19" s="61"/>
      <c r="Z19" s="61"/>
      <c r="AA19" s="61"/>
      <c r="AB19" s="61"/>
      <c r="AC19" s="61"/>
      <c r="AD19" s="61"/>
      <c r="AE19" s="61"/>
      <c r="AF19" s="61"/>
      <c r="AG19" s="61"/>
      <c r="AH19" s="61"/>
      <c r="AI19" s="61"/>
    </row>
    <row r="20" spans="13:35" ht="18" customHeight="1" x14ac:dyDescent="0.7">
      <c r="N20" s="119" t="s">
        <v>11</v>
      </c>
      <c r="O20" s="119"/>
      <c r="P20" s="119"/>
      <c r="Q20" s="119"/>
      <c r="R20" s="55" t="s">
        <v>19</v>
      </c>
      <c r="S20" s="116"/>
      <c r="T20" s="116"/>
      <c r="U20" s="55" t="s">
        <v>7</v>
      </c>
      <c r="V20" s="116"/>
      <c r="W20" s="116"/>
      <c r="X20" s="116"/>
      <c r="Y20" s="60" t="s">
        <v>17</v>
      </c>
      <c r="Z20" s="116"/>
      <c r="AA20" s="116"/>
      <c r="AB20" s="116"/>
      <c r="AC20" s="116"/>
    </row>
    <row r="21" spans="13:35" ht="10.5" customHeight="1" x14ac:dyDescent="0.7"/>
    <row r="22" spans="13:35" ht="41.25" customHeight="1" x14ac:dyDescent="0.7">
      <c r="M22" s="125" t="s">
        <v>20</v>
      </c>
      <c r="N22" s="125"/>
      <c r="O22" s="125"/>
      <c r="P22" s="125"/>
      <c r="R22" s="117"/>
      <c r="S22" s="117"/>
      <c r="T22" s="117"/>
      <c r="U22" s="117"/>
      <c r="V22" s="117"/>
      <c r="W22" s="117"/>
      <c r="X22" s="117"/>
      <c r="Y22" s="117"/>
      <c r="Z22" s="117"/>
      <c r="AA22" s="117"/>
      <c r="AB22" s="117"/>
      <c r="AC22" s="117"/>
      <c r="AD22" s="117"/>
      <c r="AE22" s="117"/>
      <c r="AF22" s="117"/>
      <c r="AG22" s="117"/>
      <c r="AH22" s="117"/>
      <c r="AI22" s="117"/>
    </row>
    <row r="23" spans="13:35" ht="10.5" customHeight="1" x14ac:dyDescent="0.7"/>
    <row r="24" spans="13:35" ht="24" customHeight="1" x14ac:dyDescent="0.7">
      <c r="M24" s="120" t="s">
        <v>12</v>
      </c>
      <c r="N24" s="120"/>
      <c r="O24" s="120"/>
      <c r="P24" s="120"/>
      <c r="R24" s="115"/>
      <c r="S24" s="115"/>
      <c r="T24" s="115"/>
      <c r="U24" s="115"/>
      <c r="V24" s="115"/>
      <c r="W24" s="115"/>
      <c r="X24" s="115"/>
      <c r="Y24" s="115"/>
      <c r="Z24" s="115"/>
      <c r="AA24" s="115"/>
      <c r="AB24" s="115"/>
      <c r="AC24" s="115"/>
      <c r="AD24" s="115"/>
      <c r="AE24" s="115"/>
      <c r="AF24" s="115"/>
      <c r="AG24" s="115"/>
      <c r="AH24" s="57"/>
    </row>
    <row r="25" spans="13:35" ht="18" customHeight="1" x14ac:dyDescent="0.7">
      <c r="M25" s="55" t="s">
        <v>13</v>
      </c>
    </row>
    <row r="26" spans="13:35" ht="18" customHeight="1" x14ac:dyDescent="0.7"/>
    <row r="27" spans="13:35" ht="18" customHeight="1" x14ac:dyDescent="0.7">
      <c r="N27" s="120" t="s">
        <v>14</v>
      </c>
      <c r="O27" s="120"/>
      <c r="P27" s="120"/>
      <c r="Q27" s="120"/>
      <c r="R27" s="120"/>
      <c r="T27" s="127"/>
      <c r="U27" s="127"/>
      <c r="V27" s="127"/>
      <c r="W27" s="127"/>
      <c r="X27" s="127"/>
      <c r="Y27" s="127"/>
      <c r="Z27" s="127"/>
      <c r="AA27" s="127"/>
      <c r="AB27" s="127"/>
      <c r="AC27" s="127"/>
      <c r="AD27" s="127"/>
      <c r="AE27" s="127"/>
      <c r="AF27" s="127"/>
      <c r="AG27" s="127"/>
    </row>
    <row r="28" spans="13:35" ht="49.5" customHeight="1" x14ac:dyDescent="0.7">
      <c r="N28" s="125" t="s">
        <v>21</v>
      </c>
      <c r="O28" s="125"/>
      <c r="P28" s="125"/>
      <c r="Q28" s="125"/>
      <c r="R28" s="125"/>
      <c r="T28" s="127"/>
      <c r="U28" s="127"/>
      <c r="V28" s="127"/>
      <c r="W28" s="127"/>
      <c r="X28" s="127"/>
      <c r="Y28" s="127"/>
      <c r="Z28" s="127"/>
      <c r="AA28" s="127"/>
      <c r="AB28" s="127"/>
      <c r="AC28" s="127"/>
      <c r="AD28" s="127"/>
      <c r="AE28" s="127"/>
      <c r="AF28" s="127"/>
      <c r="AG28" s="127"/>
    </row>
    <row r="29" spans="13:35" ht="14.75" customHeight="1" x14ac:dyDescent="0.7"/>
    <row r="30" spans="13:35" ht="18" customHeight="1" x14ac:dyDescent="0.7">
      <c r="M30" s="55" t="s">
        <v>15</v>
      </c>
      <c r="Q30" s="120" t="s">
        <v>16</v>
      </c>
      <c r="R30" s="120"/>
      <c r="S30" s="120"/>
      <c r="T30" s="120"/>
      <c r="V30" s="115"/>
      <c r="W30" s="115"/>
      <c r="X30" s="115"/>
      <c r="Y30" s="115"/>
      <c r="Z30" s="115"/>
      <c r="AA30" s="115"/>
      <c r="AB30" s="115"/>
      <c r="AC30" s="115"/>
      <c r="AD30" s="115"/>
      <c r="AE30" s="115"/>
      <c r="AF30" s="115"/>
      <c r="AG30" s="115"/>
      <c r="AH30" s="115"/>
      <c r="AI30" s="115"/>
    </row>
    <row r="31" spans="13:35" ht="7.5" customHeight="1" x14ac:dyDescent="0.7"/>
    <row r="32" spans="13:35" ht="18" customHeight="1" x14ac:dyDescent="0.7">
      <c r="Q32" s="120" t="s">
        <v>12</v>
      </c>
      <c r="R32" s="120"/>
      <c r="S32" s="120"/>
      <c r="T32" s="120"/>
      <c r="V32" s="115"/>
      <c r="W32" s="115"/>
      <c r="X32" s="115"/>
      <c r="Y32" s="115"/>
      <c r="Z32" s="115"/>
      <c r="AA32" s="115"/>
      <c r="AB32" s="115"/>
      <c r="AC32" s="115"/>
      <c r="AD32" s="115"/>
      <c r="AE32" s="115"/>
      <c r="AF32" s="115"/>
      <c r="AG32" s="115"/>
      <c r="AH32" s="115"/>
      <c r="AI32" s="115"/>
    </row>
    <row r="33" spans="1:35" ht="6.75" customHeight="1" x14ac:dyDescent="0.7"/>
    <row r="34" spans="1:35" ht="18" customHeight="1" x14ac:dyDescent="0.7">
      <c r="Q34" s="120" t="s">
        <v>11</v>
      </c>
      <c r="R34" s="120"/>
      <c r="S34" s="120"/>
      <c r="T34" s="120"/>
      <c r="V34" s="55" t="s">
        <v>22</v>
      </c>
      <c r="W34" s="116"/>
      <c r="X34" s="116"/>
      <c r="Y34" s="55" t="s">
        <v>23</v>
      </c>
      <c r="Z34" s="116"/>
      <c r="AA34" s="116"/>
      <c r="AB34" s="116"/>
      <c r="AC34" s="60" t="s">
        <v>17</v>
      </c>
      <c r="AD34" s="116"/>
      <c r="AE34" s="116"/>
      <c r="AF34" s="116"/>
      <c r="AG34" s="116"/>
    </row>
    <row r="35" spans="1:35" ht="7.05" customHeight="1" x14ac:dyDescent="0.7"/>
    <row r="36" spans="1:35" ht="15" customHeight="1" x14ac:dyDescent="0.7">
      <c r="A36" s="62" t="s">
        <v>24</v>
      </c>
      <c r="Q36" s="114" t="s">
        <v>290</v>
      </c>
      <c r="R36" s="114"/>
      <c r="S36" s="114"/>
      <c r="T36" s="114"/>
      <c r="V36" s="115"/>
      <c r="W36" s="115"/>
      <c r="X36" s="115"/>
      <c r="Y36" s="115"/>
      <c r="Z36" s="115"/>
      <c r="AA36" s="115"/>
      <c r="AB36" s="115"/>
      <c r="AC36" s="115"/>
      <c r="AD36" s="115"/>
      <c r="AE36" s="115"/>
      <c r="AF36" s="115"/>
      <c r="AG36" s="115"/>
      <c r="AH36" s="115"/>
      <c r="AI36" s="115"/>
    </row>
    <row r="37" spans="1:35" ht="7.5" customHeight="1" x14ac:dyDescent="0.7"/>
    <row r="38" spans="1:35" ht="15" customHeight="1" x14ac:dyDescent="0.7">
      <c r="B38" s="62" t="s">
        <v>27</v>
      </c>
    </row>
  </sheetData>
  <mergeCells count="39">
    <mergeCell ref="A4:AI4"/>
    <mergeCell ref="T27:AG27"/>
    <mergeCell ref="T28:AG28"/>
    <mergeCell ref="V30:AI30"/>
    <mergeCell ref="V32:AI32"/>
    <mergeCell ref="M11:N11"/>
    <mergeCell ref="M10:N10"/>
    <mergeCell ref="W14:AA14"/>
    <mergeCell ref="M22:P22"/>
    <mergeCell ref="M24:P24"/>
    <mergeCell ref="W34:X34"/>
    <mergeCell ref="Z34:AB34"/>
    <mergeCell ref="AD34:AG34"/>
    <mergeCell ref="U16:W16"/>
    <mergeCell ref="R17:AI18"/>
    <mergeCell ref="Q32:T32"/>
    <mergeCell ref="S20:T20"/>
    <mergeCell ref="V20:X20"/>
    <mergeCell ref="Q34:T34"/>
    <mergeCell ref="N27:R27"/>
    <mergeCell ref="N28:R28"/>
    <mergeCell ref="Q30:T30"/>
    <mergeCell ref="R24:AG24"/>
    <mergeCell ref="Q36:T36"/>
    <mergeCell ref="V36:AI36"/>
    <mergeCell ref="Z20:AC20"/>
    <mergeCell ref="R22:AI22"/>
    <mergeCell ref="Z2:AA2"/>
    <mergeCell ref="AC2:AD2"/>
    <mergeCell ref="AF2:AG2"/>
    <mergeCell ref="N20:Q20"/>
    <mergeCell ref="M17:P17"/>
    <mergeCell ref="A3:AI3"/>
    <mergeCell ref="P10:Q10"/>
    <mergeCell ref="P11:Q11"/>
    <mergeCell ref="S10:T10"/>
    <mergeCell ref="S11:T11"/>
    <mergeCell ref="S14:T14"/>
    <mergeCell ref="R16:S16"/>
  </mergeCells>
  <phoneticPr fontId="1"/>
  <conditionalFormatting sqref="O7">
    <cfRule type="expression" dxfId="31" priority="2">
      <formula>O7&lt;&gt;""</formula>
    </cfRule>
  </conditionalFormatting>
  <conditionalFormatting sqref="Q7">
    <cfRule type="expression" dxfId="30" priority="1">
      <formula>Q7&lt;&gt;""</formula>
    </cfRule>
  </conditionalFormatting>
  <conditionalFormatting sqref="V36">
    <cfRule type="expression" dxfId="29" priority="3">
      <formula>V36&lt;&gt;""</formula>
    </cfRule>
  </conditionalFormatting>
  <conditionalFormatting sqref="Z2 AC2 AF2 C7 E7 G7 M7 M10:M11 P10:P11 S10:S11 W14 U16 R16:R17 S20 V20 Z20 R22 R24 V30 V32 W34 Z34 AD34">
    <cfRule type="expression" dxfId="28" priority="4">
      <formula>C2&lt;&gt;""</formula>
    </cfRule>
  </conditionalFormatting>
  <dataValidations count="1">
    <dataValidation imeMode="halfAlpha" allowBlank="1" showInputMessage="1" showErrorMessage="1" sqref="AD34:AG34 E7 G7 A7:C7 K7:M7 P10:Q11 S10:T11 S14:T14 L10:M11 R16:S16 U16:W16 S20:T20 V20:X20 Z20:AC20 W34:X34 Z34:AB34 W14 O7 Q7" xr:uid="{00000000-0002-0000-0000-000000000000}"/>
  </dataValidations>
  <pageMargins left="0.9055118110236221" right="0.9055118110236221" top="0.74803149606299213" bottom="0.74803149606299213" header="0.31496062992125984" footer="0.31496062992125984"/>
  <pageSetup paperSize="9" scale="97" orientation="portrait" r:id="rId1"/>
  <headerFooter>
    <oddFooter xml:space="preserve">&amp;L&amp;12〔20260201－愛知県業務報告書〕&amp;C1/12&amp;R&amp;"游明朝,標準"&amp;9
</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K34"/>
  <sheetViews>
    <sheetView view="pageBreakPreview" zoomScaleNormal="70" zoomScaleSheetLayoutView="100" workbookViewId="0">
      <selection activeCell="I1" sqref="I1:I1048576"/>
    </sheetView>
  </sheetViews>
  <sheetFormatPr defaultColWidth="2.125" defaultRowHeight="18" customHeight="1" x14ac:dyDescent="0.7"/>
  <cols>
    <col min="1" max="1" width="3.1875" style="1" bestFit="1" customWidth="1"/>
    <col min="2" max="2" width="1.875" style="1" customWidth="1"/>
    <col min="3" max="3" width="1" style="1" customWidth="1"/>
    <col min="4" max="4" width="19" style="1" customWidth="1"/>
    <col min="5" max="5" width="12.125" style="1" customWidth="1"/>
    <col min="6" max="6" width="11" style="1" customWidth="1"/>
    <col min="7" max="7" width="16.1875" style="1" customWidth="1"/>
    <col min="8" max="8" width="11" style="1" customWidth="1"/>
    <col min="9" max="10" width="6.625" style="1" hidden="1" customWidth="1"/>
    <col min="11" max="11" width="7.25" style="1" hidden="1" customWidth="1"/>
    <col min="12" max="16384" width="2.125" style="1"/>
  </cols>
  <sheetData>
    <row r="1" spans="1:11" ht="18" customHeight="1" x14ac:dyDescent="0.7">
      <c r="A1" s="70">
        <v>10</v>
      </c>
      <c r="B1" s="70"/>
      <c r="C1" s="70" t="s">
        <v>155</v>
      </c>
      <c r="D1" s="70"/>
    </row>
    <row r="2" spans="1:11" ht="7.5" customHeight="1" x14ac:dyDescent="0.7"/>
    <row r="3" spans="1:11" ht="13.5" customHeight="1" x14ac:dyDescent="0.7">
      <c r="A3" s="159" t="s">
        <v>105</v>
      </c>
      <c r="B3" s="160"/>
      <c r="C3" s="160"/>
      <c r="D3" s="161"/>
      <c r="E3" s="149" t="s">
        <v>106</v>
      </c>
      <c r="F3" s="22"/>
      <c r="G3" s="149" t="s">
        <v>104</v>
      </c>
      <c r="H3" s="22"/>
    </row>
    <row r="4" spans="1:11" ht="27" customHeight="1" x14ac:dyDescent="0.25">
      <c r="A4" s="154" t="s">
        <v>103</v>
      </c>
      <c r="B4" s="155"/>
      <c r="C4" s="155"/>
      <c r="D4" s="156"/>
      <c r="E4" s="138"/>
      <c r="F4" s="23" t="s">
        <v>107</v>
      </c>
      <c r="G4" s="150"/>
      <c r="H4" s="23" t="s">
        <v>107</v>
      </c>
      <c r="J4" s="85" t="s">
        <v>298</v>
      </c>
      <c r="K4" s="85" t="s">
        <v>297</v>
      </c>
    </row>
    <row r="5" spans="1:11" ht="18" customHeight="1" x14ac:dyDescent="0.7">
      <c r="A5" s="169" t="s">
        <v>245</v>
      </c>
      <c r="B5" s="170"/>
      <c r="C5" s="170"/>
      <c r="D5" s="171"/>
      <c r="E5" s="63"/>
      <c r="F5" s="24">
        <f>IF(OR(J$13=0,J5=0),0,ROUNDDOWN(E5/E$13,4))</f>
        <v>0</v>
      </c>
      <c r="G5" s="63"/>
      <c r="H5" s="24">
        <f>IF(OR(K$13=0,K5=0),0,ROUNDDOWN(G5/G$13,4))</f>
        <v>0</v>
      </c>
      <c r="J5" s="108">
        <f>IF(E5="-",0,E5)</f>
        <v>0</v>
      </c>
      <c r="K5" s="108">
        <f>IF(G5="-",0,G5)</f>
        <v>0</v>
      </c>
    </row>
    <row r="6" spans="1:11" ht="18" customHeight="1" x14ac:dyDescent="0.7">
      <c r="A6" s="185" t="s">
        <v>246</v>
      </c>
      <c r="B6" s="173"/>
      <c r="C6" s="173"/>
      <c r="D6" s="174"/>
      <c r="E6" s="63"/>
      <c r="F6" s="24">
        <f t="shared" ref="F6:F12" si="0">IF(OR(J$13=0,J6=0),0,ROUNDDOWN(E6/E$13,4))</f>
        <v>0</v>
      </c>
      <c r="G6" s="63"/>
      <c r="H6" s="24">
        <f t="shared" ref="H6:H12" si="1">IF(OR(K$13=0,K6=0),0,ROUNDDOWN(G6/G$13,4))</f>
        <v>0</v>
      </c>
      <c r="J6" s="109">
        <f t="shared" ref="J6:J13" si="2">IF(E6="-",0,E6)</f>
        <v>0</v>
      </c>
      <c r="K6" s="109">
        <f t="shared" ref="K6:K13" si="3">IF(G6="-",0,G6)</f>
        <v>0</v>
      </c>
    </row>
    <row r="7" spans="1:11" ht="18" customHeight="1" x14ac:dyDescent="0.7">
      <c r="A7" s="185" t="s">
        <v>247</v>
      </c>
      <c r="B7" s="173"/>
      <c r="C7" s="173"/>
      <c r="D7" s="174"/>
      <c r="E7" s="63"/>
      <c r="F7" s="24">
        <f t="shared" si="0"/>
        <v>0</v>
      </c>
      <c r="G7" s="63"/>
      <c r="H7" s="24">
        <f t="shared" si="1"/>
        <v>0</v>
      </c>
      <c r="J7" s="109">
        <f t="shared" si="2"/>
        <v>0</v>
      </c>
      <c r="K7" s="109">
        <f t="shared" si="3"/>
        <v>0</v>
      </c>
    </row>
    <row r="8" spans="1:11" ht="18" customHeight="1" x14ac:dyDescent="0.7">
      <c r="A8" s="185" t="s">
        <v>248</v>
      </c>
      <c r="B8" s="173"/>
      <c r="C8" s="173"/>
      <c r="D8" s="174"/>
      <c r="E8" s="63"/>
      <c r="F8" s="24">
        <f t="shared" si="0"/>
        <v>0</v>
      </c>
      <c r="G8" s="63"/>
      <c r="H8" s="24">
        <f t="shared" si="1"/>
        <v>0</v>
      </c>
      <c r="J8" s="109">
        <f t="shared" si="2"/>
        <v>0</v>
      </c>
      <c r="K8" s="109">
        <f t="shared" si="3"/>
        <v>0</v>
      </c>
    </row>
    <row r="9" spans="1:11" ht="18" customHeight="1" x14ac:dyDescent="0.7">
      <c r="A9" s="185" t="s">
        <v>214</v>
      </c>
      <c r="B9" s="173"/>
      <c r="C9" s="173"/>
      <c r="D9" s="174"/>
      <c r="E9" s="63"/>
      <c r="F9" s="24">
        <f t="shared" si="0"/>
        <v>0</v>
      </c>
      <c r="G9" s="63"/>
      <c r="H9" s="24">
        <f t="shared" si="1"/>
        <v>0</v>
      </c>
      <c r="J9" s="109">
        <f t="shared" si="2"/>
        <v>0</v>
      </c>
      <c r="K9" s="109">
        <f t="shared" si="3"/>
        <v>0</v>
      </c>
    </row>
    <row r="10" spans="1:11" ht="18" customHeight="1" x14ac:dyDescent="0.7">
      <c r="A10" s="185" t="s">
        <v>249</v>
      </c>
      <c r="B10" s="173"/>
      <c r="C10" s="173"/>
      <c r="D10" s="174"/>
      <c r="E10" s="63"/>
      <c r="F10" s="24">
        <f t="shared" si="0"/>
        <v>0</v>
      </c>
      <c r="G10" s="63"/>
      <c r="H10" s="24">
        <f t="shared" si="1"/>
        <v>0</v>
      </c>
      <c r="J10" s="109">
        <f t="shared" si="2"/>
        <v>0</v>
      </c>
      <c r="K10" s="109">
        <f t="shared" si="3"/>
        <v>0</v>
      </c>
    </row>
    <row r="11" spans="1:11" ht="18" customHeight="1" x14ac:dyDescent="0.7">
      <c r="A11" s="172" t="s">
        <v>250</v>
      </c>
      <c r="B11" s="173"/>
      <c r="C11" s="173"/>
      <c r="D11" s="174"/>
      <c r="E11" s="63"/>
      <c r="F11" s="24">
        <f t="shared" si="0"/>
        <v>0</v>
      </c>
      <c r="G11" s="63"/>
      <c r="H11" s="24">
        <f t="shared" si="1"/>
        <v>0</v>
      </c>
      <c r="J11" s="109">
        <f t="shared" si="2"/>
        <v>0</v>
      </c>
      <c r="K11" s="109">
        <f t="shared" si="3"/>
        <v>0</v>
      </c>
    </row>
    <row r="12" spans="1:11" ht="18" customHeight="1" x14ac:dyDescent="0.7">
      <c r="A12" s="185" t="s">
        <v>157</v>
      </c>
      <c r="B12" s="173"/>
      <c r="C12" s="173"/>
      <c r="D12" s="174"/>
      <c r="E12" s="63"/>
      <c r="F12" s="24">
        <f t="shared" si="0"/>
        <v>0</v>
      </c>
      <c r="G12" s="63"/>
      <c r="H12" s="24">
        <f t="shared" si="1"/>
        <v>0</v>
      </c>
      <c r="J12" s="110">
        <f t="shared" si="2"/>
        <v>0</v>
      </c>
      <c r="K12" s="110">
        <f t="shared" si="3"/>
        <v>0</v>
      </c>
    </row>
    <row r="13" spans="1:11" ht="18" customHeight="1" x14ac:dyDescent="0.7">
      <c r="A13" s="175" t="s">
        <v>108</v>
      </c>
      <c r="B13" s="176"/>
      <c r="C13" s="176"/>
      <c r="D13" s="177"/>
      <c r="E13" s="25">
        <f>表1!E9</f>
        <v>0</v>
      </c>
      <c r="F13" s="26">
        <v>1</v>
      </c>
      <c r="G13" s="25">
        <f>表1!G9</f>
        <v>0</v>
      </c>
      <c r="H13" s="26">
        <v>1</v>
      </c>
      <c r="J13" s="88">
        <f t="shared" si="2"/>
        <v>0</v>
      </c>
      <c r="K13" s="88">
        <f t="shared" si="3"/>
        <v>0</v>
      </c>
    </row>
    <row r="14" spans="1:11" ht="18" customHeight="1" x14ac:dyDescent="0.7">
      <c r="A14" s="191" t="s">
        <v>257</v>
      </c>
      <c r="B14" s="192"/>
      <c r="C14" s="192"/>
      <c r="D14" s="192"/>
      <c r="E14" s="192"/>
      <c r="F14" s="193"/>
      <c r="G14" s="79" t="str">
        <f>IF(J13=0,"",ROUNDDOWN(G13/E13,2))</f>
        <v/>
      </c>
      <c r="H14" s="27"/>
    </row>
    <row r="15" spans="1:11" ht="7.5" customHeight="1" x14ac:dyDescent="0.7">
      <c r="A15" s="10"/>
      <c r="B15" s="10"/>
      <c r="C15" s="10"/>
      <c r="D15" s="10"/>
      <c r="E15" s="10"/>
      <c r="F15" s="10"/>
      <c r="G15" s="28"/>
      <c r="H15" s="29"/>
    </row>
    <row r="16" spans="1:11" ht="18" customHeight="1" x14ac:dyDescent="0.7">
      <c r="A16" s="4" t="s">
        <v>26</v>
      </c>
      <c r="B16" s="4"/>
      <c r="C16" s="4"/>
      <c r="D16" s="4"/>
      <c r="E16" s="4"/>
    </row>
    <row r="17" spans="1:11" ht="18" customHeight="1" x14ac:dyDescent="0.7">
      <c r="A17" s="4"/>
      <c r="B17" s="4">
        <v>1</v>
      </c>
      <c r="C17" s="4"/>
      <c r="D17" s="4" t="s">
        <v>158</v>
      </c>
      <c r="E17" s="4"/>
    </row>
    <row r="18" spans="1:11" ht="18" customHeight="1" x14ac:dyDescent="0.7">
      <c r="A18" s="4"/>
      <c r="B18" s="14">
        <v>2</v>
      </c>
      <c r="C18" s="14"/>
      <c r="D18" s="14" t="s">
        <v>159</v>
      </c>
      <c r="E18" s="30"/>
      <c r="F18" s="30"/>
      <c r="G18" s="30"/>
      <c r="H18" s="30"/>
    </row>
    <row r="19" spans="1:11" ht="33.75" customHeight="1" x14ac:dyDescent="0.7">
      <c r="A19" s="4"/>
      <c r="B19" s="14"/>
      <c r="C19" s="14"/>
      <c r="D19" s="232"/>
      <c r="E19" s="232"/>
      <c r="F19" s="232"/>
      <c r="G19" s="232"/>
      <c r="H19" s="232"/>
    </row>
    <row r="20" spans="1:11" ht="18" customHeight="1" x14ac:dyDescent="0.7">
      <c r="A20" s="70">
        <v>11</v>
      </c>
      <c r="B20" s="70"/>
      <c r="C20" s="70" t="s">
        <v>156</v>
      </c>
      <c r="D20" s="70"/>
    </row>
    <row r="21" spans="1:11" ht="7.5" customHeight="1" x14ac:dyDescent="0.7"/>
    <row r="22" spans="1:11" ht="13.5" customHeight="1" x14ac:dyDescent="0.7">
      <c r="A22" s="159" t="s">
        <v>105</v>
      </c>
      <c r="B22" s="160"/>
      <c r="C22" s="160"/>
      <c r="D22" s="161"/>
      <c r="E22" s="149" t="s">
        <v>106</v>
      </c>
      <c r="F22" s="22"/>
      <c r="G22" s="149" t="s">
        <v>104</v>
      </c>
      <c r="H22" s="22"/>
    </row>
    <row r="23" spans="1:11" ht="27" customHeight="1" x14ac:dyDescent="0.25">
      <c r="A23" s="154" t="s">
        <v>120</v>
      </c>
      <c r="B23" s="155"/>
      <c r="C23" s="155"/>
      <c r="D23" s="156"/>
      <c r="E23" s="138"/>
      <c r="F23" s="23" t="s">
        <v>107</v>
      </c>
      <c r="G23" s="150"/>
      <c r="H23" s="23" t="s">
        <v>107</v>
      </c>
      <c r="J23" s="85" t="s">
        <v>298</v>
      </c>
      <c r="K23" s="85" t="s">
        <v>297</v>
      </c>
    </row>
    <row r="24" spans="1:11" ht="18" customHeight="1" x14ac:dyDescent="0.7">
      <c r="A24" s="201" t="s">
        <v>252</v>
      </c>
      <c r="B24" s="202"/>
      <c r="C24" s="202"/>
      <c r="D24" s="203"/>
      <c r="E24" s="63"/>
      <c r="F24" s="31">
        <f>IF(OR(J$31=0,J24=0),0,ROUNDDOWN(E24/E$31,4))</f>
        <v>0</v>
      </c>
      <c r="G24" s="63"/>
      <c r="H24" s="31">
        <f>IF(OR(K$31=0,K24=0),0,ROUNDDOWN(G24/G$31,4))</f>
        <v>0</v>
      </c>
      <c r="J24" s="108">
        <f>IF(E24="-",0,E24)</f>
        <v>0</v>
      </c>
      <c r="K24" s="108">
        <f>IF(G24="-",0,G24)</f>
        <v>0</v>
      </c>
    </row>
    <row r="25" spans="1:11" ht="18" customHeight="1" x14ac:dyDescent="0.7">
      <c r="A25" s="204" t="s">
        <v>251</v>
      </c>
      <c r="B25" s="205"/>
      <c r="C25" s="205"/>
      <c r="D25" s="206"/>
      <c r="E25" s="63"/>
      <c r="F25" s="31">
        <f t="shared" ref="F25:F30" si="4">IF(OR(J$31=0,J25=0),0,ROUNDDOWN(E25/E$31,4))</f>
        <v>0</v>
      </c>
      <c r="G25" s="63"/>
      <c r="H25" s="31">
        <f t="shared" ref="H25:H30" si="5">IF(OR(K$31=0,K25=0),0,ROUNDDOWN(G25/G$31,4))</f>
        <v>0</v>
      </c>
      <c r="J25" s="109">
        <f t="shared" ref="J25:J31" si="6">IF(E25="-",0,E25)</f>
        <v>0</v>
      </c>
      <c r="K25" s="109">
        <f t="shared" ref="K25:K31" si="7">IF(G25="-",0,G25)</f>
        <v>0</v>
      </c>
    </row>
    <row r="26" spans="1:11" ht="18" customHeight="1" x14ac:dyDescent="0.7">
      <c r="A26" s="204" t="s">
        <v>253</v>
      </c>
      <c r="B26" s="205"/>
      <c r="C26" s="205"/>
      <c r="D26" s="206"/>
      <c r="E26" s="63"/>
      <c r="F26" s="31">
        <f t="shared" si="4"/>
        <v>0</v>
      </c>
      <c r="G26" s="63"/>
      <c r="H26" s="31">
        <f t="shared" si="5"/>
        <v>0</v>
      </c>
      <c r="J26" s="109">
        <f t="shared" si="6"/>
        <v>0</v>
      </c>
      <c r="K26" s="109">
        <f t="shared" si="7"/>
        <v>0</v>
      </c>
    </row>
    <row r="27" spans="1:11" ht="18" customHeight="1" x14ac:dyDescent="0.7">
      <c r="A27" s="204" t="s">
        <v>242</v>
      </c>
      <c r="B27" s="205"/>
      <c r="C27" s="205"/>
      <c r="D27" s="206"/>
      <c r="E27" s="63"/>
      <c r="F27" s="31">
        <f t="shared" si="4"/>
        <v>0</v>
      </c>
      <c r="G27" s="63"/>
      <c r="H27" s="31">
        <f t="shared" si="5"/>
        <v>0</v>
      </c>
      <c r="J27" s="109">
        <f t="shared" si="6"/>
        <v>0</v>
      </c>
      <c r="K27" s="109">
        <f t="shared" si="7"/>
        <v>0</v>
      </c>
    </row>
    <row r="28" spans="1:11" ht="18" customHeight="1" x14ac:dyDescent="0.7">
      <c r="A28" s="204" t="s">
        <v>243</v>
      </c>
      <c r="B28" s="205"/>
      <c r="C28" s="205"/>
      <c r="D28" s="206"/>
      <c r="E28" s="63"/>
      <c r="F28" s="31">
        <f t="shared" si="4"/>
        <v>0</v>
      </c>
      <c r="G28" s="63"/>
      <c r="H28" s="31">
        <f t="shared" si="5"/>
        <v>0</v>
      </c>
      <c r="J28" s="109">
        <f t="shared" si="6"/>
        <v>0</v>
      </c>
      <c r="K28" s="109">
        <f t="shared" si="7"/>
        <v>0</v>
      </c>
    </row>
    <row r="29" spans="1:11" ht="18" customHeight="1" x14ac:dyDescent="0.7">
      <c r="A29" s="204" t="s">
        <v>244</v>
      </c>
      <c r="B29" s="205"/>
      <c r="C29" s="205"/>
      <c r="D29" s="206"/>
      <c r="E29" s="63"/>
      <c r="F29" s="31">
        <f t="shared" si="4"/>
        <v>0</v>
      </c>
      <c r="G29" s="63"/>
      <c r="H29" s="31">
        <f t="shared" si="5"/>
        <v>0</v>
      </c>
      <c r="J29" s="109">
        <f t="shared" si="6"/>
        <v>0</v>
      </c>
      <c r="K29" s="109">
        <f t="shared" si="7"/>
        <v>0</v>
      </c>
    </row>
    <row r="30" spans="1:11" ht="18" customHeight="1" x14ac:dyDescent="0.7">
      <c r="A30" s="204" t="s">
        <v>231</v>
      </c>
      <c r="B30" s="205"/>
      <c r="C30" s="205"/>
      <c r="D30" s="206"/>
      <c r="E30" s="63"/>
      <c r="F30" s="31">
        <f t="shared" si="4"/>
        <v>0</v>
      </c>
      <c r="G30" s="63"/>
      <c r="H30" s="31">
        <f t="shared" si="5"/>
        <v>0</v>
      </c>
      <c r="J30" s="109">
        <f t="shared" si="6"/>
        <v>0</v>
      </c>
      <c r="K30" s="109">
        <f t="shared" si="7"/>
        <v>0</v>
      </c>
    </row>
    <row r="31" spans="1:11" ht="18" customHeight="1" x14ac:dyDescent="0.7">
      <c r="A31" s="198" t="s">
        <v>108</v>
      </c>
      <c r="B31" s="199"/>
      <c r="C31" s="199"/>
      <c r="D31" s="200"/>
      <c r="E31" s="32">
        <f>E13</f>
        <v>0</v>
      </c>
      <c r="F31" s="33">
        <v>1</v>
      </c>
      <c r="G31" s="32">
        <f>G13</f>
        <v>0</v>
      </c>
      <c r="H31" s="33">
        <v>1</v>
      </c>
      <c r="J31" s="110">
        <f t="shared" si="6"/>
        <v>0</v>
      </c>
      <c r="K31" s="110">
        <f t="shared" si="7"/>
        <v>0</v>
      </c>
    </row>
    <row r="32" spans="1:11" ht="7.5" customHeight="1" x14ac:dyDescent="0.7">
      <c r="A32" s="20"/>
      <c r="B32" s="20"/>
      <c r="C32" s="20"/>
      <c r="D32" s="20"/>
      <c r="E32" s="21"/>
      <c r="F32" s="21"/>
      <c r="G32" s="21"/>
      <c r="H32" s="21"/>
      <c r="J32" s="111"/>
      <c r="K32" s="111"/>
    </row>
    <row r="33" spans="1:8" ht="18" customHeight="1" x14ac:dyDescent="0.7">
      <c r="A33" s="4" t="s">
        <v>26</v>
      </c>
      <c r="B33" s="4"/>
      <c r="C33" s="4"/>
      <c r="D33" s="4"/>
      <c r="E33" s="4"/>
      <c r="F33" s="4"/>
      <c r="G33" s="4"/>
      <c r="H33" s="4"/>
    </row>
    <row r="34" spans="1:8" ht="18" customHeight="1" x14ac:dyDescent="0.7">
      <c r="A34" s="4"/>
      <c r="B34" s="14" t="s">
        <v>160</v>
      </c>
      <c r="C34" s="14"/>
      <c r="D34" s="14"/>
      <c r="E34" s="4"/>
      <c r="F34" s="4"/>
      <c r="G34" s="4"/>
      <c r="H34" s="4"/>
    </row>
  </sheetData>
  <mergeCells count="27">
    <mergeCell ref="A6:D6"/>
    <mergeCell ref="A3:D3"/>
    <mergeCell ref="E3:E4"/>
    <mergeCell ref="G3:G4"/>
    <mergeCell ref="A4:D4"/>
    <mergeCell ref="A5:D5"/>
    <mergeCell ref="A7:D7"/>
    <mergeCell ref="A8:D8"/>
    <mergeCell ref="A9:D9"/>
    <mergeCell ref="A10:D10"/>
    <mergeCell ref="A11:D11"/>
    <mergeCell ref="A12:D12"/>
    <mergeCell ref="A13:D13"/>
    <mergeCell ref="A14:F14"/>
    <mergeCell ref="D19:H19"/>
    <mergeCell ref="A22:D22"/>
    <mergeCell ref="E22:E23"/>
    <mergeCell ref="G22:G23"/>
    <mergeCell ref="A23:D23"/>
    <mergeCell ref="A31:D31"/>
    <mergeCell ref="A27:D27"/>
    <mergeCell ref="A24:D24"/>
    <mergeCell ref="A25:D25"/>
    <mergeCell ref="A26:D26"/>
    <mergeCell ref="A28:D28"/>
    <mergeCell ref="A29:D29"/>
    <mergeCell ref="A30:D30"/>
  </mergeCells>
  <phoneticPr fontId="1"/>
  <conditionalFormatting sqref="E5:E12">
    <cfRule type="expression" dxfId="6" priority="4">
      <formula>E5&lt;&gt;""</formula>
    </cfRule>
  </conditionalFormatting>
  <conditionalFormatting sqref="E24:E30">
    <cfRule type="expression" dxfId="5" priority="2">
      <formula>E24&lt;&gt;""</formula>
    </cfRule>
  </conditionalFormatting>
  <conditionalFormatting sqref="G5:G12">
    <cfRule type="expression" dxfId="4" priority="3">
      <formula>G5&lt;&gt;""</formula>
    </cfRule>
  </conditionalFormatting>
  <conditionalFormatting sqref="G24:G30">
    <cfRule type="expression" dxfId="3" priority="1">
      <formula>G24&lt;&gt;""</formula>
    </cfRule>
  </conditionalFormatting>
  <dataValidations count="1">
    <dataValidation imeMode="halfAlpha" allowBlank="1" showInputMessage="1" showErrorMessage="1" sqref="G5:G14 F24:F32 E5:F13 G24:G31 E24:E31 H5:H15 H24:H32" xr:uid="{00000000-0002-0000-0900-000000000000}"/>
  </dataValidations>
  <pageMargins left="0.9055118110236221" right="0.9055118110236221" top="0.74803149606299213" bottom="0.74803149606299213" header="0.31496062992125984" footer="0.31496062992125984"/>
  <pageSetup paperSize="9" orientation="portrait" r:id="rId1"/>
  <headerFooter>
    <oddFooter xml:space="preserve">&amp;L〔20260201－愛知県業務報告書〕&amp;C10/12&amp;R&amp;"游明朝,標準"&amp;9
</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38"/>
  <sheetViews>
    <sheetView view="pageBreakPreview" zoomScaleNormal="70" zoomScaleSheetLayoutView="100" workbookViewId="0">
      <selection activeCell="G1" sqref="G1:G1048576"/>
    </sheetView>
  </sheetViews>
  <sheetFormatPr defaultColWidth="2.125" defaultRowHeight="18" customHeight="1" x14ac:dyDescent="0.7"/>
  <cols>
    <col min="1" max="1" width="3.1875" style="1" bestFit="1" customWidth="1"/>
    <col min="2" max="2" width="1.875" style="1" customWidth="1"/>
    <col min="3" max="3" width="1" style="1" customWidth="1"/>
    <col min="4" max="4" width="19.5" style="1" customWidth="1"/>
    <col min="5" max="5" width="22.1875" style="1" customWidth="1"/>
    <col min="6" max="6" width="27.875" style="1" customWidth="1"/>
    <col min="7" max="7" width="6.25" style="1" hidden="1" customWidth="1"/>
    <col min="8" max="8" width="7.125" style="1" hidden="1" customWidth="1"/>
    <col min="9" max="9" width="7.75" style="1" hidden="1" customWidth="1"/>
    <col min="10" max="16384" width="2.125" style="1"/>
  </cols>
  <sheetData>
    <row r="1" spans="1:8" ht="18" customHeight="1" x14ac:dyDescent="0.7">
      <c r="A1" s="70">
        <v>12</v>
      </c>
      <c r="B1" s="70"/>
      <c r="C1" s="70" t="s">
        <v>161</v>
      </c>
      <c r="D1" s="70"/>
    </row>
    <row r="2" spans="1:8" ht="18" customHeight="1" x14ac:dyDescent="0.7">
      <c r="A2" s="78" t="s">
        <v>289</v>
      </c>
      <c r="C2" s="1" t="s">
        <v>162</v>
      </c>
    </row>
    <row r="3" spans="1:8" ht="7.5" customHeight="1" x14ac:dyDescent="0.7"/>
    <row r="4" spans="1:8" ht="34.5" customHeight="1" x14ac:dyDescent="0.7">
      <c r="A4" s="236"/>
      <c r="B4" s="237"/>
      <c r="C4" s="237"/>
      <c r="D4" s="238"/>
      <c r="E4" s="17" t="s">
        <v>163</v>
      </c>
      <c r="H4" s="1" t="s">
        <v>298</v>
      </c>
    </row>
    <row r="5" spans="1:8" ht="21" customHeight="1" x14ac:dyDescent="0.7">
      <c r="A5" s="239" t="s">
        <v>164</v>
      </c>
      <c r="B5" s="240"/>
      <c r="C5" s="240"/>
      <c r="D5" s="241"/>
      <c r="E5" s="67"/>
      <c r="H5" s="90">
        <f>IF(E5="-",0,E5)</f>
        <v>0</v>
      </c>
    </row>
    <row r="6" spans="1:8" ht="21" customHeight="1" x14ac:dyDescent="0.7">
      <c r="A6" s="239" t="s">
        <v>165</v>
      </c>
      <c r="B6" s="240"/>
      <c r="C6" s="240"/>
      <c r="D6" s="241"/>
      <c r="E6" s="67"/>
      <c r="H6" s="94">
        <f t="shared" ref="H6" si="0">IF(E6="-",0,E6)</f>
        <v>0</v>
      </c>
    </row>
    <row r="7" spans="1:8" ht="21" customHeight="1" x14ac:dyDescent="0.7">
      <c r="A7" s="239" t="s">
        <v>166</v>
      </c>
      <c r="B7" s="240"/>
      <c r="C7" s="240"/>
      <c r="D7" s="241"/>
      <c r="E7" s="18" t="str">
        <f>IF(OR(H5=0,H6=0),"",ROUNDDOWN(E6/E5,4))</f>
        <v/>
      </c>
    </row>
    <row r="8" spans="1:8" ht="7.5" customHeight="1" x14ac:dyDescent="0.7">
      <c r="A8" s="10"/>
      <c r="B8" s="10"/>
      <c r="C8" s="10"/>
      <c r="D8" s="10"/>
      <c r="E8" s="10"/>
    </row>
    <row r="9" spans="1:8" ht="18" customHeight="1" x14ac:dyDescent="0.7">
      <c r="A9" s="4" t="s">
        <v>26</v>
      </c>
      <c r="B9" s="4"/>
      <c r="C9" s="4"/>
      <c r="D9" s="4"/>
      <c r="E9" s="4"/>
    </row>
    <row r="10" spans="1:8" ht="25.25" customHeight="1" x14ac:dyDescent="0.7">
      <c r="A10" s="4"/>
      <c r="B10" s="14">
        <v>1</v>
      </c>
      <c r="C10" s="4"/>
      <c r="D10" s="232" t="s">
        <v>167</v>
      </c>
      <c r="E10" s="232"/>
      <c r="F10" s="232"/>
    </row>
    <row r="11" spans="1:8" ht="25.25" customHeight="1" x14ac:dyDescent="0.7">
      <c r="A11" s="4"/>
      <c r="B11" s="14">
        <v>2</v>
      </c>
      <c r="C11" s="4"/>
      <c r="D11" s="232" t="s">
        <v>168</v>
      </c>
      <c r="E11" s="232"/>
      <c r="F11" s="232"/>
    </row>
    <row r="12" spans="1:8" ht="25.25" customHeight="1" x14ac:dyDescent="0.7">
      <c r="A12" s="4"/>
      <c r="B12" s="14">
        <v>3</v>
      </c>
      <c r="C12" s="14"/>
      <c r="D12" s="232" t="s">
        <v>169</v>
      </c>
      <c r="E12" s="232"/>
      <c r="F12" s="232"/>
    </row>
    <row r="13" spans="1:8" ht="15" customHeight="1" x14ac:dyDescent="0.7">
      <c r="A13" s="4"/>
      <c r="B13" s="14"/>
      <c r="C13" s="14"/>
      <c r="D13" s="232"/>
      <c r="E13" s="232"/>
    </row>
    <row r="14" spans="1:8" ht="18" customHeight="1" x14ac:dyDescent="0.7">
      <c r="A14" s="1" t="s">
        <v>170</v>
      </c>
      <c r="C14" s="1" t="s">
        <v>171</v>
      </c>
    </row>
    <row r="15" spans="1:8" ht="7.5" customHeight="1" x14ac:dyDescent="0.7"/>
    <row r="16" spans="1:8" ht="34.5" customHeight="1" x14ac:dyDescent="0.7">
      <c r="A16" s="236"/>
      <c r="B16" s="237"/>
      <c r="C16" s="237"/>
      <c r="D16" s="238"/>
      <c r="E16" s="17" t="s">
        <v>175</v>
      </c>
    </row>
    <row r="17" spans="1:9" ht="21" customHeight="1" x14ac:dyDescent="0.7">
      <c r="A17" s="239" t="s">
        <v>172</v>
      </c>
      <c r="B17" s="240"/>
      <c r="C17" s="240"/>
      <c r="D17" s="241"/>
      <c r="E17" s="68"/>
      <c r="H17" s="112" t="s">
        <v>298</v>
      </c>
      <c r="I17" s="112" t="s">
        <v>301</v>
      </c>
    </row>
    <row r="18" spans="1:9" ht="21" customHeight="1" x14ac:dyDescent="0.7">
      <c r="A18" s="239" t="s">
        <v>173</v>
      </c>
      <c r="B18" s="240"/>
      <c r="C18" s="240"/>
      <c r="D18" s="241"/>
      <c r="E18" s="67"/>
      <c r="H18" s="88">
        <f t="shared" ref="H18" si="1">IF(E18="-",0,E18)</f>
        <v>0</v>
      </c>
      <c r="I18" s="88">
        <f>IF(F17="-",0,F17)</f>
        <v>0</v>
      </c>
    </row>
    <row r="19" spans="1:9" ht="21" customHeight="1" x14ac:dyDescent="0.7">
      <c r="A19" s="239" t="s">
        <v>174</v>
      </c>
      <c r="B19" s="240"/>
      <c r="C19" s="240"/>
      <c r="D19" s="241"/>
      <c r="E19" s="19" t="str">
        <f>IF(H18=0,"",ROUNDDOWN(E17/E18,0))</f>
        <v/>
      </c>
    </row>
    <row r="20" spans="1:9" ht="7.5" customHeight="1" x14ac:dyDescent="0.7">
      <c r="A20" s="20"/>
      <c r="B20" s="20"/>
      <c r="C20" s="20"/>
      <c r="D20" s="20"/>
      <c r="E20" s="21"/>
    </row>
    <row r="21" spans="1:9" ht="18" customHeight="1" x14ac:dyDescent="0.7">
      <c r="A21" s="4" t="s">
        <v>26</v>
      </c>
      <c r="B21" s="4"/>
      <c r="C21" s="4"/>
      <c r="D21" s="4"/>
      <c r="E21" s="4"/>
    </row>
    <row r="22" spans="1:9" ht="15" customHeight="1" x14ac:dyDescent="0.7">
      <c r="A22" s="4"/>
      <c r="B22" s="14">
        <v>1</v>
      </c>
      <c r="C22" s="14"/>
      <c r="D22" s="14" t="s">
        <v>176</v>
      </c>
      <c r="E22" s="4"/>
    </row>
    <row r="23" spans="1:9" ht="15" customHeight="1" x14ac:dyDescent="0.7">
      <c r="B23" s="14">
        <v>2</v>
      </c>
      <c r="C23" s="14"/>
      <c r="D23" s="14" t="s">
        <v>177</v>
      </c>
    </row>
    <row r="24" spans="1:9" ht="15" customHeight="1" x14ac:dyDescent="0.7">
      <c r="B24" s="14">
        <v>3</v>
      </c>
      <c r="C24" s="14"/>
      <c r="D24" s="14" t="s">
        <v>178</v>
      </c>
    </row>
    <row r="25" spans="1:9" ht="25.25" customHeight="1" x14ac:dyDescent="0.7">
      <c r="B25" s="14">
        <v>4</v>
      </c>
      <c r="C25" s="14"/>
      <c r="D25" s="232" t="s">
        <v>179</v>
      </c>
      <c r="E25" s="232"/>
      <c r="F25" s="232"/>
    </row>
    <row r="26" spans="1:9" ht="15" customHeight="1" x14ac:dyDescent="0.7"/>
    <row r="27" spans="1:9" ht="18" customHeight="1" x14ac:dyDescent="0.7">
      <c r="A27" s="1" t="s">
        <v>180</v>
      </c>
      <c r="C27" s="1" t="s">
        <v>181</v>
      </c>
    </row>
    <row r="28" spans="1:9" ht="7.5" customHeight="1" x14ac:dyDescent="0.7"/>
    <row r="29" spans="1:9" ht="34.5" customHeight="1" x14ac:dyDescent="0.7">
      <c r="A29" s="236"/>
      <c r="B29" s="237"/>
      <c r="C29" s="237"/>
      <c r="D29" s="238"/>
      <c r="E29" s="17" t="s">
        <v>175</v>
      </c>
    </row>
    <row r="30" spans="1:9" ht="21" customHeight="1" x14ac:dyDescent="0.7">
      <c r="A30" s="239" t="s">
        <v>182</v>
      </c>
      <c r="B30" s="240"/>
      <c r="C30" s="240"/>
      <c r="D30" s="241"/>
      <c r="E30" s="68"/>
      <c r="H30" s="113" t="s">
        <v>298</v>
      </c>
      <c r="I30" s="113" t="s">
        <v>301</v>
      </c>
    </row>
    <row r="31" spans="1:9" ht="21" customHeight="1" x14ac:dyDescent="0.7">
      <c r="A31" s="239" t="s">
        <v>183</v>
      </c>
      <c r="B31" s="240"/>
      <c r="C31" s="240"/>
      <c r="D31" s="241"/>
      <c r="E31" s="67"/>
      <c r="H31" s="87">
        <f t="shared" ref="H31" si="2">IF(E31="-",0,E31)</f>
        <v>0</v>
      </c>
      <c r="I31" s="87">
        <f>IF(E30="-",0,E30)</f>
        <v>0</v>
      </c>
    </row>
    <row r="32" spans="1:9" ht="21" customHeight="1" x14ac:dyDescent="0.7">
      <c r="A32" s="130" t="s">
        <v>184</v>
      </c>
      <c r="B32" s="131"/>
      <c r="C32" s="131"/>
      <c r="D32" s="132"/>
      <c r="E32" s="19" t="str">
        <f>IF(H31=0,"",ROUNDDOWN(E30/E31,0))</f>
        <v/>
      </c>
    </row>
    <row r="33" spans="1:5" ht="7.5" customHeight="1" x14ac:dyDescent="0.7">
      <c r="A33" s="20"/>
      <c r="B33" s="20"/>
      <c r="C33" s="20"/>
      <c r="D33" s="20"/>
      <c r="E33" s="21"/>
    </row>
    <row r="34" spans="1:5" ht="18" customHeight="1" x14ac:dyDescent="0.7">
      <c r="A34" s="4" t="s">
        <v>26</v>
      </c>
      <c r="B34" s="4"/>
      <c r="C34" s="4"/>
      <c r="D34" s="4"/>
      <c r="E34" s="4"/>
    </row>
    <row r="35" spans="1:5" ht="15" customHeight="1" x14ac:dyDescent="0.7">
      <c r="A35" s="4"/>
      <c r="B35" s="14">
        <v>1</v>
      </c>
      <c r="C35" s="14"/>
      <c r="D35" s="14" t="s">
        <v>185</v>
      </c>
      <c r="E35" s="4"/>
    </row>
    <row r="36" spans="1:5" ht="15" customHeight="1" x14ac:dyDescent="0.7">
      <c r="B36" s="14">
        <v>2</v>
      </c>
      <c r="C36" s="14"/>
      <c r="D36" s="14" t="s">
        <v>186</v>
      </c>
    </row>
    <row r="37" spans="1:5" ht="15" customHeight="1" x14ac:dyDescent="0.7">
      <c r="B37" s="14">
        <v>3</v>
      </c>
      <c r="C37" s="14"/>
      <c r="D37" s="14" t="s">
        <v>187</v>
      </c>
    </row>
    <row r="38" spans="1:5" ht="15" customHeight="1" x14ac:dyDescent="0.7">
      <c r="B38" s="14">
        <v>4</v>
      </c>
      <c r="C38" s="14"/>
      <c r="D38" s="14" t="s">
        <v>188</v>
      </c>
    </row>
  </sheetData>
  <mergeCells count="17">
    <mergeCell ref="D13:E13"/>
    <mergeCell ref="A6:D6"/>
    <mergeCell ref="A7:D7"/>
    <mergeCell ref="A4:D4"/>
    <mergeCell ref="A5:D5"/>
    <mergeCell ref="D10:F10"/>
    <mergeCell ref="D11:F11"/>
    <mergeCell ref="D12:F12"/>
    <mergeCell ref="A29:D29"/>
    <mergeCell ref="A30:D30"/>
    <mergeCell ref="A31:D31"/>
    <mergeCell ref="A32:D32"/>
    <mergeCell ref="A16:D16"/>
    <mergeCell ref="A17:D17"/>
    <mergeCell ref="A18:D18"/>
    <mergeCell ref="A19:D19"/>
    <mergeCell ref="D25:F25"/>
  </mergeCells>
  <phoneticPr fontId="1"/>
  <conditionalFormatting sqref="E5:E6">
    <cfRule type="expression" dxfId="2" priority="3">
      <formula>E5&lt;&gt;""</formula>
    </cfRule>
  </conditionalFormatting>
  <conditionalFormatting sqref="E17:E18">
    <cfRule type="expression" dxfId="1" priority="2">
      <formula>E17&lt;&gt;""</formula>
    </cfRule>
  </conditionalFormatting>
  <conditionalFormatting sqref="E30:E31">
    <cfRule type="expression" dxfId="0" priority="1">
      <formula>E30&lt;&gt;""</formula>
    </cfRule>
  </conditionalFormatting>
  <dataValidations count="1">
    <dataValidation imeMode="halfAlpha" allowBlank="1" showInputMessage="1" showErrorMessage="1" sqref="E17:E19 E5:E7 E30:E32" xr:uid="{00000000-0002-0000-0A00-000000000000}"/>
  </dataValidations>
  <pageMargins left="0.9055118110236221" right="0.9055118110236221" top="0.74803149606299213" bottom="0.74803149606299213" header="0.31496062992125984" footer="0.31496062992125984"/>
  <pageSetup paperSize="9" orientation="portrait" r:id="rId1"/>
  <headerFooter>
    <oddFooter xml:space="preserve">&amp;L〔20260201－愛知県業務報告書〕&amp;C11/12&amp;R&amp;"游明朝,標準"&amp;9
</oddFooter>
  </headerFooter>
  <ignoredErrors>
    <ignoredError sqref="A2" numberStoredAsText="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E23"/>
  <sheetViews>
    <sheetView view="pageBreakPreview" zoomScaleNormal="70" zoomScaleSheetLayoutView="100" workbookViewId="0">
      <selection activeCell="A3" sqref="A3:C3"/>
    </sheetView>
  </sheetViews>
  <sheetFormatPr defaultColWidth="2.125" defaultRowHeight="18" customHeight="1" x14ac:dyDescent="0.7"/>
  <cols>
    <col min="1" max="1" width="3.1875" style="1" bestFit="1" customWidth="1"/>
    <col min="2" max="2" width="1.875" style="1" customWidth="1"/>
    <col min="3" max="3" width="1" style="1" customWidth="1"/>
    <col min="4" max="4" width="2.6875" style="3" customWidth="1"/>
    <col min="5" max="5" width="66.875" style="1" customWidth="1"/>
    <col min="6" max="16384" width="2.125" style="1"/>
  </cols>
  <sheetData>
    <row r="1" spans="1:5" ht="18" customHeight="1" x14ac:dyDescent="0.7">
      <c r="A1" s="70">
        <v>13</v>
      </c>
      <c r="B1" s="70"/>
      <c r="C1" s="70" t="s">
        <v>189</v>
      </c>
      <c r="D1" s="72"/>
      <c r="E1" s="70"/>
    </row>
    <row r="2" spans="1:5" ht="7.5" customHeight="1" x14ac:dyDescent="0.7"/>
    <row r="3" spans="1:5" ht="37.5" customHeight="1" x14ac:dyDescent="0.7">
      <c r="A3" s="242"/>
      <c r="B3" s="243"/>
      <c r="C3" s="244"/>
      <c r="D3" s="5">
        <v>1</v>
      </c>
      <c r="E3" s="6" t="s">
        <v>193</v>
      </c>
    </row>
    <row r="4" spans="1:5" ht="37.5" customHeight="1" x14ac:dyDescent="0.7">
      <c r="A4" s="242"/>
      <c r="B4" s="243"/>
      <c r="C4" s="244"/>
      <c r="D4" s="5">
        <v>2</v>
      </c>
      <c r="E4" s="6" t="s">
        <v>194</v>
      </c>
    </row>
    <row r="5" spans="1:5" ht="37.5" customHeight="1" x14ac:dyDescent="0.7">
      <c r="A5" s="242"/>
      <c r="B5" s="243"/>
      <c r="C5" s="244"/>
      <c r="D5" s="5">
        <v>3</v>
      </c>
      <c r="E5" s="6" t="s">
        <v>195</v>
      </c>
    </row>
    <row r="6" spans="1:5" ht="37.5" customHeight="1" x14ac:dyDescent="0.7">
      <c r="A6" s="242"/>
      <c r="B6" s="243"/>
      <c r="C6" s="244"/>
      <c r="D6" s="5">
        <v>4</v>
      </c>
      <c r="E6" s="6" t="s">
        <v>196</v>
      </c>
    </row>
    <row r="7" spans="1:5" ht="37.5" customHeight="1" x14ac:dyDescent="0.7">
      <c r="A7" s="242"/>
      <c r="B7" s="243"/>
      <c r="C7" s="244"/>
      <c r="D7" s="5">
        <v>5</v>
      </c>
      <c r="E7" s="6" t="s">
        <v>197</v>
      </c>
    </row>
    <row r="8" spans="1:5" ht="37.5" customHeight="1" x14ac:dyDescent="0.7">
      <c r="A8" s="242"/>
      <c r="B8" s="243"/>
      <c r="C8" s="244"/>
      <c r="D8" s="5">
        <v>6</v>
      </c>
      <c r="E8" s="6" t="s">
        <v>198</v>
      </c>
    </row>
    <row r="9" spans="1:5" ht="37.5" customHeight="1" x14ac:dyDescent="0.7">
      <c r="A9" s="242"/>
      <c r="B9" s="243"/>
      <c r="C9" s="244"/>
      <c r="D9" s="5">
        <v>7</v>
      </c>
      <c r="E9" s="6" t="s">
        <v>199</v>
      </c>
    </row>
    <row r="10" spans="1:5" ht="37.5" customHeight="1" x14ac:dyDescent="0.7">
      <c r="A10" s="242"/>
      <c r="B10" s="243"/>
      <c r="C10" s="244"/>
      <c r="D10" s="5">
        <v>8</v>
      </c>
      <c r="E10" s="6" t="s">
        <v>200</v>
      </c>
    </row>
    <row r="11" spans="1:5" ht="37.5" customHeight="1" x14ac:dyDescent="0.7">
      <c r="A11" s="242"/>
      <c r="B11" s="243"/>
      <c r="C11" s="244"/>
      <c r="D11" s="5">
        <v>9</v>
      </c>
      <c r="E11" s="6" t="s">
        <v>201</v>
      </c>
    </row>
    <row r="12" spans="1:5" ht="37.5" customHeight="1" x14ac:dyDescent="0.7">
      <c r="A12" s="242"/>
      <c r="B12" s="243"/>
      <c r="C12" s="244"/>
      <c r="D12" s="5">
        <v>10</v>
      </c>
      <c r="E12" s="6" t="s">
        <v>202</v>
      </c>
    </row>
    <row r="13" spans="1:5" ht="37.5" customHeight="1" x14ac:dyDescent="0.7">
      <c r="A13" s="242"/>
      <c r="B13" s="243"/>
      <c r="C13" s="244"/>
      <c r="D13" s="5">
        <v>11</v>
      </c>
      <c r="E13" s="6" t="s">
        <v>203</v>
      </c>
    </row>
    <row r="14" spans="1:5" ht="37.5" customHeight="1" x14ac:dyDescent="0.7">
      <c r="A14" s="242"/>
      <c r="B14" s="243"/>
      <c r="C14" s="244"/>
      <c r="D14" s="5">
        <v>12</v>
      </c>
      <c r="E14" s="6" t="s">
        <v>204</v>
      </c>
    </row>
    <row r="15" spans="1:5" ht="37.5" customHeight="1" x14ac:dyDescent="0.7">
      <c r="A15" s="242"/>
      <c r="B15" s="243"/>
      <c r="C15" s="244"/>
      <c r="D15" s="5">
        <v>13</v>
      </c>
      <c r="E15" s="6" t="s">
        <v>205</v>
      </c>
    </row>
    <row r="16" spans="1:5" ht="37.5" customHeight="1" x14ac:dyDescent="0.7">
      <c r="A16" s="242"/>
      <c r="B16" s="243"/>
      <c r="C16" s="244"/>
      <c r="D16" s="5">
        <v>14</v>
      </c>
      <c r="E16" s="6" t="s">
        <v>206</v>
      </c>
    </row>
    <row r="17" spans="1:5" ht="13.5" customHeight="1" x14ac:dyDescent="0.7">
      <c r="A17" s="7" t="s">
        <v>190</v>
      </c>
      <c r="B17" s="8"/>
      <c r="C17" s="8"/>
      <c r="D17" s="5"/>
      <c r="E17" s="9"/>
    </row>
    <row r="18" spans="1:5" ht="52.5" customHeight="1" x14ac:dyDescent="0.7">
      <c r="A18" s="245"/>
      <c r="B18" s="246"/>
      <c r="C18" s="246"/>
      <c r="D18" s="246"/>
      <c r="E18" s="247"/>
    </row>
    <row r="19" spans="1:5" ht="7.5" customHeight="1" x14ac:dyDescent="0.7">
      <c r="A19" s="10"/>
      <c r="B19" s="10"/>
      <c r="C19" s="10"/>
      <c r="D19" s="11"/>
      <c r="E19" s="10"/>
    </row>
    <row r="20" spans="1:5" ht="18" customHeight="1" x14ac:dyDescent="0.7">
      <c r="A20" s="4" t="s">
        <v>26</v>
      </c>
      <c r="B20" s="4"/>
      <c r="C20" s="4"/>
      <c r="D20" s="12"/>
      <c r="E20" s="4"/>
    </row>
    <row r="21" spans="1:5" ht="18" customHeight="1" x14ac:dyDescent="0.7">
      <c r="A21" s="4"/>
      <c r="B21" s="4">
        <v>1</v>
      </c>
      <c r="C21" s="4"/>
      <c r="D21" s="12"/>
      <c r="E21" s="13" t="s">
        <v>191</v>
      </c>
    </row>
    <row r="22" spans="1:5" ht="18" customHeight="1" x14ac:dyDescent="0.7">
      <c r="A22" s="4"/>
      <c r="B22" s="4">
        <v>2</v>
      </c>
      <c r="C22" s="4"/>
      <c r="D22" s="12"/>
      <c r="E22" s="14" t="s">
        <v>192</v>
      </c>
    </row>
    <row r="23" spans="1:5" ht="18" customHeight="1" x14ac:dyDescent="0.7">
      <c r="A23" s="4"/>
      <c r="B23" s="14"/>
      <c r="C23" s="14"/>
      <c r="D23" s="15"/>
      <c r="E23" s="16"/>
    </row>
  </sheetData>
  <mergeCells count="15">
    <mergeCell ref="A18:E18"/>
    <mergeCell ref="A12:C12"/>
    <mergeCell ref="A13:C13"/>
    <mergeCell ref="A14:C14"/>
    <mergeCell ref="A15:C15"/>
    <mergeCell ref="A8:C8"/>
    <mergeCell ref="A9:C9"/>
    <mergeCell ref="A10:C10"/>
    <mergeCell ref="A11:C11"/>
    <mergeCell ref="A16:C16"/>
    <mergeCell ref="A3:C3"/>
    <mergeCell ref="A4:C4"/>
    <mergeCell ref="A5:C5"/>
    <mergeCell ref="A6:C6"/>
    <mergeCell ref="A7:C7"/>
  </mergeCells>
  <phoneticPr fontId="1"/>
  <dataValidations count="1">
    <dataValidation type="list" allowBlank="1" showInputMessage="1" showErrorMessage="1" sqref="A3:C16" xr:uid="{00000000-0002-0000-0B00-000000000000}">
      <formula1>"〇"</formula1>
    </dataValidation>
  </dataValidations>
  <pageMargins left="0.9055118110236221" right="0.9055118110236221" top="0.74803149606299213" bottom="0.74803149606299213" header="0.31496062992125984" footer="0.31496062992125984"/>
  <pageSetup paperSize="9" orientation="portrait" r:id="rId1"/>
  <headerFooter>
    <oddFooter xml:space="preserve">&amp;L〔20260201－愛知県業務報告書〕&amp;C12/12&amp;R&amp;"游明朝,標準"&amp;9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31"/>
  <sheetViews>
    <sheetView view="pageBreakPreview" zoomScaleNormal="100" zoomScaleSheetLayoutView="100" workbookViewId="0"/>
  </sheetViews>
  <sheetFormatPr defaultColWidth="2.125" defaultRowHeight="18" customHeight="1" x14ac:dyDescent="0.7"/>
  <cols>
    <col min="1" max="2" width="3.125" style="1" customWidth="1"/>
    <col min="3" max="3" width="1.625" style="1" customWidth="1"/>
    <col min="4" max="4" width="67.625" style="1" customWidth="1"/>
    <col min="5" max="16384" width="2.125" style="1"/>
  </cols>
  <sheetData>
    <row r="1" spans="1:4" ht="20.25" customHeight="1" x14ac:dyDescent="0.7"/>
    <row r="2" spans="1:4" ht="22.5" customHeight="1" x14ac:dyDescent="0.7">
      <c r="A2" s="128" t="s">
        <v>28</v>
      </c>
      <c r="B2" s="128"/>
      <c r="C2" s="128"/>
      <c r="D2" s="128"/>
    </row>
    <row r="3" spans="1:4" ht="15" customHeight="1" x14ac:dyDescent="0.7"/>
    <row r="4" spans="1:4" ht="18" customHeight="1" x14ac:dyDescent="0.7">
      <c r="A4" s="129" t="s">
        <v>25</v>
      </c>
      <c r="B4" s="129"/>
      <c r="C4" s="129"/>
      <c r="D4" s="129"/>
    </row>
    <row r="5" spans="1:4" ht="13.5" customHeight="1" x14ac:dyDescent="0.7"/>
    <row r="6" spans="1:4" ht="18" customHeight="1" x14ac:dyDescent="0.7">
      <c r="A6" s="2">
        <v>1</v>
      </c>
      <c r="B6" s="2"/>
      <c r="C6" s="2" t="s">
        <v>33</v>
      </c>
      <c r="D6" s="2"/>
    </row>
    <row r="7" spans="1:4" ht="18" customHeight="1" x14ac:dyDescent="0.7">
      <c r="A7" s="2">
        <v>2</v>
      </c>
      <c r="B7" s="2"/>
      <c r="C7" s="2" t="s">
        <v>74</v>
      </c>
      <c r="D7" s="2"/>
    </row>
    <row r="8" spans="1:4" ht="18" customHeight="1" x14ac:dyDescent="0.7">
      <c r="A8" s="2">
        <v>3</v>
      </c>
      <c r="B8" s="2"/>
      <c r="C8" s="2" t="s">
        <v>34</v>
      </c>
      <c r="D8" s="2"/>
    </row>
    <row r="9" spans="1:4" ht="18" customHeight="1" x14ac:dyDescent="0.7">
      <c r="A9" s="2">
        <v>4</v>
      </c>
      <c r="B9" s="2"/>
      <c r="C9" s="2" t="s">
        <v>35</v>
      </c>
      <c r="D9" s="2"/>
    </row>
    <row r="10" spans="1:4" ht="18" customHeight="1" x14ac:dyDescent="0.7">
      <c r="A10" s="2">
        <v>5</v>
      </c>
      <c r="B10" s="2"/>
      <c r="C10" s="2" t="s">
        <v>118</v>
      </c>
      <c r="D10" s="2"/>
    </row>
    <row r="11" spans="1:4" ht="18" customHeight="1" x14ac:dyDescent="0.7">
      <c r="A11" s="2">
        <v>6</v>
      </c>
      <c r="B11" s="2"/>
      <c r="C11" s="2" t="s">
        <v>36</v>
      </c>
      <c r="D11" s="2"/>
    </row>
    <row r="12" spans="1:4" ht="18" customHeight="1" x14ac:dyDescent="0.7">
      <c r="A12" s="2">
        <v>7</v>
      </c>
      <c r="B12" s="2"/>
      <c r="C12" s="2" t="s">
        <v>37</v>
      </c>
      <c r="D12" s="2"/>
    </row>
    <row r="13" spans="1:4" ht="18" customHeight="1" x14ac:dyDescent="0.7">
      <c r="A13" s="2">
        <v>8</v>
      </c>
      <c r="B13" s="2"/>
      <c r="C13" s="2" t="s">
        <v>38</v>
      </c>
      <c r="D13" s="2"/>
    </row>
    <row r="14" spans="1:4" ht="18" customHeight="1" x14ac:dyDescent="0.7">
      <c r="A14" s="2">
        <v>9</v>
      </c>
      <c r="B14" s="2"/>
      <c r="C14" s="2" t="s">
        <v>39</v>
      </c>
      <c r="D14" s="2"/>
    </row>
    <row r="15" spans="1:4" ht="18" customHeight="1" x14ac:dyDescent="0.7">
      <c r="A15" s="2">
        <v>10</v>
      </c>
      <c r="B15" s="2"/>
      <c r="C15" s="2" t="s">
        <v>40</v>
      </c>
      <c r="D15" s="2"/>
    </row>
    <row r="16" spans="1:4" ht="18" customHeight="1" x14ac:dyDescent="0.7">
      <c r="A16" s="2">
        <v>11</v>
      </c>
      <c r="B16" s="2"/>
      <c r="C16" s="2" t="s">
        <v>41</v>
      </c>
      <c r="D16" s="2"/>
    </row>
    <row r="17" spans="1:4" ht="18" customHeight="1" x14ac:dyDescent="0.7">
      <c r="A17" s="2">
        <v>12</v>
      </c>
      <c r="B17" s="2"/>
      <c r="C17" s="2" t="s">
        <v>42</v>
      </c>
      <c r="D17" s="2"/>
    </row>
    <row r="18" spans="1:4" ht="18" customHeight="1" x14ac:dyDescent="0.7">
      <c r="A18" s="2">
        <v>13</v>
      </c>
      <c r="B18" s="2"/>
      <c r="C18" s="2" t="s">
        <v>43</v>
      </c>
      <c r="D18" s="2"/>
    </row>
    <row r="19" spans="1:4" ht="37.5" customHeight="1" x14ac:dyDescent="0.7"/>
    <row r="20" spans="1:4" ht="18" customHeight="1" x14ac:dyDescent="0.7">
      <c r="B20" s="4" t="s">
        <v>24</v>
      </c>
    </row>
    <row r="21" spans="1:4" ht="6" customHeight="1" x14ac:dyDescent="0.7">
      <c r="B21" s="4"/>
    </row>
    <row r="22" spans="1:4" ht="18" customHeight="1" x14ac:dyDescent="0.7">
      <c r="B22" s="14">
        <v>1</v>
      </c>
      <c r="C22" s="14"/>
      <c r="D22" s="30" t="s">
        <v>44</v>
      </c>
    </row>
    <row r="23" spans="1:4" ht="18" customHeight="1" x14ac:dyDescent="0.7">
      <c r="B23" s="14">
        <v>2</v>
      </c>
      <c r="C23" s="14"/>
      <c r="D23" s="30" t="s">
        <v>45</v>
      </c>
    </row>
    <row r="24" spans="1:4" ht="18" customHeight="1" x14ac:dyDescent="0.7">
      <c r="B24" s="14">
        <v>3</v>
      </c>
      <c r="C24" s="14"/>
      <c r="D24" s="30" t="s">
        <v>46</v>
      </c>
    </row>
    <row r="25" spans="1:4" ht="31.5" customHeight="1" x14ac:dyDescent="0.7">
      <c r="B25" s="14">
        <v>4</v>
      </c>
      <c r="C25" s="4"/>
      <c r="D25" s="30" t="s">
        <v>47</v>
      </c>
    </row>
    <row r="26" spans="1:4" ht="18" customHeight="1" x14ac:dyDescent="0.7">
      <c r="B26" s="14">
        <v>5</v>
      </c>
      <c r="C26" s="4"/>
      <c r="D26" s="30" t="s">
        <v>48</v>
      </c>
    </row>
    <row r="27" spans="1:4" ht="18" customHeight="1" x14ac:dyDescent="0.7">
      <c r="B27" s="14">
        <v>6</v>
      </c>
      <c r="C27" s="4"/>
      <c r="D27" s="30" t="s">
        <v>49</v>
      </c>
    </row>
    <row r="28" spans="1:4" ht="58.25" customHeight="1" x14ac:dyDescent="0.7">
      <c r="B28" s="14">
        <v>7</v>
      </c>
      <c r="C28" s="4"/>
      <c r="D28" s="30" t="s">
        <v>50</v>
      </c>
    </row>
    <row r="29" spans="1:4" ht="31.5" customHeight="1" x14ac:dyDescent="0.7">
      <c r="B29" s="14">
        <v>8</v>
      </c>
      <c r="C29" s="4"/>
      <c r="D29" s="30" t="s">
        <v>51</v>
      </c>
    </row>
    <row r="30" spans="1:4" ht="18" customHeight="1" x14ac:dyDescent="0.7">
      <c r="B30" s="14">
        <v>9</v>
      </c>
      <c r="C30" s="4"/>
      <c r="D30" s="30" t="s">
        <v>52</v>
      </c>
    </row>
    <row r="31" spans="1:4" ht="63" customHeight="1" x14ac:dyDescent="0.7">
      <c r="B31" s="14">
        <v>10</v>
      </c>
      <c r="C31" s="4"/>
      <c r="D31" s="30" t="s">
        <v>263</v>
      </c>
    </row>
  </sheetData>
  <mergeCells count="2">
    <mergeCell ref="A2:D2"/>
    <mergeCell ref="A4:D4"/>
  </mergeCells>
  <phoneticPr fontId="1"/>
  <pageMargins left="0.9055118110236221" right="0.9055118110236221" top="0.74803149606299213" bottom="0.74803149606299213" header="0.31496062992125984" footer="0.31496062992125984"/>
  <pageSetup paperSize="9" orientation="portrait" r:id="rId1"/>
  <headerFooter>
    <oddFooter xml:space="preserve">&amp;L〔20260201－愛知県業務報告書〕&amp;C2/12&amp;R&amp;"游明朝,標準"&amp;9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20"/>
  <sheetViews>
    <sheetView view="pageBreakPreview" zoomScaleNormal="100" zoomScaleSheetLayoutView="100" workbookViewId="0">
      <selection activeCell="E5" sqref="E5"/>
    </sheetView>
  </sheetViews>
  <sheetFormatPr defaultColWidth="2.125" defaultRowHeight="18" customHeight="1" x14ac:dyDescent="0.7"/>
  <cols>
    <col min="1" max="1" width="2.375" style="1" bestFit="1" customWidth="1"/>
    <col min="2" max="2" width="1.875" style="1" customWidth="1"/>
    <col min="3" max="3" width="1" style="1" customWidth="1"/>
    <col min="4" max="4" width="15.5" style="1" customWidth="1"/>
    <col min="5" max="5" width="11.1875" style="1" customWidth="1"/>
    <col min="6" max="6" width="10.625" style="1" customWidth="1"/>
    <col min="7" max="7" width="11.1875" style="1" customWidth="1"/>
    <col min="8" max="8" width="10.625" style="1" customWidth="1"/>
    <col min="9" max="9" width="11.1875" style="1" customWidth="1"/>
    <col min="10" max="10" width="11.1875" style="1" hidden="1" customWidth="1"/>
    <col min="11" max="11" width="8.75" style="1" hidden="1" customWidth="1"/>
    <col min="12" max="12" width="8.5625" style="1" hidden="1" customWidth="1"/>
    <col min="13" max="13" width="8" style="1" hidden="1" customWidth="1"/>
    <col min="14" max="16384" width="2.125" style="1"/>
  </cols>
  <sheetData>
    <row r="1" spans="1:13" ht="18" customHeight="1" x14ac:dyDescent="0.7">
      <c r="A1" s="70">
        <v>1</v>
      </c>
      <c r="B1" s="70"/>
      <c r="C1" s="70" t="s">
        <v>53</v>
      </c>
      <c r="D1" s="70"/>
    </row>
    <row r="2" spans="1:13" ht="7.5" customHeight="1" x14ac:dyDescent="0.7"/>
    <row r="3" spans="1:13" ht="26.25" customHeight="1" x14ac:dyDescent="0.7">
      <c r="A3" s="151" t="s">
        <v>55</v>
      </c>
      <c r="B3" s="152"/>
      <c r="C3" s="152"/>
      <c r="D3" s="153"/>
      <c r="E3" s="149" t="s">
        <v>270</v>
      </c>
      <c r="F3" s="22"/>
      <c r="G3" s="149" t="s">
        <v>73</v>
      </c>
      <c r="H3" s="22"/>
      <c r="I3" s="137" t="s">
        <v>72</v>
      </c>
      <c r="J3" s="81"/>
    </row>
    <row r="4" spans="1:13" ht="33.75" customHeight="1" x14ac:dyDescent="0.7">
      <c r="A4" s="134" t="s">
        <v>56</v>
      </c>
      <c r="B4" s="135"/>
      <c r="C4" s="135"/>
      <c r="D4" s="136"/>
      <c r="E4" s="138"/>
      <c r="F4" s="23" t="s">
        <v>54</v>
      </c>
      <c r="G4" s="150"/>
      <c r="H4" s="23" t="s">
        <v>54</v>
      </c>
      <c r="I4" s="138"/>
      <c r="J4" s="82"/>
      <c r="K4" s="85" t="s">
        <v>295</v>
      </c>
      <c r="L4" s="86" t="s">
        <v>293</v>
      </c>
      <c r="M4" s="85" t="s">
        <v>294</v>
      </c>
    </row>
    <row r="5" spans="1:13" ht="37.5" customHeight="1" x14ac:dyDescent="0.7">
      <c r="A5" s="139" t="s">
        <v>57</v>
      </c>
      <c r="B5" s="140"/>
      <c r="C5" s="146" t="s">
        <v>59</v>
      </c>
      <c r="D5" s="147"/>
      <c r="E5" s="63"/>
      <c r="F5" s="53">
        <f>IF(ISERROR(E5/$E$14),0,ROUNDDOWN(E5/$E$14,4))</f>
        <v>0</v>
      </c>
      <c r="G5" s="63"/>
      <c r="H5" s="53">
        <f>IF(ISERROR(G5/$G$14),0,ROUNDDOWN(G5/$G$14,4))</f>
        <v>0</v>
      </c>
      <c r="I5" s="64"/>
      <c r="J5" s="83"/>
      <c r="K5" s="90">
        <f>IF(G5="-",0,G5)</f>
        <v>0</v>
      </c>
      <c r="L5" s="91">
        <f>IF(H5="-",0,H5)</f>
        <v>0</v>
      </c>
      <c r="M5" s="91">
        <f>IF(I5="-",0,I5)</f>
        <v>0</v>
      </c>
    </row>
    <row r="6" spans="1:13" ht="37.5" customHeight="1" x14ac:dyDescent="0.7">
      <c r="A6" s="141"/>
      <c r="B6" s="142"/>
      <c r="C6" s="146" t="s">
        <v>60</v>
      </c>
      <c r="D6" s="147"/>
      <c r="E6" s="63"/>
      <c r="F6" s="53">
        <f t="shared" ref="F6:F13" si="0">IF(ISERROR(E6/$E$14),0,ROUNDDOWN(E6/$E$14,4))</f>
        <v>0</v>
      </c>
      <c r="G6" s="63"/>
      <c r="H6" s="53">
        <f t="shared" ref="H6:H13" si="1">IF(ISERROR(G6/$G$14),0,ROUNDDOWN(G6/$G$14,4))</f>
        <v>0</v>
      </c>
      <c r="I6" s="64"/>
      <c r="J6" s="83"/>
      <c r="K6" s="92">
        <f t="shared" ref="K6:K14" si="2">IF(G6="-",0,G6)</f>
        <v>0</v>
      </c>
      <c r="L6" s="93">
        <f t="shared" ref="L6:L14" si="3">IF(H6="-",0,H6)</f>
        <v>0</v>
      </c>
      <c r="M6" s="93">
        <f t="shared" ref="M6:M14" si="4">IF(I6="-",0,I6)</f>
        <v>0</v>
      </c>
    </row>
    <row r="7" spans="1:13" ht="37.5" customHeight="1" x14ac:dyDescent="0.7">
      <c r="A7" s="141"/>
      <c r="B7" s="142"/>
      <c r="C7" s="148" t="s">
        <v>61</v>
      </c>
      <c r="D7" s="147"/>
      <c r="E7" s="63"/>
      <c r="F7" s="53">
        <f t="shared" si="0"/>
        <v>0</v>
      </c>
      <c r="G7" s="63"/>
      <c r="H7" s="53">
        <f t="shared" si="1"/>
        <v>0</v>
      </c>
      <c r="I7" s="64"/>
      <c r="J7" s="83"/>
      <c r="K7" s="96">
        <f t="shared" si="2"/>
        <v>0</v>
      </c>
      <c r="L7" s="97">
        <f t="shared" si="3"/>
        <v>0</v>
      </c>
      <c r="M7" s="97">
        <f t="shared" si="4"/>
        <v>0</v>
      </c>
    </row>
    <row r="8" spans="1:13" ht="37.5" customHeight="1" x14ac:dyDescent="0.7">
      <c r="A8" s="143"/>
      <c r="B8" s="144"/>
      <c r="C8" s="148" t="s">
        <v>62</v>
      </c>
      <c r="D8" s="147"/>
      <c r="E8" s="32">
        <f>SUM(E5:E7)</f>
        <v>0</v>
      </c>
      <c r="F8" s="53">
        <f t="shared" si="0"/>
        <v>0</v>
      </c>
      <c r="G8" s="32"/>
      <c r="H8" s="53">
        <f t="shared" si="1"/>
        <v>0</v>
      </c>
      <c r="I8" s="53">
        <f>ROUNDDOWN(IF(K8=0,0,(L5*M5+L6*M6+L7*M7)/L8),4)</f>
        <v>0</v>
      </c>
      <c r="J8" s="84"/>
      <c r="K8" s="94">
        <f t="shared" si="2"/>
        <v>0</v>
      </c>
      <c r="L8" s="95">
        <f t="shared" si="3"/>
        <v>0</v>
      </c>
      <c r="M8" s="95">
        <f t="shared" si="4"/>
        <v>0</v>
      </c>
    </row>
    <row r="9" spans="1:13" ht="37.5" customHeight="1" x14ac:dyDescent="0.7">
      <c r="A9" s="145" t="s">
        <v>58</v>
      </c>
      <c r="B9" s="140"/>
      <c r="C9" s="146" t="s">
        <v>260</v>
      </c>
      <c r="D9" s="147"/>
      <c r="E9" s="63"/>
      <c r="F9" s="53">
        <f t="shared" si="0"/>
        <v>0</v>
      </c>
      <c r="G9" s="63"/>
      <c r="H9" s="53">
        <f t="shared" si="1"/>
        <v>0</v>
      </c>
      <c r="I9" s="64"/>
      <c r="J9" s="83"/>
      <c r="K9" s="90">
        <f t="shared" si="2"/>
        <v>0</v>
      </c>
      <c r="L9" s="91">
        <f t="shared" si="3"/>
        <v>0</v>
      </c>
      <c r="M9" s="91">
        <f t="shared" si="4"/>
        <v>0</v>
      </c>
    </row>
    <row r="10" spans="1:13" ht="37.5" customHeight="1" x14ac:dyDescent="0.7">
      <c r="A10" s="141"/>
      <c r="B10" s="142"/>
      <c r="C10" s="146" t="s">
        <v>261</v>
      </c>
      <c r="D10" s="147"/>
      <c r="E10" s="63"/>
      <c r="F10" s="53">
        <f t="shared" si="0"/>
        <v>0</v>
      </c>
      <c r="G10" s="63"/>
      <c r="H10" s="53">
        <f t="shared" si="1"/>
        <v>0</v>
      </c>
      <c r="I10" s="64"/>
      <c r="J10" s="83"/>
      <c r="K10" s="92">
        <f t="shared" si="2"/>
        <v>0</v>
      </c>
      <c r="L10" s="93">
        <f t="shared" si="3"/>
        <v>0</v>
      </c>
      <c r="M10" s="93">
        <f t="shared" si="4"/>
        <v>0</v>
      </c>
    </row>
    <row r="11" spans="1:13" ht="37.5" customHeight="1" x14ac:dyDescent="0.7">
      <c r="A11" s="141"/>
      <c r="B11" s="142"/>
      <c r="C11" s="146" t="s">
        <v>262</v>
      </c>
      <c r="D11" s="147"/>
      <c r="E11" s="63"/>
      <c r="F11" s="53">
        <f t="shared" si="0"/>
        <v>0</v>
      </c>
      <c r="G11" s="63"/>
      <c r="H11" s="53">
        <f t="shared" si="1"/>
        <v>0</v>
      </c>
      <c r="I11" s="64"/>
      <c r="J11" s="83"/>
      <c r="K11" s="92">
        <f t="shared" si="2"/>
        <v>0</v>
      </c>
      <c r="L11" s="93">
        <f t="shared" si="3"/>
        <v>0</v>
      </c>
      <c r="M11" s="93">
        <f t="shared" si="4"/>
        <v>0</v>
      </c>
    </row>
    <row r="12" spans="1:13" ht="37.5" customHeight="1" x14ac:dyDescent="0.7">
      <c r="A12" s="141"/>
      <c r="B12" s="142"/>
      <c r="C12" s="148" t="s">
        <v>66</v>
      </c>
      <c r="D12" s="147"/>
      <c r="E12" s="63"/>
      <c r="F12" s="53">
        <f t="shared" si="0"/>
        <v>0</v>
      </c>
      <c r="G12" s="63"/>
      <c r="H12" s="53">
        <f t="shared" si="1"/>
        <v>0</v>
      </c>
      <c r="I12" s="64"/>
      <c r="J12" s="83"/>
      <c r="K12" s="96">
        <f t="shared" si="2"/>
        <v>0</v>
      </c>
      <c r="L12" s="97">
        <f t="shared" si="3"/>
        <v>0</v>
      </c>
      <c r="M12" s="97">
        <f t="shared" si="4"/>
        <v>0</v>
      </c>
    </row>
    <row r="13" spans="1:13" ht="37.5" customHeight="1" x14ac:dyDescent="0.7">
      <c r="A13" s="143"/>
      <c r="B13" s="144"/>
      <c r="C13" s="148" t="s">
        <v>67</v>
      </c>
      <c r="D13" s="147"/>
      <c r="E13" s="32">
        <f>SUM(E9:E12)</f>
        <v>0</v>
      </c>
      <c r="F13" s="53">
        <f t="shared" si="0"/>
        <v>0</v>
      </c>
      <c r="G13" s="32"/>
      <c r="H13" s="53">
        <f t="shared" si="1"/>
        <v>0</v>
      </c>
      <c r="I13" s="53">
        <f>ROUNDDOWN(IF(K13=0,0,(L9*M9+L10*M10+L11*M11+L12*M12)/L13),4)</f>
        <v>0</v>
      </c>
      <c r="J13" s="84"/>
      <c r="K13" s="94">
        <f t="shared" si="2"/>
        <v>0</v>
      </c>
      <c r="L13" s="95">
        <f t="shared" si="3"/>
        <v>0</v>
      </c>
      <c r="M13" s="95">
        <f t="shared" si="4"/>
        <v>0</v>
      </c>
    </row>
    <row r="14" spans="1:13" ht="37.5" customHeight="1" x14ac:dyDescent="0.7">
      <c r="A14" s="130" t="s">
        <v>68</v>
      </c>
      <c r="B14" s="131"/>
      <c r="C14" s="131"/>
      <c r="D14" s="132"/>
      <c r="E14" s="32">
        <f>E8+E13</f>
        <v>0</v>
      </c>
      <c r="F14" s="53">
        <v>1</v>
      </c>
      <c r="G14" s="32"/>
      <c r="H14" s="53">
        <v>1</v>
      </c>
      <c r="I14" s="53">
        <f>ROUNDDOWN(IF(K14=0,0,(L5*M5+L6*M6+L7*M7+L9*M9+L10*M10+L11*M11+L12*M12)/L14),4)</f>
        <v>0</v>
      </c>
      <c r="J14" s="84"/>
      <c r="K14" s="88">
        <f t="shared" si="2"/>
        <v>0</v>
      </c>
      <c r="L14" s="89">
        <f t="shared" si="3"/>
        <v>1</v>
      </c>
      <c r="M14" s="89">
        <f t="shared" si="4"/>
        <v>0</v>
      </c>
    </row>
    <row r="15" spans="1:13" ht="7.5" customHeight="1" x14ac:dyDescent="0.7"/>
    <row r="16" spans="1:13" ht="18" customHeight="1" x14ac:dyDescent="0.7">
      <c r="A16" s="4" t="s">
        <v>26</v>
      </c>
      <c r="B16" s="4"/>
      <c r="C16" s="4"/>
      <c r="D16" s="4"/>
      <c r="E16" s="4"/>
    </row>
    <row r="17" spans="1:10" ht="28.5" customHeight="1" x14ac:dyDescent="0.7">
      <c r="A17" s="4"/>
      <c r="B17" s="14">
        <v>1</v>
      </c>
      <c r="C17" s="14"/>
      <c r="D17" s="133" t="s">
        <v>69</v>
      </c>
      <c r="E17" s="133"/>
      <c r="F17" s="133"/>
      <c r="G17" s="133"/>
      <c r="H17" s="133"/>
      <c r="I17" s="133"/>
      <c r="J17" s="80"/>
    </row>
    <row r="18" spans="1:10" ht="18" customHeight="1" x14ac:dyDescent="0.7">
      <c r="A18" s="4"/>
      <c r="B18" s="14">
        <v>2</v>
      </c>
      <c r="C18" s="14"/>
      <c r="D18" s="133" t="s">
        <v>71</v>
      </c>
      <c r="E18" s="133"/>
      <c r="F18" s="133"/>
      <c r="G18" s="133"/>
      <c r="H18" s="133"/>
      <c r="I18" s="133"/>
      <c r="J18" s="80"/>
    </row>
    <row r="19" spans="1:10" ht="18" customHeight="1" x14ac:dyDescent="0.7">
      <c r="A19" s="4"/>
      <c r="B19" s="14">
        <v>3</v>
      </c>
      <c r="C19" s="14"/>
      <c r="D19" s="133" t="s">
        <v>70</v>
      </c>
      <c r="E19" s="133"/>
      <c r="F19" s="133"/>
      <c r="G19" s="133"/>
      <c r="H19" s="133"/>
      <c r="I19" s="133"/>
      <c r="J19" s="80"/>
    </row>
    <row r="20" spans="1:10" ht="18" customHeight="1" x14ac:dyDescent="0.7">
      <c r="B20" s="48"/>
      <c r="D20" s="133"/>
      <c r="E20" s="133"/>
      <c r="F20" s="133"/>
      <c r="G20" s="133"/>
      <c r="H20" s="133"/>
      <c r="I20" s="133"/>
      <c r="J20" s="80"/>
    </row>
  </sheetData>
  <mergeCells count="21">
    <mergeCell ref="A4:D4"/>
    <mergeCell ref="I3:I4"/>
    <mergeCell ref="A5:B8"/>
    <mergeCell ref="A9:B13"/>
    <mergeCell ref="C5:D5"/>
    <mergeCell ref="C6:D6"/>
    <mergeCell ref="C7:D7"/>
    <mergeCell ref="C8:D8"/>
    <mergeCell ref="C9:D9"/>
    <mergeCell ref="C10:D10"/>
    <mergeCell ref="C11:D11"/>
    <mergeCell ref="C12:D12"/>
    <mergeCell ref="C13:D13"/>
    <mergeCell ref="E3:E4"/>
    <mergeCell ref="G3:G4"/>
    <mergeCell ref="A3:D3"/>
    <mergeCell ref="A14:D14"/>
    <mergeCell ref="D20:I20"/>
    <mergeCell ref="D17:I17"/>
    <mergeCell ref="D18:I18"/>
    <mergeCell ref="D19:I19"/>
  </mergeCells>
  <phoneticPr fontId="1"/>
  <conditionalFormatting sqref="E5:E7 G5:G7 I5:J7 E9:E12 G9:G12 I9:J12">
    <cfRule type="expression" dxfId="27" priority="1">
      <formula>E5&lt;&gt;""</formula>
    </cfRule>
  </conditionalFormatting>
  <dataValidations count="1">
    <dataValidation imeMode="halfAlpha" allowBlank="1" showInputMessage="1" showErrorMessage="1" sqref="E5:J14" xr:uid="{00000000-0002-0000-0200-000000000000}"/>
  </dataValidations>
  <pageMargins left="0.9055118110236221" right="0.9055118110236221" top="0.74803149606299213" bottom="0.74803149606299213" header="0.31496062992125984" footer="0.31496062992125984"/>
  <pageSetup paperSize="9" orientation="portrait" r:id="rId1"/>
  <headerFooter>
    <oddFooter xml:space="preserve">&amp;L〔20260201－愛知県業務報告書〕&amp;C3/12&amp;R&amp;"游明朝,標準"&amp;9
</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31"/>
  <sheetViews>
    <sheetView view="pageBreakPreview" zoomScaleNormal="100" zoomScaleSheetLayoutView="100" workbookViewId="0"/>
  </sheetViews>
  <sheetFormatPr defaultColWidth="2.125" defaultRowHeight="18" customHeight="1" x14ac:dyDescent="0.7"/>
  <cols>
    <col min="1" max="1" width="2.375" style="1" bestFit="1" customWidth="1"/>
    <col min="2" max="2" width="1.875" style="1" customWidth="1"/>
    <col min="3" max="3" width="1" style="1" customWidth="1"/>
    <col min="4" max="4" width="21.625" style="1" customWidth="1"/>
    <col min="5" max="5" width="12.5" style="1" customWidth="1"/>
    <col min="6" max="6" width="9.875" style="1" customWidth="1"/>
    <col min="7" max="7" width="16.6875" style="1" customWidth="1"/>
    <col min="8" max="8" width="9.6875" style="1" customWidth="1"/>
    <col min="9" max="9" width="11.25" style="1" hidden="1" customWidth="1"/>
    <col min="10" max="11" width="8.25" style="1" hidden="1" customWidth="1"/>
    <col min="12" max="16384" width="2.125" style="1"/>
  </cols>
  <sheetData>
    <row r="1" spans="1:11" ht="18" customHeight="1" x14ac:dyDescent="0.7">
      <c r="A1" s="70">
        <v>2</v>
      </c>
      <c r="B1" s="70"/>
      <c r="C1" s="70" t="s">
        <v>75</v>
      </c>
      <c r="D1" s="70"/>
    </row>
    <row r="2" spans="1:11" ht="7.5" customHeight="1" x14ac:dyDescent="0.7"/>
    <row r="3" spans="1:11" ht="26.25" customHeight="1" x14ac:dyDescent="0.7">
      <c r="A3" s="159" t="s">
        <v>77</v>
      </c>
      <c r="B3" s="160"/>
      <c r="C3" s="160"/>
      <c r="D3" s="161"/>
      <c r="E3" s="149" t="s">
        <v>79</v>
      </c>
      <c r="F3" s="22"/>
      <c r="G3" s="149" t="s">
        <v>73</v>
      </c>
      <c r="H3" s="22"/>
    </row>
    <row r="4" spans="1:11" ht="33.75" customHeight="1" x14ac:dyDescent="0.25">
      <c r="A4" s="154" t="s">
        <v>76</v>
      </c>
      <c r="B4" s="155"/>
      <c r="C4" s="155"/>
      <c r="D4" s="156"/>
      <c r="E4" s="138"/>
      <c r="F4" s="23" t="s">
        <v>54</v>
      </c>
      <c r="G4" s="150"/>
      <c r="H4" s="23" t="s">
        <v>54</v>
      </c>
      <c r="J4" s="1" t="s">
        <v>296</v>
      </c>
      <c r="K4" s="1" t="s">
        <v>297</v>
      </c>
    </row>
    <row r="5" spans="1:11" ht="23.25" customHeight="1" x14ac:dyDescent="0.7">
      <c r="A5" s="162" t="s">
        <v>78</v>
      </c>
      <c r="B5" s="163"/>
      <c r="C5" s="163"/>
      <c r="D5" s="164"/>
      <c r="E5" s="63"/>
      <c r="F5" s="31">
        <f>IF(OR(J$22=0,J5=0),0,ROUNDDOWN(E5/E$22,4))</f>
        <v>0</v>
      </c>
      <c r="G5" s="63"/>
      <c r="H5" s="31">
        <f>IF(OR(K$22=0,K5=0),0,ROUNDDOWN(G5/G$22,4))</f>
        <v>0</v>
      </c>
      <c r="J5" s="90">
        <f>IF(E5="-",0,E5)</f>
        <v>0</v>
      </c>
      <c r="K5" s="90">
        <f>IF(G5="-",0,G5)</f>
        <v>0</v>
      </c>
    </row>
    <row r="6" spans="1:11" ht="23.25" customHeight="1" x14ac:dyDescent="0.7">
      <c r="A6" s="146" t="s">
        <v>80</v>
      </c>
      <c r="B6" s="157"/>
      <c r="C6" s="157"/>
      <c r="D6" s="158"/>
      <c r="E6" s="63"/>
      <c r="F6" s="31">
        <f t="shared" ref="F6:F21" si="0">IF(OR(J$22=0,J6=0),0,ROUNDDOWN(E6/E$22,4))</f>
        <v>0</v>
      </c>
      <c r="G6" s="63"/>
      <c r="H6" s="31">
        <f t="shared" ref="H6:H21" si="1">IF(OR(K$22=0,K6=0),0,ROUNDDOWN(G6/G$22,4))</f>
        <v>0</v>
      </c>
      <c r="J6" s="92">
        <f t="shared" ref="J6:J22" si="2">IF(E6="-",0,E6)</f>
        <v>0</v>
      </c>
      <c r="K6" s="92">
        <f t="shared" ref="K6:K22" si="3">IF(G6="-",0,G6)</f>
        <v>0</v>
      </c>
    </row>
    <row r="7" spans="1:11" ht="23.25" customHeight="1" x14ac:dyDescent="0.7">
      <c r="A7" s="146" t="s">
        <v>81</v>
      </c>
      <c r="B7" s="157"/>
      <c r="C7" s="157"/>
      <c r="D7" s="158"/>
      <c r="E7" s="63"/>
      <c r="F7" s="31">
        <f t="shared" si="0"/>
        <v>0</v>
      </c>
      <c r="G7" s="63"/>
      <c r="H7" s="31">
        <f t="shared" si="1"/>
        <v>0</v>
      </c>
      <c r="J7" s="92">
        <f t="shared" si="2"/>
        <v>0</v>
      </c>
      <c r="K7" s="92">
        <f t="shared" si="3"/>
        <v>0</v>
      </c>
    </row>
    <row r="8" spans="1:11" ht="23.25" customHeight="1" x14ac:dyDescent="0.7">
      <c r="A8" s="146" t="s">
        <v>82</v>
      </c>
      <c r="B8" s="157"/>
      <c r="C8" s="157"/>
      <c r="D8" s="158"/>
      <c r="E8" s="63"/>
      <c r="F8" s="31">
        <f t="shared" si="0"/>
        <v>0</v>
      </c>
      <c r="G8" s="63"/>
      <c r="H8" s="31">
        <f t="shared" si="1"/>
        <v>0</v>
      </c>
      <c r="J8" s="92">
        <f t="shared" si="2"/>
        <v>0</v>
      </c>
      <c r="K8" s="92">
        <f t="shared" si="3"/>
        <v>0</v>
      </c>
    </row>
    <row r="9" spans="1:11" ht="23.25" customHeight="1" x14ac:dyDescent="0.7">
      <c r="A9" s="146" t="s">
        <v>95</v>
      </c>
      <c r="B9" s="157"/>
      <c r="C9" s="157"/>
      <c r="D9" s="158"/>
      <c r="E9" s="63"/>
      <c r="F9" s="31">
        <f t="shared" si="0"/>
        <v>0</v>
      </c>
      <c r="G9" s="63"/>
      <c r="H9" s="31">
        <f t="shared" si="1"/>
        <v>0</v>
      </c>
      <c r="J9" s="92">
        <f t="shared" si="2"/>
        <v>0</v>
      </c>
      <c r="K9" s="92">
        <f t="shared" si="3"/>
        <v>0</v>
      </c>
    </row>
    <row r="10" spans="1:11" ht="23.25" customHeight="1" x14ac:dyDescent="0.7">
      <c r="A10" s="146" t="s">
        <v>94</v>
      </c>
      <c r="B10" s="157"/>
      <c r="C10" s="157"/>
      <c r="D10" s="158"/>
      <c r="E10" s="63"/>
      <c r="F10" s="31">
        <f t="shared" si="0"/>
        <v>0</v>
      </c>
      <c r="G10" s="63"/>
      <c r="H10" s="31">
        <f t="shared" si="1"/>
        <v>0</v>
      </c>
      <c r="J10" s="92">
        <f t="shared" si="2"/>
        <v>0</v>
      </c>
      <c r="K10" s="92">
        <f t="shared" si="3"/>
        <v>0</v>
      </c>
    </row>
    <row r="11" spans="1:11" ht="23.25" customHeight="1" x14ac:dyDescent="0.7">
      <c r="A11" s="146" t="s">
        <v>83</v>
      </c>
      <c r="B11" s="157"/>
      <c r="C11" s="157"/>
      <c r="D11" s="158"/>
      <c r="E11" s="63"/>
      <c r="F11" s="31">
        <f t="shared" si="0"/>
        <v>0</v>
      </c>
      <c r="G11" s="63"/>
      <c r="H11" s="31">
        <f t="shared" si="1"/>
        <v>0</v>
      </c>
      <c r="J11" s="92">
        <f t="shared" si="2"/>
        <v>0</v>
      </c>
      <c r="K11" s="92">
        <f t="shared" si="3"/>
        <v>0</v>
      </c>
    </row>
    <row r="12" spans="1:11" ht="23.25" customHeight="1" x14ac:dyDescent="0.7">
      <c r="A12" s="146" t="s">
        <v>84</v>
      </c>
      <c r="B12" s="157"/>
      <c r="C12" s="157"/>
      <c r="D12" s="158"/>
      <c r="E12" s="63"/>
      <c r="F12" s="31">
        <f t="shared" si="0"/>
        <v>0</v>
      </c>
      <c r="G12" s="63"/>
      <c r="H12" s="31">
        <f t="shared" si="1"/>
        <v>0</v>
      </c>
      <c r="J12" s="92">
        <f t="shared" si="2"/>
        <v>0</v>
      </c>
      <c r="K12" s="92">
        <f t="shared" si="3"/>
        <v>0</v>
      </c>
    </row>
    <row r="13" spans="1:11" ht="23.25" customHeight="1" x14ac:dyDescent="0.7">
      <c r="A13" s="146" t="s">
        <v>85</v>
      </c>
      <c r="B13" s="157"/>
      <c r="C13" s="157"/>
      <c r="D13" s="158"/>
      <c r="E13" s="63"/>
      <c r="F13" s="31">
        <f t="shared" si="0"/>
        <v>0</v>
      </c>
      <c r="G13" s="63"/>
      <c r="H13" s="31">
        <f t="shared" si="1"/>
        <v>0</v>
      </c>
      <c r="J13" s="92">
        <f t="shared" si="2"/>
        <v>0</v>
      </c>
      <c r="K13" s="92">
        <f t="shared" si="3"/>
        <v>0</v>
      </c>
    </row>
    <row r="14" spans="1:11" ht="23.25" customHeight="1" x14ac:dyDescent="0.7">
      <c r="A14" s="146" t="s">
        <v>86</v>
      </c>
      <c r="B14" s="157"/>
      <c r="C14" s="157"/>
      <c r="D14" s="158"/>
      <c r="E14" s="63"/>
      <c r="F14" s="31">
        <f t="shared" si="0"/>
        <v>0</v>
      </c>
      <c r="G14" s="63"/>
      <c r="H14" s="31">
        <f t="shared" si="1"/>
        <v>0</v>
      </c>
      <c r="J14" s="92">
        <f t="shared" si="2"/>
        <v>0</v>
      </c>
      <c r="K14" s="92">
        <f t="shared" si="3"/>
        <v>0</v>
      </c>
    </row>
    <row r="15" spans="1:11" ht="23.25" customHeight="1" x14ac:dyDescent="0.7">
      <c r="A15" s="146" t="s">
        <v>87</v>
      </c>
      <c r="B15" s="157"/>
      <c r="C15" s="157"/>
      <c r="D15" s="158"/>
      <c r="E15" s="63"/>
      <c r="F15" s="31">
        <f t="shared" si="0"/>
        <v>0</v>
      </c>
      <c r="G15" s="63"/>
      <c r="H15" s="31">
        <f t="shared" si="1"/>
        <v>0</v>
      </c>
      <c r="J15" s="92">
        <f t="shared" si="2"/>
        <v>0</v>
      </c>
      <c r="K15" s="92">
        <f t="shared" si="3"/>
        <v>0</v>
      </c>
    </row>
    <row r="16" spans="1:11" ht="23.25" customHeight="1" x14ac:dyDescent="0.7">
      <c r="A16" s="146" t="s">
        <v>88</v>
      </c>
      <c r="B16" s="157"/>
      <c r="C16" s="157"/>
      <c r="D16" s="158"/>
      <c r="E16" s="63"/>
      <c r="F16" s="31">
        <f t="shared" si="0"/>
        <v>0</v>
      </c>
      <c r="G16" s="63"/>
      <c r="H16" s="31">
        <f t="shared" si="1"/>
        <v>0</v>
      </c>
      <c r="J16" s="92">
        <f t="shared" si="2"/>
        <v>0</v>
      </c>
      <c r="K16" s="92">
        <f t="shared" si="3"/>
        <v>0</v>
      </c>
    </row>
    <row r="17" spans="1:11" ht="23.25" customHeight="1" x14ac:dyDescent="0.7">
      <c r="A17" s="146" t="s">
        <v>89</v>
      </c>
      <c r="B17" s="157"/>
      <c r="C17" s="157"/>
      <c r="D17" s="158"/>
      <c r="E17" s="63"/>
      <c r="F17" s="31">
        <f t="shared" si="0"/>
        <v>0</v>
      </c>
      <c r="G17" s="63"/>
      <c r="H17" s="31">
        <f t="shared" si="1"/>
        <v>0</v>
      </c>
      <c r="J17" s="92">
        <f t="shared" si="2"/>
        <v>0</v>
      </c>
      <c r="K17" s="92">
        <f t="shared" si="3"/>
        <v>0</v>
      </c>
    </row>
    <row r="18" spans="1:11" ht="23.25" customHeight="1" x14ac:dyDescent="0.7">
      <c r="A18" s="166" t="s">
        <v>90</v>
      </c>
      <c r="B18" s="167"/>
      <c r="C18" s="167"/>
      <c r="D18" s="168"/>
      <c r="E18" s="63"/>
      <c r="F18" s="31">
        <f t="shared" si="0"/>
        <v>0</v>
      </c>
      <c r="G18" s="63"/>
      <c r="H18" s="31">
        <f t="shared" si="1"/>
        <v>0</v>
      </c>
      <c r="J18" s="92">
        <f t="shared" si="2"/>
        <v>0</v>
      </c>
      <c r="K18" s="92">
        <f t="shared" si="3"/>
        <v>0</v>
      </c>
    </row>
    <row r="19" spans="1:11" ht="23.25" customHeight="1" x14ac:dyDescent="0.7">
      <c r="A19" s="146" t="s">
        <v>91</v>
      </c>
      <c r="B19" s="157"/>
      <c r="C19" s="157"/>
      <c r="D19" s="158"/>
      <c r="E19" s="63"/>
      <c r="F19" s="31">
        <f t="shared" si="0"/>
        <v>0</v>
      </c>
      <c r="G19" s="63"/>
      <c r="H19" s="31">
        <f t="shared" si="1"/>
        <v>0</v>
      </c>
      <c r="J19" s="92">
        <f t="shared" si="2"/>
        <v>0</v>
      </c>
      <c r="K19" s="92">
        <f t="shared" si="3"/>
        <v>0</v>
      </c>
    </row>
    <row r="20" spans="1:11" ht="23.25" customHeight="1" x14ac:dyDescent="0.7">
      <c r="A20" s="146" t="s">
        <v>92</v>
      </c>
      <c r="B20" s="157"/>
      <c r="C20" s="157"/>
      <c r="D20" s="158"/>
      <c r="E20" s="63"/>
      <c r="F20" s="31">
        <f t="shared" si="0"/>
        <v>0</v>
      </c>
      <c r="G20" s="63"/>
      <c r="H20" s="31">
        <f t="shared" si="1"/>
        <v>0</v>
      </c>
      <c r="J20" s="92">
        <f t="shared" si="2"/>
        <v>0</v>
      </c>
      <c r="K20" s="92">
        <f t="shared" si="3"/>
        <v>0</v>
      </c>
    </row>
    <row r="21" spans="1:11" ht="23.25" customHeight="1" x14ac:dyDescent="0.7">
      <c r="A21" s="146" t="s">
        <v>93</v>
      </c>
      <c r="B21" s="157"/>
      <c r="C21" s="157"/>
      <c r="D21" s="158"/>
      <c r="E21" s="63"/>
      <c r="F21" s="31">
        <f t="shared" si="0"/>
        <v>0</v>
      </c>
      <c r="G21" s="63"/>
      <c r="H21" s="31">
        <f t="shared" si="1"/>
        <v>0</v>
      </c>
      <c r="J21" s="94">
        <f t="shared" si="2"/>
        <v>0</v>
      </c>
      <c r="K21" s="94">
        <f t="shared" si="3"/>
        <v>0</v>
      </c>
    </row>
    <row r="22" spans="1:11" ht="23.25" customHeight="1" x14ac:dyDescent="0.7">
      <c r="A22" s="148" t="s">
        <v>68</v>
      </c>
      <c r="B22" s="165"/>
      <c r="C22" s="165"/>
      <c r="D22" s="147"/>
      <c r="E22" s="32">
        <f>SUM(E5:E21)</f>
        <v>0</v>
      </c>
      <c r="F22" s="33">
        <v>1</v>
      </c>
      <c r="G22" s="32">
        <f>表1!G14</f>
        <v>0</v>
      </c>
      <c r="H22" s="33">
        <v>1</v>
      </c>
      <c r="J22" s="88">
        <f t="shared" si="2"/>
        <v>0</v>
      </c>
      <c r="K22" s="88">
        <f t="shared" si="3"/>
        <v>0</v>
      </c>
    </row>
    <row r="23" spans="1:11" ht="7.5" customHeight="1" x14ac:dyDescent="0.7"/>
    <row r="24" spans="1:11" ht="18" customHeight="1" x14ac:dyDescent="0.7">
      <c r="A24" s="4" t="s">
        <v>26</v>
      </c>
      <c r="B24" s="4"/>
      <c r="C24" s="4"/>
      <c r="D24" s="4"/>
      <c r="E24" s="4"/>
    </row>
    <row r="25" spans="1:11" ht="24" customHeight="1" x14ac:dyDescent="0.7">
      <c r="A25" s="4"/>
      <c r="B25" s="14">
        <v>1</v>
      </c>
      <c r="C25" s="14"/>
      <c r="D25" s="133" t="s">
        <v>96</v>
      </c>
      <c r="E25" s="133"/>
      <c r="F25" s="133"/>
      <c r="G25" s="133"/>
      <c r="H25" s="133"/>
    </row>
    <row r="26" spans="1:11" ht="13.5" customHeight="1" x14ac:dyDescent="0.7">
      <c r="A26" s="4"/>
      <c r="B26" s="14">
        <v>2</v>
      </c>
      <c r="C26" s="14"/>
      <c r="D26" s="133" t="s">
        <v>97</v>
      </c>
      <c r="E26" s="133"/>
      <c r="F26" s="133"/>
      <c r="G26" s="133"/>
      <c r="H26" s="133"/>
    </row>
    <row r="27" spans="1:11" ht="13.5" customHeight="1" x14ac:dyDescent="0.7">
      <c r="A27" s="4"/>
      <c r="B27" s="14">
        <v>3</v>
      </c>
      <c r="C27" s="14"/>
      <c r="D27" s="133" t="s">
        <v>98</v>
      </c>
      <c r="E27" s="133"/>
      <c r="F27" s="133"/>
      <c r="G27" s="133"/>
      <c r="H27" s="133"/>
    </row>
    <row r="28" spans="1:11" ht="60" customHeight="1" x14ac:dyDescent="0.7">
      <c r="B28" s="48">
        <v>4</v>
      </c>
      <c r="D28" s="133" t="s">
        <v>99</v>
      </c>
      <c r="E28" s="133"/>
      <c r="F28" s="133"/>
      <c r="G28" s="133"/>
      <c r="H28" s="133"/>
    </row>
    <row r="29" spans="1:11" ht="13.5" customHeight="1" x14ac:dyDescent="0.7">
      <c r="B29" s="14">
        <v>5</v>
      </c>
      <c r="C29" s="14"/>
      <c r="D29" s="133" t="s">
        <v>304</v>
      </c>
      <c r="E29" s="133"/>
      <c r="F29" s="133"/>
      <c r="G29" s="133"/>
      <c r="H29" s="133"/>
    </row>
    <row r="30" spans="1:11" ht="27.5" customHeight="1" x14ac:dyDescent="0.7">
      <c r="B30" s="14">
        <v>6</v>
      </c>
      <c r="C30" s="14"/>
      <c r="D30" s="133" t="s">
        <v>100</v>
      </c>
      <c r="E30" s="133"/>
      <c r="F30" s="133"/>
      <c r="G30" s="133"/>
      <c r="H30" s="133"/>
    </row>
    <row r="31" spans="1:11" ht="13.5" customHeight="1" x14ac:dyDescent="0.7">
      <c r="B31" s="14">
        <v>7</v>
      </c>
      <c r="C31" s="14"/>
      <c r="D31" s="133" t="s">
        <v>101</v>
      </c>
      <c r="E31" s="133"/>
      <c r="F31" s="133"/>
      <c r="G31" s="133"/>
      <c r="H31" s="133"/>
    </row>
  </sheetData>
  <mergeCells count="29">
    <mergeCell ref="A14:D14"/>
    <mergeCell ref="D25:H25"/>
    <mergeCell ref="D26:H26"/>
    <mergeCell ref="D27:H27"/>
    <mergeCell ref="D28:H28"/>
    <mergeCell ref="A21:D21"/>
    <mergeCell ref="A22:D22"/>
    <mergeCell ref="A15:D15"/>
    <mergeCell ref="A16:D16"/>
    <mergeCell ref="A17:D17"/>
    <mergeCell ref="A18:D18"/>
    <mergeCell ref="A19:D19"/>
    <mergeCell ref="A20:D20"/>
    <mergeCell ref="D31:H31"/>
    <mergeCell ref="E3:E4"/>
    <mergeCell ref="G3:G4"/>
    <mergeCell ref="A4:D4"/>
    <mergeCell ref="D29:H29"/>
    <mergeCell ref="D30:H30"/>
    <mergeCell ref="A10:D10"/>
    <mergeCell ref="A11:D11"/>
    <mergeCell ref="A12:D12"/>
    <mergeCell ref="A13:D13"/>
    <mergeCell ref="A3:D3"/>
    <mergeCell ref="A5:D5"/>
    <mergeCell ref="A6:D6"/>
    <mergeCell ref="A7:D7"/>
    <mergeCell ref="A8:D8"/>
    <mergeCell ref="A9:D9"/>
  </mergeCells>
  <phoneticPr fontId="1"/>
  <conditionalFormatting sqref="E5:E21">
    <cfRule type="expression" dxfId="26" priority="2">
      <formula>E5&lt;&gt;""</formula>
    </cfRule>
  </conditionalFormatting>
  <conditionalFormatting sqref="G5:G21">
    <cfRule type="expression" dxfId="25" priority="1">
      <formula>G5&lt;&gt;""</formula>
    </cfRule>
  </conditionalFormatting>
  <dataValidations count="1">
    <dataValidation imeMode="halfAlpha" allowBlank="1" showInputMessage="1" showErrorMessage="1" sqref="E5:H22" xr:uid="{00000000-0002-0000-0300-000000000000}"/>
  </dataValidations>
  <pageMargins left="0.9055118110236221" right="0.9055118110236221" top="0.74803149606299213" bottom="0.74803149606299213" header="0.31496062992125984" footer="0.31496062992125984"/>
  <pageSetup paperSize="9" orientation="portrait" r:id="rId1"/>
  <headerFooter>
    <oddFooter xml:space="preserve">&amp;L〔20260201－愛知県業務報告書〕&amp;C4/12&amp;R&amp;"游明朝,標準"&amp;9
</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R40"/>
  <sheetViews>
    <sheetView view="pageBreakPreview" zoomScaleNormal="100" zoomScaleSheetLayoutView="100" workbookViewId="0">
      <selection activeCell="I4" sqref="I1:K1048576"/>
    </sheetView>
  </sheetViews>
  <sheetFormatPr defaultColWidth="2.125" defaultRowHeight="18" customHeight="1" x14ac:dyDescent="0.7"/>
  <cols>
    <col min="1" max="1" width="2.375" style="34" bestFit="1" customWidth="1"/>
    <col min="2" max="2" width="1.875" style="34" customWidth="1"/>
    <col min="3" max="3" width="1" style="34" customWidth="1"/>
    <col min="4" max="4" width="19.5" style="34" customWidth="1"/>
    <col min="5" max="5" width="12.125" style="34" customWidth="1"/>
    <col min="6" max="6" width="11" style="34" customWidth="1"/>
    <col min="7" max="7" width="16.6875" style="34" customWidth="1"/>
    <col min="8" max="8" width="11" style="34" customWidth="1"/>
    <col min="9" max="9" width="7.75" style="34" hidden="1" customWidth="1"/>
    <col min="10" max="10" width="7.25" style="34" hidden="1" customWidth="1"/>
    <col min="11" max="11" width="7.75" style="34" hidden="1" customWidth="1"/>
    <col min="12" max="16384" width="2.125" style="34"/>
  </cols>
  <sheetData>
    <row r="1" spans="1:18" ht="15" customHeight="1" x14ac:dyDescent="0.7">
      <c r="A1" s="71">
        <v>3</v>
      </c>
      <c r="B1" s="71"/>
      <c r="C1" s="71" t="s">
        <v>102</v>
      </c>
      <c r="D1" s="71"/>
    </row>
    <row r="2" spans="1:18" ht="13.5" customHeight="1" x14ac:dyDescent="0.7">
      <c r="A2" s="186" t="s">
        <v>105</v>
      </c>
      <c r="B2" s="187"/>
      <c r="C2" s="187"/>
      <c r="D2" s="188"/>
      <c r="E2" s="189" t="s">
        <v>106</v>
      </c>
      <c r="F2" s="35"/>
      <c r="G2" s="189" t="s">
        <v>104</v>
      </c>
      <c r="H2" s="35"/>
    </row>
    <row r="3" spans="1:18" ht="23.2" customHeight="1" x14ac:dyDescent="0.25">
      <c r="A3" s="195" t="s">
        <v>103</v>
      </c>
      <c r="B3" s="196"/>
      <c r="C3" s="196"/>
      <c r="D3" s="197"/>
      <c r="E3" s="190"/>
      <c r="F3" s="36" t="s">
        <v>107</v>
      </c>
      <c r="G3" s="194"/>
      <c r="H3" s="36" t="s">
        <v>107</v>
      </c>
      <c r="J3" s="98" t="s">
        <v>298</v>
      </c>
      <c r="K3" s="98" t="s">
        <v>297</v>
      </c>
    </row>
    <row r="4" spans="1:18" ht="16.5" customHeight="1" x14ac:dyDescent="0.7">
      <c r="A4" s="169" t="s">
        <v>207</v>
      </c>
      <c r="B4" s="170"/>
      <c r="C4" s="170"/>
      <c r="D4" s="171"/>
      <c r="E4" s="63"/>
      <c r="F4" s="24">
        <f>IF(OR(J$16=0,J4=0),0,ROUNDDOWN(E4/E$16,4))</f>
        <v>0</v>
      </c>
      <c r="G4" s="63"/>
      <c r="H4" s="24">
        <f>IF(OR(K$16=0,K4=0),0,ROUNDDOWN(G4/G$16,4))</f>
        <v>0</v>
      </c>
      <c r="J4" s="99">
        <f>IF(E4="-",0,E4)</f>
        <v>0</v>
      </c>
      <c r="K4" s="99">
        <f>IF(G4="-",0,G4)</f>
        <v>0</v>
      </c>
    </row>
    <row r="5" spans="1:18" ht="16.5" customHeight="1" x14ac:dyDescent="0.7">
      <c r="A5" s="185" t="s">
        <v>208</v>
      </c>
      <c r="B5" s="173"/>
      <c r="C5" s="173"/>
      <c r="D5" s="174"/>
      <c r="E5" s="63"/>
      <c r="F5" s="24">
        <f t="shared" ref="F5:F15" si="0">IF(OR(J$16=0,J5=0),0,ROUNDDOWN(E5/E$16,4))</f>
        <v>0</v>
      </c>
      <c r="G5" s="63"/>
      <c r="H5" s="24">
        <f t="shared" ref="H5:H15" si="1">IF(OR(K$16=0,K5=0),0,ROUNDDOWN(G5/G$16,4))</f>
        <v>0</v>
      </c>
      <c r="J5" s="100">
        <f t="shared" ref="J5:J16" si="2">IF(E5="-",0,E5)</f>
        <v>0</v>
      </c>
      <c r="K5" s="100">
        <f t="shared" ref="K5:K16" si="3">IF(G5="-",0,G5)</f>
        <v>0</v>
      </c>
    </row>
    <row r="6" spans="1:18" ht="16.5" customHeight="1" x14ac:dyDescent="0.7">
      <c r="A6" s="185" t="s">
        <v>209</v>
      </c>
      <c r="B6" s="173"/>
      <c r="C6" s="173"/>
      <c r="D6" s="174"/>
      <c r="E6" s="63"/>
      <c r="F6" s="24">
        <f t="shared" si="0"/>
        <v>0</v>
      </c>
      <c r="G6" s="63"/>
      <c r="H6" s="24">
        <f t="shared" si="1"/>
        <v>0</v>
      </c>
      <c r="J6" s="100">
        <f t="shared" si="2"/>
        <v>0</v>
      </c>
      <c r="K6" s="100">
        <f t="shared" si="3"/>
        <v>0</v>
      </c>
    </row>
    <row r="7" spans="1:18" ht="16.5" customHeight="1" x14ac:dyDescent="0.7">
      <c r="A7" s="185" t="s">
        <v>210</v>
      </c>
      <c r="B7" s="173"/>
      <c r="C7" s="173"/>
      <c r="D7" s="174"/>
      <c r="E7" s="63"/>
      <c r="F7" s="24">
        <f t="shared" si="0"/>
        <v>0</v>
      </c>
      <c r="G7" s="63"/>
      <c r="H7" s="24">
        <f t="shared" si="1"/>
        <v>0</v>
      </c>
      <c r="J7" s="100">
        <f t="shared" si="2"/>
        <v>0</v>
      </c>
      <c r="K7" s="100">
        <f t="shared" si="3"/>
        <v>0</v>
      </c>
    </row>
    <row r="8" spans="1:18" ht="16.5" customHeight="1" x14ac:dyDescent="0.7">
      <c r="A8" s="185" t="s">
        <v>211</v>
      </c>
      <c r="B8" s="173"/>
      <c r="C8" s="173"/>
      <c r="D8" s="174"/>
      <c r="E8" s="63"/>
      <c r="F8" s="24">
        <f t="shared" si="0"/>
        <v>0</v>
      </c>
      <c r="G8" s="63"/>
      <c r="H8" s="24">
        <f t="shared" si="1"/>
        <v>0</v>
      </c>
      <c r="J8" s="100">
        <f t="shared" si="2"/>
        <v>0</v>
      </c>
      <c r="K8" s="100">
        <f t="shared" si="3"/>
        <v>0</v>
      </c>
    </row>
    <row r="9" spans="1:18" ht="16.5" customHeight="1" x14ac:dyDescent="0.7">
      <c r="A9" s="185" t="s">
        <v>212</v>
      </c>
      <c r="B9" s="173"/>
      <c r="C9" s="173"/>
      <c r="D9" s="174"/>
      <c r="E9" s="63"/>
      <c r="F9" s="24">
        <f t="shared" si="0"/>
        <v>0</v>
      </c>
      <c r="G9" s="63"/>
      <c r="H9" s="24">
        <f t="shared" si="1"/>
        <v>0</v>
      </c>
      <c r="J9" s="100">
        <f t="shared" si="2"/>
        <v>0</v>
      </c>
      <c r="K9" s="100">
        <f t="shared" si="3"/>
        <v>0</v>
      </c>
    </row>
    <row r="10" spans="1:18" ht="16.5" customHeight="1" x14ac:dyDescent="0.7">
      <c r="A10" s="172" t="s">
        <v>213</v>
      </c>
      <c r="B10" s="173"/>
      <c r="C10" s="173"/>
      <c r="D10" s="174"/>
      <c r="E10" s="63"/>
      <c r="F10" s="24">
        <f t="shared" si="0"/>
        <v>0</v>
      </c>
      <c r="G10" s="63"/>
      <c r="H10" s="24">
        <f t="shared" si="1"/>
        <v>0</v>
      </c>
      <c r="J10" s="100">
        <f t="shared" si="2"/>
        <v>0</v>
      </c>
      <c r="K10" s="100">
        <f t="shared" si="3"/>
        <v>0</v>
      </c>
    </row>
    <row r="11" spans="1:18" ht="16.5" customHeight="1" x14ac:dyDescent="0.7">
      <c r="A11" s="185" t="s">
        <v>214</v>
      </c>
      <c r="B11" s="173"/>
      <c r="C11" s="173"/>
      <c r="D11" s="174"/>
      <c r="E11" s="63"/>
      <c r="F11" s="24">
        <f t="shared" si="0"/>
        <v>0</v>
      </c>
      <c r="G11" s="63"/>
      <c r="H11" s="24">
        <f t="shared" si="1"/>
        <v>0</v>
      </c>
      <c r="J11" s="100">
        <f t="shared" si="2"/>
        <v>0</v>
      </c>
      <c r="K11" s="100">
        <f t="shared" si="3"/>
        <v>0</v>
      </c>
    </row>
    <row r="12" spans="1:18" ht="16.5" customHeight="1" x14ac:dyDescent="0.7">
      <c r="A12" s="185" t="s">
        <v>215</v>
      </c>
      <c r="B12" s="173"/>
      <c r="C12" s="173"/>
      <c r="D12" s="174"/>
      <c r="E12" s="63"/>
      <c r="F12" s="24">
        <f t="shared" si="0"/>
        <v>0</v>
      </c>
      <c r="G12" s="63"/>
      <c r="H12" s="24">
        <f t="shared" si="1"/>
        <v>0</v>
      </c>
      <c r="J12" s="100">
        <f t="shared" si="2"/>
        <v>0</v>
      </c>
      <c r="K12" s="100">
        <f t="shared" si="3"/>
        <v>0</v>
      </c>
    </row>
    <row r="13" spans="1:18" ht="16.5" customHeight="1" x14ac:dyDescent="0.7">
      <c r="A13" s="185" t="s">
        <v>216</v>
      </c>
      <c r="B13" s="173"/>
      <c r="C13" s="173"/>
      <c r="D13" s="174"/>
      <c r="E13" s="63"/>
      <c r="F13" s="24">
        <f t="shared" si="0"/>
        <v>0</v>
      </c>
      <c r="G13" s="63"/>
      <c r="H13" s="24">
        <f t="shared" si="1"/>
        <v>0</v>
      </c>
      <c r="J13" s="100">
        <f t="shared" si="2"/>
        <v>0</v>
      </c>
      <c r="K13" s="100">
        <f t="shared" si="3"/>
        <v>0</v>
      </c>
      <c r="R13" s="51"/>
    </row>
    <row r="14" spans="1:18" ht="16.5" customHeight="1" x14ac:dyDescent="0.7">
      <c r="A14" s="185" t="s">
        <v>217</v>
      </c>
      <c r="B14" s="173"/>
      <c r="C14" s="173"/>
      <c r="D14" s="174"/>
      <c r="E14" s="63"/>
      <c r="F14" s="24">
        <f t="shared" si="0"/>
        <v>0</v>
      </c>
      <c r="G14" s="63"/>
      <c r="H14" s="24">
        <f t="shared" si="1"/>
        <v>0</v>
      </c>
      <c r="J14" s="100">
        <f t="shared" si="2"/>
        <v>0</v>
      </c>
      <c r="K14" s="100">
        <f t="shared" si="3"/>
        <v>0</v>
      </c>
    </row>
    <row r="15" spans="1:18" ht="16.5" customHeight="1" x14ac:dyDescent="0.7">
      <c r="A15" s="185" t="s">
        <v>218</v>
      </c>
      <c r="B15" s="173"/>
      <c r="C15" s="173"/>
      <c r="D15" s="174"/>
      <c r="E15" s="63"/>
      <c r="F15" s="24">
        <f t="shared" si="0"/>
        <v>0</v>
      </c>
      <c r="G15" s="63"/>
      <c r="H15" s="24">
        <f t="shared" si="1"/>
        <v>0</v>
      </c>
      <c r="J15" s="102">
        <f t="shared" si="2"/>
        <v>0</v>
      </c>
      <c r="K15" s="102">
        <f t="shared" si="3"/>
        <v>0</v>
      </c>
    </row>
    <row r="16" spans="1:18" ht="16.5" customHeight="1" x14ac:dyDescent="0.7">
      <c r="A16" s="175" t="s">
        <v>108</v>
      </c>
      <c r="B16" s="176"/>
      <c r="C16" s="176"/>
      <c r="D16" s="177"/>
      <c r="E16" s="25">
        <f>SUM(E4:E15)</f>
        <v>0</v>
      </c>
      <c r="F16" s="26">
        <v>1</v>
      </c>
      <c r="G16" s="25">
        <f>表2!G22</f>
        <v>0</v>
      </c>
      <c r="H16" s="26">
        <v>1</v>
      </c>
      <c r="J16" s="103">
        <f t="shared" si="2"/>
        <v>0</v>
      </c>
      <c r="K16" s="103">
        <f t="shared" si="3"/>
        <v>0</v>
      </c>
    </row>
    <row r="17" spans="1:11" ht="16.5" customHeight="1" x14ac:dyDescent="0.7">
      <c r="A17" s="191" t="s">
        <v>257</v>
      </c>
      <c r="B17" s="192"/>
      <c r="C17" s="192"/>
      <c r="D17" s="192"/>
      <c r="E17" s="192"/>
      <c r="F17" s="193"/>
      <c r="G17" s="79" t="str">
        <f>IF(J16=0,"",ROUNDDOWN(G16/E16,2))</f>
        <v/>
      </c>
      <c r="H17" s="27"/>
    </row>
    <row r="18" spans="1:11" ht="13.5" customHeight="1" x14ac:dyDescent="0.7">
      <c r="A18" s="40" t="s">
        <v>26</v>
      </c>
      <c r="B18" s="40"/>
      <c r="C18" s="40"/>
      <c r="D18" s="40"/>
      <c r="E18" s="40"/>
    </row>
    <row r="19" spans="1:11" ht="42" customHeight="1" x14ac:dyDescent="0.7">
      <c r="A19" s="40"/>
      <c r="B19" s="41">
        <v>1</v>
      </c>
      <c r="C19" s="41"/>
      <c r="D19" s="181" t="s">
        <v>112</v>
      </c>
      <c r="E19" s="181"/>
      <c r="F19" s="181"/>
      <c r="G19" s="181"/>
      <c r="H19" s="181"/>
    </row>
    <row r="20" spans="1:11" ht="13.5" customHeight="1" x14ac:dyDescent="0.7">
      <c r="A20" s="40"/>
      <c r="B20" s="41">
        <v>2</v>
      </c>
      <c r="C20" s="41"/>
      <c r="D20" s="181" t="s">
        <v>109</v>
      </c>
      <c r="E20" s="181"/>
      <c r="F20" s="181"/>
      <c r="G20" s="181"/>
      <c r="H20" s="181"/>
    </row>
    <row r="21" spans="1:11" ht="21.5" customHeight="1" x14ac:dyDescent="0.7">
      <c r="A21" s="40"/>
      <c r="B21" s="41">
        <v>3</v>
      </c>
      <c r="C21" s="41"/>
      <c r="D21" s="181" t="s">
        <v>113</v>
      </c>
      <c r="E21" s="181"/>
      <c r="F21" s="181"/>
      <c r="G21" s="181"/>
      <c r="H21" s="181"/>
    </row>
    <row r="22" spans="1:11" ht="13.5" customHeight="1" x14ac:dyDescent="0.7">
      <c r="B22" s="52">
        <v>4</v>
      </c>
      <c r="C22" s="52"/>
      <c r="D22" s="181" t="s">
        <v>110</v>
      </c>
      <c r="E22" s="181"/>
      <c r="F22" s="181"/>
      <c r="G22" s="181"/>
      <c r="H22" s="181"/>
    </row>
    <row r="23" spans="1:11" ht="13.5" customHeight="1" x14ac:dyDescent="0.7">
      <c r="B23" s="41">
        <v>5</v>
      </c>
      <c r="C23" s="41"/>
      <c r="D23" s="181" t="s">
        <v>111</v>
      </c>
      <c r="E23" s="181"/>
      <c r="F23" s="181"/>
      <c r="G23" s="181"/>
      <c r="H23" s="181"/>
    </row>
    <row r="24" spans="1:11" ht="6" customHeight="1" x14ac:dyDescent="0.7"/>
    <row r="25" spans="1:11" ht="15" customHeight="1" x14ac:dyDescent="0.7">
      <c r="A25" s="71">
        <v>4</v>
      </c>
      <c r="B25" s="71"/>
      <c r="C25" s="71" t="s">
        <v>115</v>
      </c>
      <c r="D25" s="71"/>
    </row>
    <row r="26" spans="1:11" ht="13.5" customHeight="1" x14ac:dyDescent="0.7">
      <c r="A26" s="186" t="s">
        <v>105</v>
      </c>
      <c r="B26" s="187"/>
      <c r="C26" s="187"/>
      <c r="D26" s="188"/>
      <c r="E26" s="189" t="s">
        <v>106</v>
      </c>
      <c r="F26" s="35"/>
      <c r="G26" s="189" t="s">
        <v>104</v>
      </c>
      <c r="H26" s="35"/>
    </row>
    <row r="27" spans="1:11" ht="23.2" customHeight="1" x14ac:dyDescent="0.25">
      <c r="A27" s="195" t="s">
        <v>114</v>
      </c>
      <c r="B27" s="196"/>
      <c r="C27" s="196"/>
      <c r="D27" s="197"/>
      <c r="E27" s="190"/>
      <c r="F27" s="36" t="s">
        <v>107</v>
      </c>
      <c r="G27" s="194"/>
      <c r="H27" s="36" t="s">
        <v>107</v>
      </c>
      <c r="J27" s="98" t="s">
        <v>298</v>
      </c>
      <c r="K27" s="98" t="s">
        <v>297</v>
      </c>
    </row>
    <row r="28" spans="1:11" ht="16.5" customHeight="1" x14ac:dyDescent="0.7">
      <c r="A28" s="169" t="s">
        <v>219</v>
      </c>
      <c r="B28" s="170"/>
      <c r="C28" s="170"/>
      <c r="D28" s="171"/>
      <c r="E28" s="63"/>
      <c r="F28" s="24">
        <f>IF(OR(J$35=0,J28=0),0,ROUNDDOWN(E28/E$35,4))</f>
        <v>0</v>
      </c>
      <c r="G28" s="63"/>
      <c r="H28" s="24">
        <f>IF(OR(K$35=0,K28=0),0,ROUNDDOWN(G28/G$35,4))</f>
        <v>0</v>
      </c>
      <c r="J28" s="99">
        <f>IF(E28="-",0,E28)</f>
        <v>0</v>
      </c>
      <c r="K28" s="99">
        <f>IF(G28="-",0,G28)</f>
        <v>0</v>
      </c>
    </row>
    <row r="29" spans="1:11" ht="16.5" customHeight="1" x14ac:dyDescent="0.7">
      <c r="A29" s="182" t="s">
        <v>220</v>
      </c>
      <c r="B29" s="183"/>
      <c r="C29" s="183"/>
      <c r="D29" s="184"/>
      <c r="E29" s="63"/>
      <c r="F29" s="24">
        <f t="shared" ref="F29:F34" si="4">IF(OR(J$35=0,J29=0),0,ROUNDDOWN(E29/E$35,4))</f>
        <v>0</v>
      </c>
      <c r="G29" s="63"/>
      <c r="H29" s="24">
        <f t="shared" ref="H29:H34" si="5">IF(OR(K$35=0,K29=0),0,ROUNDDOWN(G29/G$35,4))</f>
        <v>0</v>
      </c>
      <c r="J29" s="100">
        <f t="shared" ref="J29:J35" si="6">IF(E29="-",0,E29)</f>
        <v>0</v>
      </c>
      <c r="K29" s="100">
        <f t="shared" ref="K29:K36" si="7">IF(G29="-",0,G29)</f>
        <v>0</v>
      </c>
    </row>
    <row r="30" spans="1:11" ht="16.5" customHeight="1" x14ac:dyDescent="0.7">
      <c r="A30" s="182" t="s">
        <v>221</v>
      </c>
      <c r="B30" s="183"/>
      <c r="C30" s="183"/>
      <c r="D30" s="184"/>
      <c r="E30" s="63"/>
      <c r="F30" s="24">
        <f t="shared" si="4"/>
        <v>0</v>
      </c>
      <c r="G30" s="63"/>
      <c r="H30" s="24">
        <f t="shared" si="5"/>
        <v>0</v>
      </c>
      <c r="J30" s="100">
        <f t="shared" si="6"/>
        <v>0</v>
      </c>
      <c r="K30" s="100">
        <f t="shared" si="7"/>
        <v>0</v>
      </c>
    </row>
    <row r="31" spans="1:11" ht="16.5" customHeight="1" x14ac:dyDescent="0.7">
      <c r="A31" s="182" t="s">
        <v>222</v>
      </c>
      <c r="B31" s="183"/>
      <c r="C31" s="183"/>
      <c r="D31" s="184"/>
      <c r="E31" s="63"/>
      <c r="F31" s="24">
        <f t="shared" si="4"/>
        <v>0</v>
      </c>
      <c r="G31" s="63"/>
      <c r="H31" s="24">
        <f t="shared" si="5"/>
        <v>0</v>
      </c>
      <c r="J31" s="100">
        <f t="shared" si="6"/>
        <v>0</v>
      </c>
      <c r="K31" s="100">
        <f t="shared" si="7"/>
        <v>0</v>
      </c>
    </row>
    <row r="32" spans="1:11" ht="16.5" customHeight="1" x14ac:dyDescent="0.7">
      <c r="A32" s="182" t="s">
        <v>223</v>
      </c>
      <c r="B32" s="183"/>
      <c r="C32" s="183"/>
      <c r="D32" s="184"/>
      <c r="E32" s="63"/>
      <c r="F32" s="24">
        <f t="shared" si="4"/>
        <v>0</v>
      </c>
      <c r="G32" s="63"/>
      <c r="H32" s="24">
        <f t="shared" si="5"/>
        <v>0</v>
      </c>
      <c r="J32" s="100">
        <f t="shared" si="6"/>
        <v>0</v>
      </c>
      <c r="K32" s="100">
        <f t="shared" si="7"/>
        <v>0</v>
      </c>
    </row>
    <row r="33" spans="1:11" ht="16.5" customHeight="1" x14ac:dyDescent="0.7">
      <c r="A33" s="182" t="s">
        <v>224</v>
      </c>
      <c r="B33" s="183"/>
      <c r="C33" s="183"/>
      <c r="D33" s="184"/>
      <c r="E33" s="63"/>
      <c r="F33" s="24">
        <f t="shared" si="4"/>
        <v>0</v>
      </c>
      <c r="G33" s="63"/>
      <c r="H33" s="24">
        <f t="shared" si="5"/>
        <v>0</v>
      </c>
      <c r="J33" s="100">
        <f t="shared" si="6"/>
        <v>0</v>
      </c>
      <c r="K33" s="100">
        <f t="shared" si="7"/>
        <v>0</v>
      </c>
    </row>
    <row r="34" spans="1:11" ht="16.5" customHeight="1" x14ac:dyDescent="0.7">
      <c r="A34" s="172" t="s">
        <v>225</v>
      </c>
      <c r="B34" s="173"/>
      <c r="C34" s="173"/>
      <c r="D34" s="174"/>
      <c r="E34" s="63"/>
      <c r="F34" s="24">
        <f t="shared" si="4"/>
        <v>0</v>
      </c>
      <c r="G34" s="63"/>
      <c r="H34" s="24">
        <f t="shared" si="5"/>
        <v>0</v>
      </c>
      <c r="J34" s="102">
        <f t="shared" si="6"/>
        <v>0</v>
      </c>
      <c r="K34" s="102">
        <f t="shared" si="7"/>
        <v>0</v>
      </c>
    </row>
    <row r="35" spans="1:11" ht="16.5" customHeight="1" x14ac:dyDescent="0.7">
      <c r="A35" s="175" t="s">
        <v>108</v>
      </c>
      <c r="B35" s="176"/>
      <c r="C35" s="176"/>
      <c r="D35" s="177"/>
      <c r="E35" s="25">
        <f>SUM(E28:E34)</f>
        <v>0</v>
      </c>
      <c r="F35" s="26">
        <v>1</v>
      </c>
      <c r="G35" s="25">
        <f>G16</f>
        <v>0</v>
      </c>
      <c r="H35" s="26">
        <v>1</v>
      </c>
      <c r="J35" s="103">
        <f t="shared" si="6"/>
        <v>0</v>
      </c>
      <c r="K35" s="103">
        <f t="shared" si="7"/>
        <v>0</v>
      </c>
    </row>
    <row r="36" spans="1:11" ht="16.5" customHeight="1" x14ac:dyDescent="0.7">
      <c r="A36" s="178" t="s">
        <v>258</v>
      </c>
      <c r="B36" s="179"/>
      <c r="C36" s="179"/>
      <c r="D36" s="179"/>
      <c r="E36" s="179"/>
      <c r="F36" s="180"/>
      <c r="G36" s="69"/>
      <c r="H36" s="65" t="s">
        <v>269</v>
      </c>
      <c r="K36" s="103">
        <f t="shared" si="7"/>
        <v>0</v>
      </c>
    </row>
    <row r="37" spans="1:11" ht="13.5" customHeight="1" x14ac:dyDescent="0.7">
      <c r="A37" s="40" t="s">
        <v>26</v>
      </c>
      <c r="B37" s="40"/>
      <c r="C37" s="40"/>
      <c r="D37" s="40"/>
      <c r="E37" s="40"/>
      <c r="F37" s="40"/>
      <c r="G37" s="40"/>
      <c r="H37" s="40"/>
    </row>
    <row r="38" spans="1:11" ht="13.5" customHeight="1" x14ac:dyDescent="0.7">
      <c r="A38" s="40"/>
      <c r="B38" s="41">
        <v>1</v>
      </c>
      <c r="C38" s="41"/>
      <c r="D38" s="41" t="s">
        <v>116</v>
      </c>
      <c r="E38" s="40"/>
      <c r="F38" s="40"/>
      <c r="G38" s="40"/>
      <c r="H38" s="40"/>
    </row>
    <row r="39" spans="1:11" ht="47.25" customHeight="1" x14ac:dyDescent="0.7">
      <c r="A39" s="40"/>
      <c r="B39" s="41">
        <v>2</v>
      </c>
      <c r="C39" s="41"/>
      <c r="D39" s="181" t="s">
        <v>259</v>
      </c>
      <c r="E39" s="181"/>
      <c r="F39" s="181"/>
      <c r="G39" s="181"/>
      <c r="H39" s="181"/>
    </row>
    <row r="40" spans="1:11" ht="13.5" customHeight="1" x14ac:dyDescent="0.7">
      <c r="A40" s="40"/>
      <c r="B40" s="41">
        <v>3</v>
      </c>
      <c r="C40" s="41"/>
      <c r="D40" s="41" t="s">
        <v>117</v>
      </c>
      <c r="E40" s="40"/>
      <c r="F40" s="40"/>
      <c r="G40" s="40"/>
      <c r="H40" s="40"/>
    </row>
  </sheetData>
  <mergeCells count="37">
    <mergeCell ref="A11:D11"/>
    <mergeCell ref="A2:D2"/>
    <mergeCell ref="E2:E3"/>
    <mergeCell ref="G2:G3"/>
    <mergeCell ref="A3:D3"/>
    <mergeCell ref="A4:D4"/>
    <mergeCell ref="A5:D5"/>
    <mergeCell ref="A6:D6"/>
    <mergeCell ref="A7:D7"/>
    <mergeCell ref="A8:D8"/>
    <mergeCell ref="A9:D9"/>
    <mergeCell ref="A10:D10"/>
    <mergeCell ref="A12:D12"/>
    <mergeCell ref="A13:D13"/>
    <mergeCell ref="A14:D14"/>
    <mergeCell ref="A26:D26"/>
    <mergeCell ref="E26:E27"/>
    <mergeCell ref="A15:D15"/>
    <mergeCell ref="A16:D16"/>
    <mergeCell ref="D21:H21"/>
    <mergeCell ref="D22:H22"/>
    <mergeCell ref="D23:H23"/>
    <mergeCell ref="D19:H19"/>
    <mergeCell ref="D20:H20"/>
    <mergeCell ref="A17:F17"/>
    <mergeCell ref="G26:G27"/>
    <mergeCell ref="A27:D27"/>
    <mergeCell ref="A28:D28"/>
    <mergeCell ref="A34:D34"/>
    <mergeCell ref="A35:D35"/>
    <mergeCell ref="A36:F36"/>
    <mergeCell ref="D39:H39"/>
    <mergeCell ref="A29:D29"/>
    <mergeCell ref="A30:D30"/>
    <mergeCell ref="A31:D31"/>
    <mergeCell ref="A32:D32"/>
    <mergeCell ref="A33:D33"/>
  </mergeCells>
  <phoneticPr fontId="1"/>
  <conditionalFormatting sqref="E4:E15">
    <cfRule type="expression" dxfId="24" priority="5">
      <formula>E4&lt;&gt;""</formula>
    </cfRule>
  </conditionalFormatting>
  <conditionalFormatting sqref="E28:E34">
    <cfRule type="expression" dxfId="23" priority="3">
      <formula>E28&lt;&gt;""</formula>
    </cfRule>
  </conditionalFormatting>
  <conditionalFormatting sqref="G4:G15">
    <cfRule type="expression" dxfId="22" priority="4">
      <formula>G4&lt;&gt;""</formula>
    </cfRule>
  </conditionalFormatting>
  <conditionalFormatting sqref="G28:G34">
    <cfRule type="expression" dxfId="21" priority="2">
      <formula>G28&lt;&gt;""</formula>
    </cfRule>
  </conditionalFormatting>
  <conditionalFormatting sqref="G36">
    <cfRule type="expression" dxfId="20" priority="1">
      <formula>G36&lt;&gt;""</formula>
    </cfRule>
  </conditionalFormatting>
  <dataValidations count="1">
    <dataValidation imeMode="halfAlpha" allowBlank="1" showInputMessage="1" showErrorMessage="1" sqref="G4:H17 G36:H36 E4:F16 E28:H35" xr:uid="{00000000-0002-0000-0400-000000000000}"/>
  </dataValidations>
  <pageMargins left="0.9055118110236221" right="0.9055118110236221" top="0.74803149606299213" bottom="0.74803149606299213" header="0.31496062992125984" footer="0.31496062992125984"/>
  <pageSetup paperSize="9" orientation="portrait" r:id="rId1"/>
  <headerFooter>
    <oddFooter xml:space="preserve">&amp;L〔20260201－愛知県業務報告書〕&amp;C5/12&amp;R&amp;"游明朝,標準"&amp;9
</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S14"/>
  <sheetViews>
    <sheetView view="pageBreakPreview" zoomScaleNormal="120" zoomScaleSheetLayoutView="100" workbookViewId="0">
      <selection activeCell="I1" sqref="I1:I1048576"/>
    </sheetView>
  </sheetViews>
  <sheetFormatPr defaultColWidth="2.125" defaultRowHeight="18" customHeight="1" x14ac:dyDescent="0.7"/>
  <cols>
    <col min="1" max="1" width="2.375" style="1" bestFit="1" customWidth="1"/>
    <col min="2" max="2" width="1.875" style="1" customWidth="1"/>
    <col min="3" max="3" width="1" style="1" customWidth="1"/>
    <col min="4" max="4" width="19.5" style="1" customWidth="1"/>
    <col min="5" max="5" width="12.125" style="1" customWidth="1"/>
    <col min="6" max="6" width="11" style="1" customWidth="1"/>
    <col min="7" max="7" width="16.6875" style="1" customWidth="1"/>
    <col min="8" max="8" width="11" style="1" customWidth="1"/>
    <col min="9" max="9" width="5.75" style="1" hidden="1" customWidth="1"/>
    <col min="10" max="10" width="6.75" style="1" hidden="1" customWidth="1"/>
    <col min="11" max="11" width="6.5" style="1" hidden="1" customWidth="1"/>
    <col min="12" max="16384" width="2.125" style="1"/>
  </cols>
  <sheetData>
    <row r="1" spans="1:19" ht="18" customHeight="1" x14ac:dyDescent="0.7">
      <c r="A1" s="70">
        <v>5</v>
      </c>
      <c r="B1" s="70"/>
      <c r="C1" s="70" t="s">
        <v>119</v>
      </c>
      <c r="D1" s="70"/>
    </row>
    <row r="2" spans="1:19" ht="7.5" customHeight="1" x14ac:dyDescent="0.7"/>
    <row r="3" spans="1:19" ht="13.5" customHeight="1" x14ac:dyDescent="0.7">
      <c r="A3" s="159" t="s">
        <v>105</v>
      </c>
      <c r="B3" s="160"/>
      <c r="C3" s="160"/>
      <c r="D3" s="161"/>
      <c r="E3" s="149" t="s">
        <v>106</v>
      </c>
      <c r="F3" s="22"/>
      <c r="G3" s="149" t="s">
        <v>104</v>
      </c>
      <c r="H3" s="22"/>
    </row>
    <row r="4" spans="1:19" ht="27" customHeight="1" x14ac:dyDescent="0.25">
      <c r="A4" s="154" t="s">
        <v>120</v>
      </c>
      <c r="B4" s="155"/>
      <c r="C4" s="155"/>
      <c r="D4" s="156"/>
      <c r="E4" s="138"/>
      <c r="F4" s="23" t="s">
        <v>107</v>
      </c>
      <c r="G4" s="150"/>
      <c r="H4" s="23" t="s">
        <v>107</v>
      </c>
      <c r="J4" s="85" t="s">
        <v>298</v>
      </c>
      <c r="K4" s="85" t="s">
        <v>297</v>
      </c>
    </row>
    <row r="5" spans="1:19" ht="19.5" customHeight="1" x14ac:dyDescent="0.7">
      <c r="A5" s="201" t="s">
        <v>226</v>
      </c>
      <c r="B5" s="202"/>
      <c r="C5" s="202"/>
      <c r="D5" s="203"/>
      <c r="E5" s="63"/>
      <c r="F5" s="31">
        <f>IF(OR(J$11=0,J5=0),0,ROUNDDOWN(E5/E$11,4))</f>
        <v>0</v>
      </c>
      <c r="G5" s="63"/>
      <c r="H5" s="31">
        <f>IF(OR(K$11=0,K5=0),0,ROUNDDOWN(G5/G$11,4))</f>
        <v>0</v>
      </c>
      <c r="J5" s="90">
        <f>IF(E5="-",0,E5)</f>
        <v>0</v>
      </c>
      <c r="K5" s="90">
        <f>IF(G5="-",0,G5)</f>
        <v>0</v>
      </c>
    </row>
    <row r="6" spans="1:19" ht="19.5" customHeight="1" x14ac:dyDescent="0.7">
      <c r="A6" s="204" t="s">
        <v>227</v>
      </c>
      <c r="B6" s="205"/>
      <c r="C6" s="205"/>
      <c r="D6" s="206"/>
      <c r="E6" s="63"/>
      <c r="F6" s="31">
        <f t="shared" ref="F6:F10" si="0">IF(OR(J$11=0,J6=0),0,ROUNDDOWN(E6/E$11,4))</f>
        <v>0</v>
      </c>
      <c r="G6" s="63"/>
      <c r="H6" s="31">
        <f t="shared" ref="H6:H10" si="1">IF(OR(K$11=0,K6=0),0,ROUNDDOWN(G6/G$11,4))</f>
        <v>0</v>
      </c>
      <c r="J6" s="92">
        <f t="shared" ref="J6:J11" si="2">IF(E6="-",0,E6)</f>
        <v>0</v>
      </c>
      <c r="K6" s="92">
        <f t="shared" ref="K6:K11" si="3">IF(G6="-",0,G6)</f>
        <v>0</v>
      </c>
    </row>
    <row r="7" spans="1:19" ht="19.5" customHeight="1" x14ac:dyDescent="0.7">
      <c r="A7" s="204" t="s">
        <v>228</v>
      </c>
      <c r="B7" s="205"/>
      <c r="C7" s="205"/>
      <c r="D7" s="206"/>
      <c r="E7" s="63"/>
      <c r="F7" s="31">
        <f t="shared" si="0"/>
        <v>0</v>
      </c>
      <c r="G7" s="63"/>
      <c r="H7" s="31">
        <f t="shared" si="1"/>
        <v>0</v>
      </c>
      <c r="J7" s="92">
        <f t="shared" si="2"/>
        <v>0</v>
      </c>
      <c r="K7" s="92">
        <f t="shared" si="3"/>
        <v>0</v>
      </c>
    </row>
    <row r="8" spans="1:19" ht="19.5" customHeight="1" x14ac:dyDescent="0.7">
      <c r="A8" s="204" t="s">
        <v>229</v>
      </c>
      <c r="B8" s="205"/>
      <c r="C8" s="205"/>
      <c r="D8" s="206"/>
      <c r="E8" s="63"/>
      <c r="F8" s="31">
        <f t="shared" si="0"/>
        <v>0</v>
      </c>
      <c r="G8" s="63"/>
      <c r="H8" s="31">
        <f t="shared" si="1"/>
        <v>0</v>
      </c>
      <c r="J8" s="92">
        <f t="shared" si="2"/>
        <v>0</v>
      </c>
      <c r="K8" s="92">
        <f t="shared" si="3"/>
        <v>0</v>
      </c>
    </row>
    <row r="9" spans="1:19" ht="19.5" customHeight="1" x14ac:dyDescent="0.7">
      <c r="A9" s="204" t="s">
        <v>230</v>
      </c>
      <c r="B9" s="205"/>
      <c r="C9" s="205"/>
      <c r="D9" s="206"/>
      <c r="E9" s="63"/>
      <c r="F9" s="31">
        <f t="shared" si="0"/>
        <v>0</v>
      </c>
      <c r="G9" s="63"/>
      <c r="H9" s="31">
        <f t="shared" si="1"/>
        <v>0</v>
      </c>
      <c r="J9" s="92">
        <f t="shared" si="2"/>
        <v>0</v>
      </c>
      <c r="K9" s="92">
        <f t="shared" si="3"/>
        <v>0</v>
      </c>
    </row>
    <row r="10" spans="1:19" ht="19.5" customHeight="1" x14ac:dyDescent="0.7">
      <c r="A10" s="204" t="s">
        <v>231</v>
      </c>
      <c r="B10" s="205"/>
      <c r="C10" s="205"/>
      <c r="D10" s="206"/>
      <c r="E10" s="63"/>
      <c r="F10" s="31">
        <f t="shared" si="0"/>
        <v>0</v>
      </c>
      <c r="G10" s="63"/>
      <c r="H10" s="31">
        <f t="shared" si="1"/>
        <v>0</v>
      </c>
      <c r="J10" s="96">
        <f t="shared" si="2"/>
        <v>0</v>
      </c>
      <c r="K10" s="96">
        <f t="shared" si="3"/>
        <v>0</v>
      </c>
    </row>
    <row r="11" spans="1:19" ht="19.5" customHeight="1" x14ac:dyDescent="0.7">
      <c r="A11" s="198" t="s">
        <v>108</v>
      </c>
      <c r="B11" s="199"/>
      <c r="C11" s="199"/>
      <c r="D11" s="200"/>
      <c r="E11" s="32">
        <f>SUM(E5:E10)</f>
        <v>0</v>
      </c>
      <c r="F11" s="33">
        <v>1</v>
      </c>
      <c r="G11" s="32">
        <f>表3表4!G35</f>
        <v>0</v>
      </c>
      <c r="H11" s="33">
        <v>1</v>
      </c>
      <c r="J11" s="88">
        <f t="shared" si="2"/>
        <v>0</v>
      </c>
      <c r="K11" s="88">
        <f t="shared" si="3"/>
        <v>0</v>
      </c>
      <c r="S11" s="49"/>
    </row>
    <row r="12" spans="1:19" ht="7.5" customHeight="1" x14ac:dyDescent="0.7">
      <c r="A12" s="46"/>
      <c r="B12" s="46"/>
      <c r="C12" s="46"/>
      <c r="D12" s="46"/>
      <c r="E12" s="46"/>
      <c r="F12" s="46"/>
      <c r="G12" s="50"/>
      <c r="H12" s="29"/>
    </row>
    <row r="13" spans="1:19" ht="18" customHeight="1" x14ac:dyDescent="0.7">
      <c r="A13" s="4" t="s">
        <v>26</v>
      </c>
      <c r="B13" s="4"/>
      <c r="C13" s="4"/>
      <c r="D13" s="4"/>
      <c r="E13" s="4"/>
      <c r="F13" s="4"/>
      <c r="G13" s="4"/>
      <c r="H13" s="4"/>
    </row>
    <row r="14" spans="1:19" ht="18" customHeight="1" x14ac:dyDescent="0.7">
      <c r="A14" s="4"/>
      <c r="B14" s="14" t="s">
        <v>121</v>
      </c>
      <c r="C14" s="14"/>
      <c r="D14" s="14"/>
      <c r="E14" s="4"/>
      <c r="F14" s="4"/>
      <c r="G14" s="4"/>
      <c r="H14" s="4"/>
    </row>
  </sheetData>
  <mergeCells count="11">
    <mergeCell ref="A3:D3"/>
    <mergeCell ref="E3:E4"/>
    <mergeCell ref="G3:G4"/>
    <mergeCell ref="A4:D4"/>
    <mergeCell ref="A11:D11"/>
    <mergeCell ref="A5:D5"/>
    <mergeCell ref="A6:D6"/>
    <mergeCell ref="A7:D7"/>
    <mergeCell ref="A8:D8"/>
    <mergeCell ref="A9:D9"/>
    <mergeCell ref="A10:D10"/>
  </mergeCells>
  <phoneticPr fontId="1"/>
  <conditionalFormatting sqref="E5:E10">
    <cfRule type="expression" dxfId="19" priority="2">
      <formula>E5&lt;&gt;""</formula>
    </cfRule>
  </conditionalFormatting>
  <conditionalFormatting sqref="G5:G10">
    <cfRule type="expression" dxfId="18" priority="1">
      <formula>G5&lt;&gt;""</formula>
    </cfRule>
  </conditionalFormatting>
  <dataValidations count="1">
    <dataValidation imeMode="halfAlpha" allowBlank="1" showInputMessage="1" showErrorMessage="1" sqref="E5:G11 H5:H12" xr:uid="{00000000-0002-0000-0500-000000000000}"/>
  </dataValidations>
  <pageMargins left="0.9055118110236221" right="0.9055118110236221" top="0.74803149606299213" bottom="0.74803149606299213" header="0.31496062992125984" footer="0.31496062992125984"/>
  <pageSetup paperSize="9" orientation="portrait" r:id="rId1"/>
  <headerFooter>
    <oddFooter xml:space="preserve">&amp;L〔20260201－愛知県業務報告書〕&amp;C6/12&amp;R&amp;"游明朝,標準"&amp;9
</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E27"/>
  <sheetViews>
    <sheetView view="pageBreakPreview" zoomScaleNormal="85" zoomScaleSheetLayoutView="100" workbookViewId="0">
      <selection activeCell="E22" sqref="E22"/>
    </sheetView>
  </sheetViews>
  <sheetFormatPr defaultColWidth="2.125" defaultRowHeight="18" customHeight="1" x14ac:dyDescent="0.7"/>
  <cols>
    <col min="1" max="1" width="2.375" style="1" bestFit="1" customWidth="1"/>
    <col min="2" max="2" width="1.875" style="1" customWidth="1"/>
    <col min="3" max="3" width="1" style="1" customWidth="1"/>
    <col min="4" max="4" width="20.125" style="1" customWidth="1"/>
    <col min="5" max="6" width="10" style="1" customWidth="1"/>
    <col min="7" max="7" width="11.1875" style="1" customWidth="1"/>
    <col min="8" max="8" width="10" style="1" customWidth="1"/>
    <col min="9" max="9" width="9.125" style="1" customWidth="1"/>
    <col min="10" max="10" width="6.25" style="1" hidden="1" customWidth="1"/>
    <col min="11" max="11" width="7" style="1" hidden="1" customWidth="1"/>
    <col min="12" max="13" width="7.125" style="1" hidden="1" customWidth="1"/>
    <col min="14" max="14" width="7" style="1" hidden="1" customWidth="1"/>
    <col min="15" max="15" width="7.375" style="1" hidden="1" customWidth="1"/>
    <col min="16" max="16384" width="2.125" style="1"/>
  </cols>
  <sheetData>
    <row r="1" spans="1:57" ht="15" customHeight="1" x14ac:dyDescent="0.7">
      <c r="A1" s="70">
        <v>6</v>
      </c>
      <c r="B1" s="70"/>
      <c r="C1" s="70" t="s">
        <v>122</v>
      </c>
      <c r="D1" s="70"/>
    </row>
    <row r="2" spans="1:57" ht="15" customHeight="1" x14ac:dyDescent="0.7">
      <c r="A2" s="159" t="s">
        <v>55</v>
      </c>
      <c r="B2" s="160"/>
      <c r="C2" s="160"/>
      <c r="D2" s="161"/>
      <c r="E2" s="149" t="s">
        <v>106</v>
      </c>
      <c r="F2" s="22"/>
      <c r="G2" s="149" t="s">
        <v>104</v>
      </c>
      <c r="H2" s="22"/>
      <c r="I2" s="137" t="s">
        <v>123</v>
      </c>
    </row>
    <row r="3" spans="1:57" ht="23.25" customHeight="1" x14ac:dyDescent="0.25">
      <c r="A3" s="154" t="s">
        <v>56</v>
      </c>
      <c r="B3" s="155"/>
      <c r="C3" s="155"/>
      <c r="D3" s="156"/>
      <c r="E3" s="138"/>
      <c r="F3" s="23" t="s">
        <v>107</v>
      </c>
      <c r="G3" s="150"/>
      <c r="H3" s="23" t="s">
        <v>107</v>
      </c>
      <c r="I3" s="138"/>
      <c r="K3" s="85" t="s">
        <v>298</v>
      </c>
      <c r="L3" s="85" t="s">
        <v>297</v>
      </c>
      <c r="M3" s="85" t="s">
        <v>300</v>
      </c>
      <c r="N3" s="85" t="s">
        <v>299</v>
      </c>
    </row>
    <row r="4" spans="1:57" ht="27" customHeight="1" x14ac:dyDescent="0.7">
      <c r="A4" s="222" t="s">
        <v>124</v>
      </c>
      <c r="B4" s="223"/>
      <c r="C4" s="228" t="s">
        <v>132</v>
      </c>
      <c r="D4" s="229"/>
      <c r="E4" s="63"/>
      <c r="F4" s="33">
        <f>IF(OR(K$22=0,K4=0),0,ROUNDDOWN(E4/E$22,4))</f>
        <v>0</v>
      </c>
      <c r="G4" s="63"/>
      <c r="H4" s="33">
        <f>IF(OR(L$22=0,L4=0),0,ROUNDDOWN(G4/G$22,4))</f>
        <v>0</v>
      </c>
      <c r="I4" s="66"/>
      <c r="K4" s="90">
        <f>IF(E4="-",0,E4)</f>
        <v>0</v>
      </c>
      <c r="L4" s="90">
        <f>IF(G4="-",0,G4)</f>
        <v>0</v>
      </c>
      <c r="M4" s="91">
        <f>IF(H4="-",0,H4)</f>
        <v>0</v>
      </c>
      <c r="N4" s="91">
        <f>IF(I4="-",0,I4)</f>
        <v>0</v>
      </c>
      <c r="Q4" s="210" t="s">
        <v>283</v>
      </c>
      <c r="R4" s="211"/>
      <c r="S4" s="212"/>
      <c r="T4" s="219" t="s">
        <v>271</v>
      </c>
      <c r="U4" s="208"/>
      <c r="V4" s="208"/>
      <c r="W4" s="208"/>
      <c r="X4" s="208"/>
      <c r="Y4" s="208"/>
      <c r="Z4" s="208"/>
      <c r="AA4" s="208"/>
      <c r="AB4" s="208"/>
      <c r="AC4" s="208"/>
      <c r="AD4" s="208"/>
      <c r="AE4" s="208"/>
      <c r="AF4" s="208"/>
      <c r="AG4" s="208"/>
      <c r="AH4" s="208"/>
      <c r="AI4" s="208"/>
      <c r="AJ4" s="208"/>
      <c r="AK4" s="208"/>
      <c r="AL4" s="208"/>
      <c r="AM4" s="208"/>
      <c r="AN4" s="208"/>
      <c r="AO4" s="208"/>
      <c r="AP4" s="208"/>
      <c r="AQ4" s="208"/>
      <c r="AR4" s="208"/>
      <c r="AS4" s="208"/>
      <c r="AT4" s="208"/>
      <c r="AU4" s="208"/>
      <c r="AV4" s="208"/>
      <c r="AW4" s="208"/>
      <c r="AX4" s="209"/>
      <c r="AY4" s="76"/>
      <c r="AZ4" s="76"/>
      <c r="BA4" s="76"/>
      <c r="BB4" s="76"/>
      <c r="BC4" s="76"/>
      <c r="BD4" s="76"/>
      <c r="BE4" s="76"/>
    </row>
    <row r="5" spans="1:57" ht="27" customHeight="1" x14ac:dyDescent="0.7">
      <c r="A5" s="224"/>
      <c r="B5" s="225"/>
      <c r="C5" s="228" t="s">
        <v>133</v>
      </c>
      <c r="D5" s="229"/>
      <c r="E5" s="63"/>
      <c r="F5" s="33">
        <f t="shared" ref="F5:F21" si="0">IF(OR(K$22=0,K5=0),0,ROUNDDOWN(E5/E$22,4))</f>
        <v>0</v>
      </c>
      <c r="G5" s="63"/>
      <c r="H5" s="33">
        <f t="shared" ref="H5:H21" si="1">IF(OR(L$22=0,L5=0),0,ROUNDDOWN(G5/G$22,4))</f>
        <v>0</v>
      </c>
      <c r="I5" s="66"/>
      <c r="K5" s="92">
        <f t="shared" ref="K5:K22" si="2">IF(E5="-",0,E5)</f>
        <v>0</v>
      </c>
      <c r="L5" s="92">
        <f t="shared" ref="L5:L22" si="3">IF(G5="-",0,G5)</f>
        <v>0</v>
      </c>
      <c r="M5" s="93">
        <f t="shared" ref="M5:M22" si="4">IF(H5="-",0,H5)</f>
        <v>0</v>
      </c>
      <c r="N5" s="93">
        <f t="shared" ref="N5:N11" si="5">IF(I5="-",0,I5)</f>
        <v>0</v>
      </c>
      <c r="Q5" s="213"/>
      <c r="R5" s="214"/>
      <c r="S5" s="215"/>
      <c r="T5" s="219" t="s">
        <v>272</v>
      </c>
      <c r="U5" s="208"/>
      <c r="V5" s="208"/>
      <c r="W5" s="208"/>
      <c r="X5" s="208"/>
      <c r="Y5" s="208"/>
      <c r="Z5" s="208"/>
      <c r="AA5" s="208"/>
      <c r="AB5" s="208"/>
      <c r="AC5" s="208"/>
      <c r="AD5" s="208"/>
      <c r="AE5" s="208"/>
      <c r="AF5" s="208"/>
      <c r="AG5" s="208"/>
      <c r="AH5" s="208"/>
      <c r="AI5" s="208"/>
      <c r="AJ5" s="208"/>
      <c r="AK5" s="208"/>
      <c r="AL5" s="208"/>
      <c r="AM5" s="208"/>
      <c r="AN5" s="208"/>
      <c r="AO5" s="208"/>
      <c r="AP5" s="208"/>
      <c r="AQ5" s="208"/>
      <c r="AR5" s="208"/>
      <c r="AS5" s="208"/>
      <c r="AT5" s="208"/>
      <c r="AU5" s="208"/>
      <c r="AV5" s="208"/>
      <c r="AW5" s="208"/>
      <c r="AX5" s="209"/>
      <c r="AY5" s="76"/>
      <c r="AZ5" s="76"/>
      <c r="BA5" s="76"/>
      <c r="BB5" s="76"/>
      <c r="BC5" s="76"/>
      <c r="BD5" s="76"/>
      <c r="BE5" s="76"/>
    </row>
    <row r="6" spans="1:57" ht="27" customHeight="1" x14ac:dyDescent="0.7">
      <c r="A6" s="224"/>
      <c r="B6" s="225"/>
      <c r="C6" s="228" t="s">
        <v>134</v>
      </c>
      <c r="D6" s="229"/>
      <c r="E6" s="63"/>
      <c r="F6" s="33">
        <f t="shared" si="0"/>
        <v>0</v>
      </c>
      <c r="G6" s="63"/>
      <c r="H6" s="33">
        <f t="shared" si="1"/>
        <v>0</v>
      </c>
      <c r="I6" s="66"/>
      <c r="K6" s="92">
        <f t="shared" si="2"/>
        <v>0</v>
      </c>
      <c r="L6" s="92">
        <f t="shared" si="3"/>
        <v>0</v>
      </c>
      <c r="M6" s="93">
        <f t="shared" si="4"/>
        <v>0</v>
      </c>
      <c r="N6" s="93">
        <f t="shared" si="5"/>
        <v>0</v>
      </c>
      <c r="Q6" s="213"/>
      <c r="R6" s="214"/>
      <c r="S6" s="215"/>
      <c r="T6" s="219" t="s">
        <v>273</v>
      </c>
      <c r="U6" s="208"/>
      <c r="V6" s="208"/>
      <c r="W6" s="208"/>
      <c r="X6" s="208"/>
      <c r="Y6" s="208"/>
      <c r="Z6" s="208"/>
      <c r="AA6" s="208"/>
      <c r="AB6" s="208"/>
      <c r="AC6" s="208"/>
      <c r="AD6" s="208"/>
      <c r="AE6" s="208"/>
      <c r="AF6" s="208"/>
      <c r="AG6" s="208"/>
      <c r="AH6" s="208"/>
      <c r="AI6" s="208"/>
      <c r="AJ6" s="208"/>
      <c r="AK6" s="208"/>
      <c r="AL6" s="208"/>
      <c r="AM6" s="208"/>
      <c r="AN6" s="208"/>
      <c r="AO6" s="208"/>
      <c r="AP6" s="208"/>
      <c r="AQ6" s="208"/>
      <c r="AR6" s="208"/>
      <c r="AS6" s="208"/>
      <c r="AT6" s="208"/>
      <c r="AU6" s="208"/>
      <c r="AV6" s="208"/>
      <c r="AW6" s="208"/>
      <c r="AX6" s="209"/>
      <c r="AY6" s="76"/>
      <c r="AZ6" s="76"/>
      <c r="BA6" s="76"/>
      <c r="BB6" s="76"/>
      <c r="BC6" s="76"/>
      <c r="BD6" s="76"/>
      <c r="BE6" s="76"/>
    </row>
    <row r="7" spans="1:57" ht="27" customHeight="1" x14ac:dyDescent="0.7">
      <c r="A7" s="224"/>
      <c r="B7" s="225"/>
      <c r="C7" s="228" t="s">
        <v>135</v>
      </c>
      <c r="D7" s="229"/>
      <c r="E7" s="63"/>
      <c r="F7" s="33">
        <f t="shared" si="0"/>
        <v>0</v>
      </c>
      <c r="G7" s="63"/>
      <c r="H7" s="33">
        <f t="shared" si="1"/>
        <v>0</v>
      </c>
      <c r="I7" s="66"/>
      <c r="K7" s="92">
        <f t="shared" si="2"/>
        <v>0</v>
      </c>
      <c r="L7" s="92">
        <f t="shared" si="3"/>
        <v>0</v>
      </c>
      <c r="M7" s="93">
        <f t="shared" si="4"/>
        <v>0</v>
      </c>
      <c r="N7" s="93">
        <f t="shared" si="5"/>
        <v>0</v>
      </c>
      <c r="Q7" s="213"/>
      <c r="R7" s="214"/>
      <c r="S7" s="215"/>
      <c r="T7" s="207" t="s">
        <v>282</v>
      </c>
      <c r="U7" s="208"/>
      <c r="V7" s="208"/>
      <c r="W7" s="208"/>
      <c r="X7" s="208"/>
      <c r="Y7" s="208"/>
      <c r="Z7" s="208"/>
      <c r="AA7" s="208"/>
      <c r="AB7" s="208"/>
      <c r="AC7" s="208"/>
      <c r="AD7" s="208"/>
      <c r="AE7" s="208"/>
      <c r="AF7" s="208"/>
      <c r="AG7" s="208"/>
      <c r="AH7" s="208"/>
      <c r="AI7" s="208"/>
      <c r="AJ7" s="208"/>
      <c r="AK7" s="208"/>
      <c r="AL7" s="208"/>
      <c r="AM7" s="208"/>
      <c r="AN7" s="208"/>
      <c r="AO7" s="208"/>
      <c r="AP7" s="208"/>
      <c r="AQ7" s="208"/>
      <c r="AR7" s="208"/>
      <c r="AS7" s="208"/>
      <c r="AT7" s="208"/>
      <c r="AU7" s="208"/>
      <c r="AV7" s="208"/>
      <c r="AW7" s="208"/>
      <c r="AX7" s="209"/>
      <c r="AY7" s="76"/>
      <c r="AZ7" s="76"/>
      <c r="BA7" s="76"/>
      <c r="BB7" s="76"/>
      <c r="BC7" s="76"/>
      <c r="BD7" s="76"/>
      <c r="BE7" s="76"/>
    </row>
    <row r="8" spans="1:57" ht="27" customHeight="1" x14ac:dyDescent="0.7">
      <c r="A8" s="224"/>
      <c r="B8" s="225"/>
      <c r="C8" s="228" t="s">
        <v>136</v>
      </c>
      <c r="D8" s="229"/>
      <c r="E8" s="63"/>
      <c r="F8" s="33">
        <f t="shared" si="0"/>
        <v>0</v>
      </c>
      <c r="G8" s="63"/>
      <c r="H8" s="33">
        <f t="shared" si="1"/>
        <v>0</v>
      </c>
      <c r="I8" s="66"/>
      <c r="K8" s="92">
        <f t="shared" si="2"/>
        <v>0</v>
      </c>
      <c r="L8" s="92">
        <f t="shared" si="3"/>
        <v>0</v>
      </c>
      <c r="M8" s="93">
        <f t="shared" si="4"/>
        <v>0</v>
      </c>
      <c r="N8" s="93">
        <f t="shared" si="5"/>
        <v>0</v>
      </c>
      <c r="Q8" s="213"/>
      <c r="R8" s="214"/>
      <c r="S8" s="215"/>
      <c r="T8" s="219" t="s">
        <v>274</v>
      </c>
      <c r="U8" s="208"/>
      <c r="V8" s="208"/>
      <c r="W8" s="208"/>
      <c r="X8" s="208"/>
      <c r="Y8" s="208"/>
      <c r="Z8" s="208"/>
      <c r="AA8" s="208"/>
      <c r="AB8" s="208"/>
      <c r="AC8" s="208"/>
      <c r="AD8" s="208"/>
      <c r="AE8" s="208"/>
      <c r="AF8" s="208"/>
      <c r="AG8" s="208"/>
      <c r="AH8" s="208"/>
      <c r="AI8" s="208"/>
      <c r="AJ8" s="208"/>
      <c r="AK8" s="208"/>
      <c r="AL8" s="208"/>
      <c r="AM8" s="208"/>
      <c r="AN8" s="208"/>
      <c r="AO8" s="208"/>
      <c r="AP8" s="208"/>
      <c r="AQ8" s="208"/>
      <c r="AR8" s="208"/>
      <c r="AS8" s="208"/>
      <c r="AT8" s="208"/>
      <c r="AU8" s="208"/>
      <c r="AV8" s="208"/>
      <c r="AW8" s="208"/>
      <c r="AX8" s="209"/>
      <c r="AY8" s="76"/>
      <c r="AZ8" s="76"/>
      <c r="BA8" s="76"/>
      <c r="BB8" s="76"/>
      <c r="BC8" s="76"/>
      <c r="BD8" s="76"/>
      <c r="BE8" s="76"/>
    </row>
    <row r="9" spans="1:57" ht="27" customHeight="1" x14ac:dyDescent="0.7">
      <c r="A9" s="224"/>
      <c r="B9" s="225"/>
      <c r="C9" s="228" t="s">
        <v>137</v>
      </c>
      <c r="D9" s="229"/>
      <c r="E9" s="63"/>
      <c r="F9" s="33">
        <f t="shared" si="0"/>
        <v>0</v>
      </c>
      <c r="G9" s="63"/>
      <c r="H9" s="33">
        <f t="shared" si="1"/>
        <v>0</v>
      </c>
      <c r="I9" s="66"/>
      <c r="K9" s="92">
        <f t="shared" si="2"/>
        <v>0</v>
      </c>
      <c r="L9" s="92">
        <f t="shared" si="3"/>
        <v>0</v>
      </c>
      <c r="M9" s="93">
        <f t="shared" si="4"/>
        <v>0</v>
      </c>
      <c r="N9" s="93">
        <f t="shared" si="5"/>
        <v>0</v>
      </c>
      <c r="Q9" s="213"/>
      <c r="R9" s="214"/>
      <c r="S9" s="215"/>
      <c r="T9" s="219" t="s">
        <v>275</v>
      </c>
      <c r="U9" s="208"/>
      <c r="V9" s="208"/>
      <c r="W9" s="208"/>
      <c r="X9" s="208"/>
      <c r="Y9" s="208"/>
      <c r="Z9" s="208"/>
      <c r="AA9" s="208"/>
      <c r="AB9" s="208"/>
      <c r="AC9" s="208"/>
      <c r="AD9" s="208"/>
      <c r="AE9" s="208"/>
      <c r="AF9" s="208"/>
      <c r="AG9" s="208"/>
      <c r="AH9" s="208"/>
      <c r="AI9" s="208"/>
      <c r="AJ9" s="208"/>
      <c r="AK9" s="208"/>
      <c r="AL9" s="208"/>
      <c r="AM9" s="208"/>
      <c r="AN9" s="208"/>
      <c r="AO9" s="208"/>
      <c r="AP9" s="208"/>
      <c r="AQ9" s="208"/>
      <c r="AR9" s="208"/>
      <c r="AS9" s="208"/>
      <c r="AT9" s="208"/>
      <c r="AU9" s="208"/>
      <c r="AV9" s="208"/>
      <c r="AW9" s="208"/>
      <c r="AX9" s="209"/>
      <c r="AY9" s="76"/>
      <c r="AZ9" s="76"/>
      <c r="BA9" s="76"/>
      <c r="BB9" s="76"/>
      <c r="BC9" s="76"/>
      <c r="BD9" s="76"/>
      <c r="BE9" s="76"/>
    </row>
    <row r="10" spans="1:57" ht="27" customHeight="1" x14ac:dyDescent="0.7">
      <c r="A10" s="224"/>
      <c r="B10" s="225"/>
      <c r="C10" s="228" t="s">
        <v>138</v>
      </c>
      <c r="D10" s="229"/>
      <c r="E10" s="63"/>
      <c r="F10" s="33">
        <f t="shared" si="0"/>
        <v>0</v>
      </c>
      <c r="G10" s="63"/>
      <c r="H10" s="33">
        <f t="shared" si="1"/>
        <v>0</v>
      </c>
      <c r="I10" s="66"/>
      <c r="K10" s="92">
        <f t="shared" si="2"/>
        <v>0</v>
      </c>
      <c r="L10" s="92">
        <f t="shared" si="3"/>
        <v>0</v>
      </c>
      <c r="M10" s="93">
        <f t="shared" si="4"/>
        <v>0</v>
      </c>
      <c r="N10" s="93">
        <f t="shared" si="5"/>
        <v>0</v>
      </c>
      <c r="Q10" s="213"/>
      <c r="R10" s="214"/>
      <c r="S10" s="215"/>
      <c r="T10" s="207" t="s">
        <v>276</v>
      </c>
      <c r="U10" s="208"/>
      <c r="V10" s="208"/>
      <c r="W10" s="208"/>
      <c r="X10" s="208"/>
      <c r="Y10" s="208"/>
      <c r="Z10" s="208"/>
      <c r="AA10" s="208"/>
      <c r="AB10" s="208"/>
      <c r="AC10" s="208"/>
      <c r="AD10" s="208"/>
      <c r="AE10" s="208"/>
      <c r="AF10" s="208"/>
      <c r="AG10" s="208"/>
      <c r="AH10" s="208"/>
      <c r="AI10" s="208"/>
      <c r="AJ10" s="208"/>
      <c r="AK10" s="208"/>
      <c r="AL10" s="208"/>
      <c r="AM10" s="208"/>
      <c r="AN10" s="208"/>
      <c r="AO10" s="208"/>
      <c r="AP10" s="208"/>
      <c r="AQ10" s="208"/>
      <c r="AR10" s="208"/>
      <c r="AS10" s="208"/>
      <c r="AT10" s="208"/>
      <c r="AU10" s="208"/>
      <c r="AV10" s="208"/>
      <c r="AW10" s="208"/>
      <c r="AX10" s="209"/>
      <c r="AY10" s="76"/>
      <c r="AZ10" s="76"/>
      <c r="BA10" s="76"/>
      <c r="BB10" s="76"/>
      <c r="BC10" s="76"/>
      <c r="BD10" s="76"/>
      <c r="BE10" s="76"/>
    </row>
    <row r="11" spans="1:57" ht="27" customHeight="1" x14ac:dyDescent="0.7">
      <c r="A11" s="224"/>
      <c r="B11" s="225"/>
      <c r="C11" s="228" t="s">
        <v>139</v>
      </c>
      <c r="D11" s="229"/>
      <c r="E11" s="63"/>
      <c r="F11" s="33">
        <f t="shared" si="0"/>
        <v>0</v>
      </c>
      <c r="G11" s="63"/>
      <c r="H11" s="33">
        <f t="shared" si="1"/>
        <v>0</v>
      </c>
      <c r="I11" s="66"/>
      <c r="K11" s="92">
        <f t="shared" si="2"/>
        <v>0</v>
      </c>
      <c r="L11" s="92">
        <f t="shared" si="3"/>
        <v>0</v>
      </c>
      <c r="M11" s="93">
        <f t="shared" si="4"/>
        <v>0</v>
      </c>
      <c r="N11" s="93">
        <f t="shared" si="5"/>
        <v>0</v>
      </c>
      <c r="Q11" s="216"/>
      <c r="R11" s="217"/>
      <c r="S11" s="218"/>
      <c r="T11" s="219" t="s">
        <v>277</v>
      </c>
      <c r="U11" s="208"/>
      <c r="V11" s="208"/>
      <c r="W11" s="208"/>
      <c r="X11" s="208"/>
      <c r="Y11" s="208"/>
      <c r="Z11" s="208"/>
      <c r="AA11" s="208"/>
      <c r="AB11" s="208"/>
      <c r="AC11" s="208"/>
      <c r="AD11" s="208"/>
      <c r="AE11" s="208"/>
      <c r="AF11" s="208"/>
      <c r="AG11" s="208"/>
      <c r="AH11" s="208"/>
      <c r="AI11" s="208"/>
      <c r="AJ11" s="208"/>
      <c r="AK11" s="208"/>
      <c r="AL11" s="208"/>
      <c r="AM11" s="208"/>
      <c r="AN11" s="208"/>
      <c r="AO11" s="208"/>
      <c r="AP11" s="208"/>
      <c r="AQ11" s="208"/>
      <c r="AR11" s="208"/>
      <c r="AS11" s="208"/>
      <c r="AT11" s="208"/>
      <c r="AU11" s="208"/>
      <c r="AV11" s="208"/>
      <c r="AW11" s="208"/>
      <c r="AX11" s="209"/>
      <c r="AY11" s="76"/>
      <c r="AZ11" s="76"/>
      <c r="BA11" s="76"/>
      <c r="BB11" s="76"/>
      <c r="BC11" s="76"/>
      <c r="BD11" s="76"/>
      <c r="BE11" s="76"/>
    </row>
    <row r="12" spans="1:57" ht="27" customHeight="1" x14ac:dyDescent="0.3">
      <c r="A12" s="226"/>
      <c r="B12" s="227"/>
      <c r="C12" s="198" t="s">
        <v>62</v>
      </c>
      <c r="D12" s="230"/>
      <c r="E12" s="32">
        <f>SUM(E4:E11)</f>
        <v>0</v>
      </c>
      <c r="F12" s="33">
        <f t="shared" si="0"/>
        <v>0</v>
      </c>
      <c r="G12" s="32"/>
      <c r="H12" s="33">
        <f t="shared" si="1"/>
        <v>0</v>
      </c>
      <c r="I12" s="53">
        <f>ROUNDDOWN(IF(L12=0,0,(M4*N4+M5*N5+M6*N6+M7*N7+M8*N8+M9*N9+M10*N10+M11*N11)/M12),4)</f>
        <v>0</v>
      </c>
      <c r="K12" s="94">
        <f t="shared" si="2"/>
        <v>0</v>
      </c>
      <c r="L12" s="94">
        <f t="shared" si="3"/>
        <v>0</v>
      </c>
      <c r="M12" s="95">
        <f t="shared" si="4"/>
        <v>0</v>
      </c>
      <c r="N12" s="95"/>
      <c r="Q12" s="74"/>
      <c r="R12" s="75"/>
      <c r="S12" s="75"/>
      <c r="T12" s="73"/>
      <c r="U12" s="73"/>
      <c r="V12" s="73"/>
      <c r="W12" s="73"/>
      <c r="X12" s="73"/>
      <c r="Y12" s="73"/>
      <c r="Z12" s="73"/>
      <c r="AA12" s="73"/>
      <c r="AB12" s="73"/>
      <c r="AC12" s="73"/>
      <c r="AD12" s="73"/>
      <c r="AE12" s="73"/>
      <c r="AF12" s="73"/>
      <c r="AG12" s="73"/>
      <c r="AH12" s="73"/>
      <c r="AI12" s="73"/>
      <c r="AJ12" s="73"/>
      <c r="AK12" s="73"/>
      <c r="AL12" s="73"/>
      <c r="AM12" s="73"/>
      <c r="AN12" s="73"/>
      <c r="AO12" s="73"/>
      <c r="AP12" s="73"/>
      <c r="AQ12" s="73"/>
      <c r="AR12" s="73"/>
      <c r="AS12" s="73"/>
      <c r="AT12" s="73"/>
      <c r="AU12" s="73"/>
      <c r="AV12" s="73"/>
      <c r="AW12" s="73"/>
      <c r="AX12" s="73"/>
      <c r="AY12" s="77"/>
      <c r="AZ12" s="77"/>
      <c r="BA12" s="77"/>
      <c r="BB12" s="77"/>
      <c r="BC12" s="77"/>
      <c r="BD12" s="77"/>
      <c r="BE12" s="77"/>
    </row>
    <row r="13" spans="1:57" ht="27" customHeight="1" x14ac:dyDescent="0.7">
      <c r="A13" s="222" t="s">
        <v>125</v>
      </c>
      <c r="B13" s="223"/>
      <c r="C13" s="228" t="s">
        <v>126</v>
      </c>
      <c r="D13" s="229"/>
      <c r="E13" s="63"/>
      <c r="F13" s="33">
        <f t="shared" si="0"/>
        <v>0</v>
      </c>
      <c r="G13" s="63"/>
      <c r="H13" s="33">
        <f t="shared" si="1"/>
        <v>0</v>
      </c>
      <c r="I13" s="66"/>
      <c r="K13" s="104">
        <f t="shared" si="2"/>
        <v>0</v>
      </c>
      <c r="L13" s="104">
        <f t="shared" si="3"/>
        <v>0</v>
      </c>
      <c r="M13" s="105">
        <f t="shared" si="4"/>
        <v>0</v>
      </c>
      <c r="N13" s="105">
        <f t="shared" ref="N13:N20" si="6">IF(I13="-",0,I13)</f>
        <v>0</v>
      </c>
      <c r="Q13" s="210" t="s">
        <v>284</v>
      </c>
      <c r="R13" s="211"/>
      <c r="S13" s="212"/>
      <c r="T13" s="207" t="s">
        <v>278</v>
      </c>
      <c r="U13" s="220"/>
      <c r="V13" s="220"/>
      <c r="W13" s="220"/>
      <c r="X13" s="220"/>
      <c r="Y13" s="220"/>
      <c r="Z13" s="220"/>
      <c r="AA13" s="220"/>
      <c r="AB13" s="220"/>
      <c r="AC13" s="220"/>
      <c r="AD13" s="220"/>
      <c r="AE13" s="220"/>
      <c r="AF13" s="220"/>
      <c r="AG13" s="220"/>
      <c r="AH13" s="220"/>
      <c r="AI13" s="220"/>
      <c r="AJ13" s="220"/>
      <c r="AK13" s="220"/>
      <c r="AL13" s="220"/>
      <c r="AM13" s="220"/>
      <c r="AN13" s="220"/>
      <c r="AO13" s="220"/>
      <c r="AP13" s="220"/>
      <c r="AQ13" s="220"/>
      <c r="AR13" s="220"/>
      <c r="AS13" s="220"/>
      <c r="AT13" s="220"/>
      <c r="AU13" s="220"/>
      <c r="AV13" s="220"/>
      <c r="AW13" s="220"/>
      <c r="AX13" s="221"/>
      <c r="AY13" s="76"/>
      <c r="AZ13" s="76"/>
      <c r="BA13" s="76"/>
      <c r="BB13" s="76"/>
      <c r="BC13" s="76"/>
      <c r="BD13" s="76"/>
      <c r="BE13" s="76"/>
    </row>
    <row r="14" spans="1:57" ht="27" customHeight="1" x14ac:dyDescent="0.7">
      <c r="A14" s="224"/>
      <c r="B14" s="225"/>
      <c r="C14" s="228" t="s">
        <v>127</v>
      </c>
      <c r="D14" s="229"/>
      <c r="E14" s="63"/>
      <c r="F14" s="33">
        <f t="shared" si="0"/>
        <v>0</v>
      </c>
      <c r="G14" s="63"/>
      <c r="H14" s="33">
        <f t="shared" si="1"/>
        <v>0</v>
      </c>
      <c r="I14" s="66"/>
      <c r="K14" s="92">
        <f t="shared" si="2"/>
        <v>0</v>
      </c>
      <c r="L14" s="92">
        <f t="shared" si="3"/>
        <v>0</v>
      </c>
      <c r="M14" s="93">
        <f t="shared" si="4"/>
        <v>0</v>
      </c>
      <c r="N14" s="93">
        <f t="shared" si="6"/>
        <v>0</v>
      </c>
      <c r="Q14" s="213"/>
      <c r="R14" s="214"/>
      <c r="S14" s="215"/>
      <c r="T14" s="207" t="s">
        <v>279</v>
      </c>
      <c r="U14" s="208"/>
      <c r="V14" s="208"/>
      <c r="W14" s="208"/>
      <c r="X14" s="208"/>
      <c r="Y14" s="208"/>
      <c r="Z14" s="208"/>
      <c r="AA14" s="208"/>
      <c r="AB14" s="208"/>
      <c r="AC14" s="208"/>
      <c r="AD14" s="208"/>
      <c r="AE14" s="208"/>
      <c r="AF14" s="208"/>
      <c r="AG14" s="208"/>
      <c r="AH14" s="208"/>
      <c r="AI14" s="208"/>
      <c r="AJ14" s="208"/>
      <c r="AK14" s="208"/>
      <c r="AL14" s="208"/>
      <c r="AM14" s="208"/>
      <c r="AN14" s="208"/>
      <c r="AO14" s="208"/>
      <c r="AP14" s="208"/>
      <c r="AQ14" s="208"/>
      <c r="AR14" s="208"/>
      <c r="AS14" s="208"/>
      <c r="AT14" s="208"/>
      <c r="AU14" s="208"/>
      <c r="AV14" s="208"/>
      <c r="AW14" s="208"/>
      <c r="AX14" s="209"/>
      <c r="AY14" s="76"/>
      <c r="AZ14" s="76"/>
      <c r="BA14" s="76"/>
      <c r="BB14" s="76"/>
      <c r="BC14" s="76"/>
      <c r="BD14" s="76"/>
      <c r="BE14" s="76"/>
    </row>
    <row r="15" spans="1:57" ht="27" customHeight="1" x14ac:dyDescent="0.7">
      <c r="A15" s="224"/>
      <c r="B15" s="225"/>
      <c r="C15" s="228" t="s">
        <v>128</v>
      </c>
      <c r="D15" s="229"/>
      <c r="E15" s="63"/>
      <c r="F15" s="33">
        <f t="shared" si="0"/>
        <v>0</v>
      </c>
      <c r="G15" s="63"/>
      <c r="H15" s="33">
        <f t="shared" si="1"/>
        <v>0</v>
      </c>
      <c r="I15" s="66"/>
      <c r="K15" s="92">
        <f t="shared" si="2"/>
        <v>0</v>
      </c>
      <c r="L15" s="92">
        <f t="shared" si="3"/>
        <v>0</v>
      </c>
      <c r="M15" s="93">
        <f t="shared" si="4"/>
        <v>0</v>
      </c>
      <c r="N15" s="93">
        <f t="shared" si="6"/>
        <v>0</v>
      </c>
      <c r="Q15" s="213"/>
      <c r="R15" s="214"/>
      <c r="S15" s="215"/>
      <c r="T15" s="207" t="s">
        <v>285</v>
      </c>
      <c r="U15" s="208"/>
      <c r="V15" s="208"/>
      <c r="W15" s="208"/>
      <c r="X15" s="208"/>
      <c r="Y15" s="208"/>
      <c r="Z15" s="208"/>
      <c r="AA15" s="208"/>
      <c r="AB15" s="208"/>
      <c r="AC15" s="208"/>
      <c r="AD15" s="208"/>
      <c r="AE15" s="208"/>
      <c r="AF15" s="208"/>
      <c r="AG15" s="208"/>
      <c r="AH15" s="208"/>
      <c r="AI15" s="208"/>
      <c r="AJ15" s="208"/>
      <c r="AK15" s="208"/>
      <c r="AL15" s="208"/>
      <c r="AM15" s="208"/>
      <c r="AN15" s="208"/>
      <c r="AO15" s="208"/>
      <c r="AP15" s="208"/>
      <c r="AQ15" s="208"/>
      <c r="AR15" s="208"/>
      <c r="AS15" s="208"/>
      <c r="AT15" s="208"/>
      <c r="AU15" s="208"/>
      <c r="AV15" s="208"/>
      <c r="AW15" s="208"/>
      <c r="AX15" s="209"/>
      <c r="AY15" s="76"/>
      <c r="AZ15" s="76"/>
      <c r="BA15" s="76"/>
      <c r="BB15" s="76"/>
      <c r="BC15" s="76"/>
      <c r="BD15" s="76"/>
      <c r="BE15" s="76"/>
    </row>
    <row r="16" spans="1:57" ht="40.25" customHeight="1" x14ac:dyDescent="0.7">
      <c r="A16" s="224"/>
      <c r="B16" s="225"/>
      <c r="C16" s="228" t="s">
        <v>140</v>
      </c>
      <c r="D16" s="229"/>
      <c r="E16" s="63"/>
      <c r="F16" s="33">
        <f t="shared" si="0"/>
        <v>0</v>
      </c>
      <c r="G16" s="63"/>
      <c r="H16" s="33">
        <f t="shared" si="1"/>
        <v>0</v>
      </c>
      <c r="I16" s="66"/>
      <c r="K16" s="92">
        <f t="shared" si="2"/>
        <v>0</v>
      </c>
      <c r="L16" s="92">
        <f t="shared" si="3"/>
        <v>0</v>
      </c>
      <c r="M16" s="93">
        <f t="shared" si="4"/>
        <v>0</v>
      </c>
      <c r="N16" s="93">
        <f t="shared" si="6"/>
        <v>0</v>
      </c>
      <c r="Q16" s="213"/>
      <c r="R16" s="214"/>
      <c r="S16" s="215"/>
      <c r="T16" s="207" t="s">
        <v>280</v>
      </c>
      <c r="U16" s="208"/>
      <c r="V16" s="208"/>
      <c r="W16" s="208"/>
      <c r="X16" s="208"/>
      <c r="Y16" s="208"/>
      <c r="Z16" s="208"/>
      <c r="AA16" s="208"/>
      <c r="AB16" s="208"/>
      <c r="AC16" s="208"/>
      <c r="AD16" s="208"/>
      <c r="AE16" s="208"/>
      <c r="AF16" s="208"/>
      <c r="AG16" s="208"/>
      <c r="AH16" s="208"/>
      <c r="AI16" s="208"/>
      <c r="AJ16" s="208"/>
      <c r="AK16" s="208"/>
      <c r="AL16" s="208"/>
      <c r="AM16" s="208"/>
      <c r="AN16" s="208"/>
      <c r="AO16" s="208"/>
      <c r="AP16" s="208"/>
      <c r="AQ16" s="208"/>
      <c r="AR16" s="208"/>
      <c r="AS16" s="208"/>
      <c r="AT16" s="208"/>
      <c r="AU16" s="208"/>
      <c r="AV16" s="208"/>
      <c r="AW16" s="208"/>
      <c r="AX16" s="209"/>
      <c r="AY16" s="76"/>
      <c r="AZ16" s="76"/>
      <c r="BA16" s="76"/>
      <c r="BB16" s="76"/>
      <c r="BC16" s="76"/>
      <c r="BD16" s="76"/>
      <c r="BE16" s="76"/>
    </row>
    <row r="17" spans="1:57" ht="40.25" customHeight="1" x14ac:dyDescent="0.7">
      <c r="A17" s="224"/>
      <c r="B17" s="225"/>
      <c r="C17" s="228" t="s">
        <v>141</v>
      </c>
      <c r="D17" s="229"/>
      <c r="E17" s="63"/>
      <c r="F17" s="33">
        <f t="shared" si="0"/>
        <v>0</v>
      </c>
      <c r="G17" s="63"/>
      <c r="H17" s="33">
        <f t="shared" si="1"/>
        <v>0</v>
      </c>
      <c r="I17" s="66"/>
      <c r="K17" s="92">
        <f t="shared" si="2"/>
        <v>0</v>
      </c>
      <c r="L17" s="92">
        <f t="shared" si="3"/>
        <v>0</v>
      </c>
      <c r="M17" s="93">
        <f t="shared" si="4"/>
        <v>0</v>
      </c>
      <c r="N17" s="93">
        <f t="shared" si="6"/>
        <v>0</v>
      </c>
      <c r="Q17" s="213"/>
      <c r="R17" s="214"/>
      <c r="S17" s="215"/>
      <c r="T17" s="207" t="s">
        <v>281</v>
      </c>
      <c r="U17" s="208"/>
      <c r="V17" s="208"/>
      <c r="W17" s="208"/>
      <c r="X17" s="208"/>
      <c r="Y17" s="208"/>
      <c r="Z17" s="208"/>
      <c r="AA17" s="208"/>
      <c r="AB17" s="208"/>
      <c r="AC17" s="208"/>
      <c r="AD17" s="208"/>
      <c r="AE17" s="208"/>
      <c r="AF17" s="208"/>
      <c r="AG17" s="208"/>
      <c r="AH17" s="208"/>
      <c r="AI17" s="208"/>
      <c r="AJ17" s="208"/>
      <c r="AK17" s="208"/>
      <c r="AL17" s="208"/>
      <c r="AM17" s="208"/>
      <c r="AN17" s="208"/>
      <c r="AO17" s="208"/>
      <c r="AP17" s="208"/>
      <c r="AQ17" s="208"/>
      <c r="AR17" s="208"/>
      <c r="AS17" s="208"/>
      <c r="AT17" s="208"/>
      <c r="AU17" s="208"/>
      <c r="AV17" s="208"/>
      <c r="AW17" s="208"/>
      <c r="AX17" s="209"/>
      <c r="AY17" s="76"/>
      <c r="AZ17" s="76"/>
      <c r="BA17" s="76"/>
      <c r="BB17" s="76"/>
      <c r="BC17" s="76"/>
      <c r="BD17" s="76"/>
      <c r="BE17" s="76"/>
    </row>
    <row r="18" spans="1:57" ht="40.25" customHeight="1" x14ac:dyDescent="0.7">
      <c r="A18" s="224"/>
      <c r="B18" s="225"/>
      <c r="C18" s="228" t="s">
        <v>142</v>
      </c>
      <c r="D18" s="229"/>
      <c r="E18" s="63"/>
      <c r="F18" s="33">
        <f t="shared" si="0"/>
        <v>0</v>
      </c>
      <c r="G18" s="63"/>
      <c r="H18" s="33">
        <f t="shared" si="1"/>
        <v>0</v>
      </c>
      <c r="I18" s="66"/>
      <c r="K18" s="92">
        <f t="shared" si="2"/>
        <v>0</v>
      </c>
      <c r="L18" s="92">
        <f t="shared" si="3"/>
        <v>0</v>
      </c>
      <c r="M18" s="93">
        <f t="shared" si="4"/>
        <v>0</v>
      </c>
      <c r="N18" s="93">
        <f t="shared" si="6"/>
        <v>0</v>
      </c>
      <c r="Q18" s="213"/>
      <c r="R18" s="214"/>
      <c r="S18" s="215"/>
      <c r="T18" s="207" t="s">
        <v>286</v>
      </c>
      <c r="U18" s="208"/>
      <c r="V18" s="208"/>
      <c r="W18" s="208"/>
      <c r="X18" s="208"/>
      <c r="Y18" s="208"/>
      <c r="Z18" s="208"/>
      <c r="AA18" s="208"/>
      <c r="AB18" s="208"/>
      <c r="AC18" s="208"/>
      <c r="AD18" s="208"/>
      <c r="AE18" s="208"/>
      <c r="AF18" s="208"/>
      <c r="AG18" s="208"/>
      <c r="AH18" s="208"/>
      <c r="AI18" s="208"/>
      <c r="AJ18" s="208"/>
      <c r="AK18" s="208"/>
      <c r="AL18" s="208"/>
      <c r="AM18" s="208"/>
      <c r="AN18" s="208"/>
      <c r="AO18" s="208"/>
      <c r="AP18" s="208"/>
      <c r="AQ18" s="208"/>
      <c r="AR18" s="208"/>
      <c r="AS18" s="208"/>
      <c r="AT18" s="208"/>
      <c r="AU18" s="208"/>
      <c r="AV18" s="208"/>
      <c r="AW18" s="208"/>
      <c r="AX18" s="209"/>
      <c r="AY18" s="76"/>
      <c r="AZ18" s="76"/>
      <c r="BA18" s="76"/>
      <c r="BB18" s="76"/>
      <c r="BC18" s="76"/>
      <c r="BD18" s="76"/>
      <c r="BE18" s="76"/>
    </row>
    <row r="19" spans="1:57" ht="40.25" customHeight="1" x14ac:dyDescent="0.7">
      <c r="A19" s="224"/>
      <c r="B19" s="225"/>
      <c r="C19" s="228" t="s">
        <v>143</v>
      </c>
      <c r="D19" s="229"/>
      <c r="E19" s="63"/>
      <c r="F19" s="33">
        <f t="shared" si="0"/>
        <v>0</v>
      </c>
      <c r="G19" s="63"/>
      <c r="H19" s="33">
        <f t="shared" si="1"/>
        <v>0</v>
      </c>
      <c r="I19" s="66"/>
      <c r="K19" s="92">
        <f t="shared" si="2"/>
        <v>0</v>
      </c>
      <c r="L19" s="92">
        <f t="shared" si="3"/>
        <v>0</v>
      </c>
      <c r="M19" s="93">
        <f t="shared" si="4"/>
        <v>0</v>
      </c>
      <c r="N19" s="93">
        <f t="shared" si="6"/>
        <v>0</v>
      </c>
      <c r="Q19" s="213"/>
      <c r="R19" s="214"/>
      <c r="S19" s="215"/>
      <c r="T19" s="207" t="s">
        <v>287</v>
      </c>
      <c r="U19" s="208"/>
      <c r="V19" s="208"/>
      <c r="W19" s="208"/>
      <c r="X19" s="208"/>
      <c r="Y19" s="208"/>
      <c r="Z19" s="208"/>
      <c r="AA19" s="208"/>
      <c r="AB19" s="208"/>
      <c r="AC19" s="208"/>
      <c r="AD19" s="208"/>
      <c r="AE19" s="208"/>
      <c r="AF19" s="208"/>
      <c r="AG19" s="208"/>
      <c r="AH19" s="208"/>
      <c r="AI19" s="208"/>
      <c r="AJ19" s="208"/>
      <c r="AK19" s="208"/>
      <c r="AL19" s="208"/>
      <c r="AM19" s="208"/>
      <c r="AN19" s="208"/>
      <c r="AO19" s="208"/>
      <c r="AP19" s="208"/>
      <c r="AQ19" s="208"/>
      <c r="AR19" s="208"/>
      <c r="AS19" s="208"/>
      <c r="AT19" s="208"/>
      <c r="AU19" s="208"/>
      <c r="AV19" s="208"/>
      <c r="AW19" s="208"/>
      <c r="AX19" s="209"/>
      <c r="AY19" s="76"/>
      <c r="AZ19" s="76"/>
      <c r="BA19" s="76"/>
      <c r="BB19" s="76"/>
      <c r="BC19" s="76"/>
      <c r="BD19" s="76"/>
      <c r="BE19" s="76"/>
    </row>
    <row r="20" spans="1:57" ht="27" customHeight="1" x14ac:dyDescent="0.7">
      <c r="A20" s="224"/>
      <c r="B20" s="225"/>
      <c r="C20" s="228" t="s">
        <v>129</v>
      </c>
      <c r="D20" s="229"/>
      <c r="E20" s="63"/>
      <c r="F20" s="33">
        <f t="shared" si="0"/>
        <v>0</v>
      </c>
      <c r="G20" s="63"/>
      <c r="H20" s="33">
        <f t="shared" si="1"/>
        <v>0</v>
      </c>
      <c r="I20" s="66"/>
      <c r="K20" s="92">
        <f t="shared" si="2"/>
        <v>0</v>
      </c>
      <c r="L20" s="92">
        <f t="shared" si="3"/>
        <v>0</v>
      </c>
      <c r="M20" s="93">
        <f t="shared" si="4"/>
        <v>0</v>
      </c>
      <c r="N20" s="93">
        <f t="shared" si="6"/>
        <v>0</v>
      </c>
      <c r="Q20" s="216"/>
      <c r="R20" s="217"/>
      <c r="S20" s="218"/>
      <c r="T20" s="207" t="s">
        <v>288</v>
      </c>
      <c r="U20" s="208"/>
      <c r="V20" s="208"/>
      <c r="W20" s="208"/>
      <c r="X20" s="208"/>
      <c r="Y20" s="208"/>
      <c r="Z20" s="208"/>
      <c r="AA20" s="208"/>
      <c r="AB20" s="208"/>
      <c r="AC20" s="208"/>
      <c r="AD20" s="208"/>
      <c r="AE20" s="208"/>
      <c r="AF20" s="208"/>
      <c r="AG20" s="208"/>
      <c r="AH20" s="208"/>
      <c r="AI20" s="208"/>
      <c r="AJ20" s="208"/>
      <c r="AK20" s="208"/>
      <c r="AL20" s="208"/>
      <c r="AM20" s="208"/>
      <c r="AN20" s="208"/>
      <c r="AO20" s="208"/>
      <c r="AP20" s="208"/>
      <c r="AQ20" s="208"/>
      <c r="AR20" s="208"/>
      <c r="AS20" s="208"/>
      <c r="AT20" s="208"/>
      <c r="AU20" s="208"/>
      <c r="AV20" s="208"/>
      <c r="AW20" s="208"/>
      <c r="AX20" s="209"/>
      <c r="AY20" s="76"/>
      <c r="AZ20" s="76"/>
      <c r="BA20" s="76"/>
      <c r="BB20" s="76"/>
      <c r="BC20" s="76"/>
      <c r="BD20" s="76"/>
      <c r="BE20" s="76"/>
    </row>
    <row r="21" spans="1:57" ht="27" customHeight="1" x14ac:dyDescent="0.7">
      <c r="A21" s="226"/>
      <c r="B21" s="227"/>
      <c r="C21" s="148" t="s">
        <v>62</v>
      </c>
      <c r="D21" s="147"/>
      <c r="E21" s="32">
        <f>SUM(E13:E20)</f>
        <v>0</v>
      </c>
      <c r="F21" s="33">
        <f t="shared" si="0"/>
        <v>0</v>
      </c>
      <c r="G21" s="32"/>
      <c r="H21" s="33">
        <f t="shared" si="1"/>
        <v>0</v>
      </c>
      <c r="I21" s="53">
        <f>ROUNDDOWN(IF(L21=0,0,(M13*N13+M14*N14+M15*N15+M16*N16+M17*N17+M18*N18+M19*N19+M20*N20)/M21),4)</f>
        <v>0</v>
      </c>
      <c r="K21" s="96">
        <f t="shared" si="2"/>
        <v>0</v>
      </c>
      <c r="L21" s="96">
        <f t="shared" si="3"/>
        <v>0</v>
      </c>
      <c r="M21" s="97">
        <f t="shared" si="4"/>
        <v>0</v>
      </c>
      <c r="N21" s="97"/>
    </row>
    <row r="22" spans="1:57" ht="27" customHeight="1" x14ac:dyDescent="0.7">
      <c r="A22" s="130" t="s">
        <v>68</v>
      </c>
      <c r="B22" s="131"/>
      <c r="C22" s="131"/>
      <c r="D22" s="132"/>
      <c r="E22" s="32">
        <f>E12+E21</f>
        <v>0</v>
      </c>
      <c r="F22" s="33">
        <v>1</v>
      </c>
      <c r="G22" s="32"/>
      <c r="H22" s="33">
        <v>1</v>
      </c>
      <c r="I22" s="53">
        <f>IF(L22=0,0,ROUNDDOWN((M4*N4+M5*N5+M6*N6+M7*N7+M8*N8+M9*N9+M10*N10+M11*N11+M13*N13+M14*N14+M15*N15+M16*N16+M17*N17+M18*N18+M19*N19+M20*N20)/M22,4))</f>
        <v>0</v>
      </c>
      <c r="K22" s="88">
        <f t="shared" si="2"/>
        <v>0</v>
      </c>
      <c r="L22" s="88">
        <f t="shared" si="3"/>
        <v>0</v>
      </c>
      <c r="M22" s="89">
        <f t="shared" si="4"/>
        <v>1</v>
      </c>
      <c r="N22" s="89"/>
    </row>
    <row r="23" spans="1:57" ht="15" customHeight="1" x14ac:dyDescent="0.7">
      <c r="A23" s="4" t="s">
        <v>26</v>
      </c>
      <c r="B23" s="4"/>
      <c r="C23" s="4"/>
      <c r="D23" s="4"/>
      <c r="E23" s="4"/>
    </row>
    <row r="24" spans="1:57" ht="15" customHeight="1" x14ac:dyDescent="0.7">
      <c r="A24" s="4"/>
      <c r="B24" s="47">
        <v>1</v>
      </c>
      <c r="C24" s="47"/>
      <c r="D24" s="231" t="s">
        <v>131</v>
      </c>
      <c r="E24" s="231"/>
      <c r="F24" s="231"/>
      <c r="G24" s="231"/>
      <c r="H24" s="231"/>
      <c r="I24" s="231"/>
    </row>
    <row r="25" spans="1:57" ht="32" customHeight="1" x14ac:dyDescent="0.7">
      <c r="A25" s="4"/>
      <c r="B25" s="47">
        <v>2</v>
      </c>
      <c r="C25" s="47"/>
      <c r="D25" s="231" t="s">
        <v>130</v>
      </c>
      <c r="E25" s="231"/>
      <c r="F25" s="231"/>
      <c r="G25" s="231"/>
      <c r="H25" s="231"/>
      <c r="I25" s="231"/>
    </row>
    <row r="26" spans="1:57" ht="18" customHeight="1" x14ac:dyDescent="0.7">
      <c r="A26" s="4"/>
      <c r="B26" s="14"/>
      <c r="C26" s="14"/>
      <c r="D26" s="133"/>
      <c r="E26" s="133"/>
      <c r="F26" s="133"/>
      <c r="G26" s="133"/>
      <c r="H26" s="133"/>
      <c r="I26" s="133"/>
    </row>
    <row r="27" spans="1:57" ht="18" customHeight="1" x14ac:dyDescent="0.7">
      <c r="B27" s="48"/>
      <c r="D27" s="133"/>
      <c r="E27" s="133"/>
      <c r="F27" s="133"/>
      <c r="G27" s="133"/>
      <c r="H27" s="133"/>
      <c r="I27" s="133"/>
    </row>
  </sheetData>
  <mergeCells count="48">
    <mergeCell ref="A22:D22"/>
    <mergeCell ref="D24:I24"/>
    <mergeCell ref="D25:I25"/>
    <mergeCell ref="D26:I26"/>
    <mergeCell ref="D27:I27"/>
    <mergeCell ref="C20:D20"/>
    <mergeCell ref="C21:D21"/>
    <mergeCell ref="C15:D15"/>
    <mergeCell ref="C16:D16"/>
    <mergeCell ref="C17:D17"/>
    <mergeCell ref="C18:D18"/>
    <mergeCell ref="A2:D2"/>
    <mergeCell ref="E2:E3"/>
    <mergeCell ref="G2:G3"/>
    <mergeCell ref="I2:I3"/>
    <mergeCell ref="A3:D3"/>
    <mergeCell ref="T19:AX19"/>
    <mergeCell ref="Q4:S11"/>
    <mergeCell ref="A4:B12"/>
    <mergeCell ref="C4:D4"/>
    <mergeCell ref="C5:D5"/>
    <mergeCell ref="C11:D11"/>
    <mergeCell ref="C12:D12"/>
    <mergeCell ref="C6:D6"/>
    <mergeCell ref="C7:D7"/>
    <mergeCell ref="C8:D8"/>
    <mergeCell ref="C9:D9"/>
    <mergeCell ref="C10:D10"/>
    <mergeCell ref="A13:B21"/>
    <mergeCell ref="C13:D13"/>
    <mergeCell ref="C14:D14"/>
    <mergeCell ref="C19:D19"/>
    <mergeCell ref="T20:AX20"/>
    <mergeCell ref="Q13:S20"/>
    <mergeCell ref="T4:AX4"/>
    <mergeCell ref="T5:AX5"/>
    <mergeCell ref="T6:AX6"/>
    <mergeCell ref="T7:AX7"/>
    <mergeCell ref="T8:AX8"/>
    <mergeCell ref="T9:AX9"/>
    <mergeCell ref="T10:AX10"/>
    <mergeCell ref="T11:AX11"/>
    <mergeCell ref="T13:AX13"/>
    <mergeCell ref="T14:AX14"/>
    <mergeCell ref="T15:AX15"/>
    <mergeCell ref="T16:AX16"/>
    <mergeCell ref="T17:AX17"/>
    <mergeCell ref="T18:AX18"/>
  </mergeCells>
  <phoneticPr fontId="1"/>
  <conditionalFormatting sqref="E4:E11">
    <cfRule type="expression" dxfId="17" priority="4">
      <formula>E4&lt;&gt;""</formula>
    </cfRule>
  </conditionalFormatting>
  <conditionalFormatting sqref="E13:E20">
    <cfRule type="expression" dxfId="16" priority="6">
      <formula>E13&lt;&gt;""</formula>
    </cfRule>
  </conditionalFormatting>
  <conditionalFormatting sqref="G4:G11">
    <cfRule type="expression" dxfId="15" priority="3">
      <formula>G4&lt;&gt;""</formula>
    </cfRule>
  </conditionalFormatting>
  <conditionalFormatting sqref="G13:G20">
    <cfRule type="expression" dxfId="14" priority="5">
      <formula>G13&lt;&gt;""</formula>
    </cfRule>
  </conditionalFormatting>
  <conditionalFormatting sqref="I4:I11">
    <cfRule type="expression" dxfId="13" priority="2">
      <formula>I4&lt;&gt;""</formula>
    </cfRule>
  </conditionalFormatting>
  <conditionalFormatting sqref="I13:I20">
    <cfRule type="expression" dxfId="12" priority="1">
      <formula>I13&lt;&gt;""</formula>
    </cfRule>
  </conditionalFormatting>
  <dataValidations count="1">
    <dataValidation imeMode="halfAlpha" allowBlank="1" showInputMessage="1" showErrorMessage="1" sqref="E4:I22" xr:uid="{00000000-0002-0000-0600-000000000000}"/>
  </dataValidations>
  <pageMargins left="0.9055118110236221" right="0.9055118110236221" top="0.74803149606299213" bottom="0.74803149606299213" header="0.31496062992125984" footer="0.31496062992125984"/>
  <pageSetup paperSize="9" orientation="portrait" r:id="rId1"/>
  <headerFooter>
    <oddFooter xml:space="preserve">&amp;L〔20260201－愛知県業務報告書〕&amp;C7/12&amp;R&amp;"游明朝,標準"&amp;9
</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9"/>
  <sheetViews>
    <sheetView view="pageBreakPreview" zoomScaleNormal="100" zoomScaleSheetLayoutView="100" workbookViewId="0">
      <selection activeCell="E5" sqref="E5"/>
    </sheetView>
  </sheetViews>
  <sheetFormatPr defaultColWidth="2.125" defaultRowHeight="18" customHeight="1" x14ac:dyDescent="0.7"/>
  <cols>
    <col min="1" max="1" width="2.375" style="1" bestFit="1" customWidth="1"/>
    <col min="2" max="2" width="1.875" style="1" customWidth="1"/>
    <col min="3" max="3" width="1" style="1" customWidth="1"/>
    <col min="4" max="4" width="26.875" style="1" customWidth="1"/>
    <col min="5" max="5" width="12.125" style="1" customWidth="1"/>
    <col min="6" max="6" width="19.625" style="1" customWidth="1"/>
    <col min="7" max="7" width="11.5" style="1" customWidth="1"/>
    <col min="8" max="16384" width="2.125" style="1"/>
  </cols>
  <sheetData>
    <row r="1" spans="1:7" ht="18" customHeight="1" x14ac:dyDescent="0.7">
      <c r="A1" s="70">
        <v>7</v>
      </c>
      <c r="B1" s="70"/>
      <c r="C1" s="70" t="s">
        <v>144</v>
      </c>
      <c r="D1" s="70"/>
    </row>
    <row r="2" spans="1:7" ht="7.5" customHeight="1" x14ac:dyDescent="0.7"/>
    <row r="3" spans="1:7" ht="13.5" customHeight="1" x14ac:dyDescent="0.7">
      <c r="A3" s="159" t="s">
        <v>77</v>
      </c>
      <c r="B3" s="160"/>
      <c r="C3" s="160"/>
      <c r="D3" s="161"/>
      <c r="E3" s="149" t="s">
        <v>146</v>
      </c>
      <c r="F3" s="137" t="s">
        <v>147</v>
      </c>
    </row>
    <row r="4" spans="1:7" ht="27" customHeight="1" x14ac:dyDescent="0.25">
      <c r="A4" s="154" t="s">
        <v>145</v>
      </c>
      <c r="B4" s="155"/>
      <c r="C4" s="155"/>
      <c r="D4" s="156"/>
      <c r="E4" s="234"/>
      <c r="F4" s="150"/>
    </row>
    <row r="5" spans="1:7" ht="44.25" customHeight="1" x14ac:dyDescent="0.7">
      <c r="A5" s="198" t="s">
        <v>148</v>
      </c>
      <c r="B5" s="199"/>
      <c r="C5" s="199"/>
      <c r="D5" s="200"/>
      <c r="E5" s="63"/>
      <c r="F5" s="63"/>
    </row>
    <row r="6" spans="1:7" ht="7.5" customHeight="1" x14ac:dyDescent="0.7">
      <c r="A6" s="46"/>
      <c r="B6" s="46"/>
      <c r="C6" s="46"/>
      <c r="D6" s="46"/>
      <c r="E6" s="46"/>
      <c r="F6" s="46"/>
    </row>
    <row r="7" spans="1:7" ht="18" customHeight="1" x14ac:dyDescent="0.7">
      <c r="A7" s="4" t="s">
        <v>26</v>
      </c>
      <c r="B7" s="4"/>
      <c r="C7" s="4"/>
      <c r="D7" s="4"/>
      <c r="E7" s="4"/>
      <c r="F7" s="4"/>
    </row>
    <row r="8" spans="1:7" ht="63.75" customHeight="1" x14ac:dyDescent="0.7">
      <c r="A8" s="4"/>
      <c r="B8" s="14">
        <v>1</v>
      </c>
      <c r="C8" s="14"/>
      <c r="D8" s="232" t="s">
        <v>149</v>
      </c>
      <c r="E8" s="233"/>
      <c r="F8" s="233"/>
      <c r="G8" s="233"/>
    </row>
    <row r="9" spans="1:7" ht="46.5" customHeight="1" x14ac:dyDescent="0.7">
      <c r="B9" s="14">
        <v>2</v>
      </c>
      <c r="D9" s="232" t="s">
        <v>150</v>
      </c>
      <c r="E9" s="233"/>
      <c r="F9" s="233"/>
      <c r="G9" s="233"/>
    </row>
  </sheetData>
  <mergeCells count="7">
    <mergeCell ref="F3:F4"/>
    <mergeCell ref="D8:G8"/>
    <mergeCell ref="D9:G9"/>
    <mergeCell ref="A3:D3"/>
    <mergeCell ref="E3:E4"/>
    <mergeCell ref="A4:D4"/>
    <mergeCell ref="A5:D5"/>
  </mergeCells>
  <phoneticPr fontId="1"/>
  <conditionalFormatting sqref="E5:F5">
    <cfRule type="expression" dxfId="11" priority="1">
      <formula>E5&lt;&gt;""</formula>
    </cfRule>
  </conditionalFormatting>
  <dataValidations count="1">
    <dataValidation imeMode="halfAlpha" allowBlank="1" showInputMessage="1" showErrorMessage="1" sqref="E5:F5" xr:uid="{00000000-0002-0000-0700-000000000000}"/>
  </dataValidations>
  <pageMargins left="0.9055118110236221" right="0.9055118110236221" top="0.74803149606299213" bottom="0.74803149606299213" header="0.31496062992125984" footer="0.31496062992125984"/>
  <pageSetup paperSize="9" orientation="portrait" r:id="rId1"/>
  <headerFooter>
    <oddFooter xml:space="preserve">&amp;L〔20260201－愛知県業務報告書〕&amp;C8/12&amp;R&amp;"游明朝,標準"&amp;9
</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K35"/>
  <sheetViews>
    <sheetView view="pageBreakPreview" zoomScaleNormal="100" zoomScaleSheetLayoutView="100" workbookViewId="0">
      <selection activeCell="I1" sqref="I1:I1048576"/>
    </sheetView>
  </sheetViews>
  <sheetFormatPr defaultColWidth="2.125" defaultRowHeight="18" customHeight="1" x14ac:dyDescent="0.7"/>
  <cols>
    <col min="1" max="1" width="2.375" style="34" bestFit="1" customWidth="1"/>
    <col min="2" max="2" width="1.875" style="34" customWidth="1"/>
    <col min="3" max="3" width="1" style="34" customWidth="1"/>
    <col min="4" max="4" width="19.5" style="34" customWidth="1"/>
    <col min="5" max="5" width="12.125" style="34" customWidth="1"/>
    <col min="6" max="6" width="11" style="34" customWidth="1"/>
    <col min="7" max="7" width="16.6875" style="34" customWidth="1"/>
    <col min="8" max="8" width="11" style="34" customWidth="1"/>
    <col min="9" max="10" width="6.625" style="34" hidden="1" customWidth="1"/>
    <col min="11" max="11" width="6" style="34" hidden="1" customWidth="1"/>
    <col min="12" max="16384" width="2.125" style="34"/>
  </cols>
  <sheetData>
    <row r="1" spans="1:11" ht="18" customHeight="1" x14ac:dyDescent="0.7">
      <c r="A1" s="71">
        <v>8</v>
      </c>
      <c r="B1" s="71"/>
      <c r="C1" s="71" t="s">
        <v>151</v>
      </c>
      <c r="D1" s="71"/>
    </row>
    <row r="2" spans="1:11" ht="7.5" customHeight="1" x14ac:dyDescent="0.7"/>
    <row r="3" spans="1:11" ht="13.5" customHeight="1" x14ac:dyDescent="0.7">
      <c r="A3" s="186" t="s">
        <v>105</v>
      </c>
      <c r="B3" s="187"/>
      <c r="C3" s="187"/>
      <c r="D3" s="188"/>
      <c r="E3" s="189" t="s">
        <v>106</v>
      </c>
      <c r="F3" s="35"/>
      <c r="G3" s="189" t="s">
        <v>104</v>
      </c>
      <c r="H3" s="35"/>
    </row>
    <row r="4" spans="1:11" ht="27" customHeight="1" x14ac:dyDescent="0.25">
      <c r="A4" s="195" t="s">
        <v>103</v>
      </c>
      <c r="B4" s="196"/>
      <c r="C4" s="196"/>
      <c r="D4" s="197"/>
      <c r="E4" s="190"/>
      <c r="F4" s="36" t="s">
        <v>107</v>
      </c>
      <c r="G4" s="194"/>
      <c r="H4" s="36" t="s">
        <v>107</v>
      </c>
      <c r="J4" s="98" t="s">
        <v>298</v>
      </c>
      <c r="K4" s="98" t="s">
        <v>297</v>
      </c>
    </row>
    <row r="5" spans="1:11" ht="18" customHeight="1" x14ac:dyDescent="0.7">
      <c r="A5" s="169" t="s">
        <v>207</v>
      </c>
      <c r="B5" s="170"/>
      <c r="C5" s="170"/>
      <c r="D5" s="171"/>
      <c r="E5" s="63"/>
      <c r="F5" s="24">
        <f>IF(OR(J$15=0,J5=0),0,ROUNDDOWN(E5/E$15,4))</f>
        <v>0</v>
      </c>
      <c r="G5" s="63"/>
      <c r="H5" s="24">
        <f>IF(OR(K$15=0,K5=0),0,ROUNDDOWN(G5/G$15,4))</f>
        <v>0</v>
      </c>
      <c r="J5" s="99">
        <f>IF(E5="-",0,E5)</f>
        <v>0</v>
      </c>
      <c r="K5" s="99">
        <f>IF(G5="-",0,G5)</f>
        <v>0</v>
      </c>
    </row>
    <row r="6" spans="1:11" ht="18" customHeight="1" x14ac:dyDescent="0.7">
      <c r="A6" s="182" t="s">
        <v>232</v>
      </c>
      <c r="B6" s="183"/>
      <c r="C6" s="183"/>
      <c r="D6" s="184"/>
      <c r="E6" s="63"/>
      <c r="F6" s="24">
        <f t="shared" ref="F6:F14" si="0">IF(OR(J$15=0,J6=0),0,ROUNDDOWN(E6/E$15,4))</f>
        <v>0</v>
      </c>
      <c r="G6" s="63"/>
      <c r="H6" s="24">
        <f t="shared" ref="H6:H14" si="1">IF(OR(K$15=0,K6=0),0,ROUNDDOWN(G6/G$15,4))</f>
        <v>0</v>
      </c>
      <c r="J6" s="100">
        <f t="shared" ref="J6:J15" si="2">IF(E6="-",0,E6)</f>
        <v>0</v>
      </c>
      <c r="K6" s="100">
        <f t="shared" ref="K6:K15" si="3">IF(G6="-",0,G6)</f>
        <v>0</v>
      </c>
    </row>
    <row r="7" spans="1:11" ht="18" customHeight="1" x14ac:dyDescent="0.7">
      <c r="A7" s="182" t="s">
        <v>233</v>
      </c>
      <c r="B7" s="183"/>
      <c r="C7" s="183"/>
      <c r="D7" s="184"/>
      <c r="E7" s="63"/>
      <c r="F7" s="24">
        <f t="shared" si="0"/>
        <v>0</v>
      </c>
      <c r="G7" s="63"/>
      <c r="H7" s="24">
        <f t="shared" si="1"/>
        <v>0</v>
      </c>
      <c r="J7" s="100">
        <f t="shared" si="2"/>
        <v>0</v>
      </c>
      <c r="K7" s="100">
        <f t="shared" si="3"/>
        <v>0</v>
      </c>
    </row>
    <row r="8" spans="1:11" ht="18" customHeight="1" x14ac:dyDescent="0.7">
      <c r="A8" s="182" t="s">
        <v>234</v>
      </c>
      <c r="B8" s="183"/>
      <c r="C8" s="183"/>
      <c r="D8" s="184"/>
      <c r="E8" s="63"/>
      <c r="F8" s="24">
        <f t="shared" si="0"/>
        <v>0</v>
      </c>
      <c r="G8" s="63"/>
      <c r="H8" s="24">
        <f t="shared" si="1"/>
        <v>0</v>
      </c>
      <c r="J8" s="100">
        <f t="shared" si="2"/>
        <v>0</v>
      </c>
      <c r="K8" s="100">
        <f t="shared" si="3"/>
        <v>0</v>
      </c>
    </row>
    <row r="9" spans="1:11" ht="18" customHeight="1" x14ac:dyDescent="0.7">
      <c r="A9" s="182" t="s">
        <v>235</v>
      </c>
      <c r="B9" s="183"/>
      <c r="C9" s="183"/>
      <c r="D9" s="184"/>
      <c r="E9" s="63"/>
      <c r="F9" s="24">
        <f t="shared" si="0"/>
        <v>0</v>
      </c>
      <c r="G9" s="63"/>
      <c r="H9" s="24">
        <f t="shared" si="1"/>
        <v>0</v>
      </c>
      <c r="J9" s="100">
        <f t="shared" si="2"/>
        <v>0</v>
      </c>
      <c r="K9" s="100">
        <f t="shared" si="3"/>
        <v>0</v>
      </c>
    </row>
    <row r="10" spans="1:11" ht="18" customHeight="1" x14ac:dyDescent="0.7">
      <c r="A10" s="182" t="s">
        <v>236</v>
      </c>
      <c r="B10" s="183"/>
      <c r="C10" s="183"/>
      <c r="D10" s="184"/>
      <c r="E10" s="63"/>
      <c r="F10" s="24">
        <f t="shared" si="0"/>
        <v>0</v>
      </c>
      <c r="G10" s="63"/>
      <c r="H10" s="24">
        <f t="shared" si="1"/>
        <v>0</v>
      </c>
      <c r="J10" s="100">
        <f t="shared" si="2"/>
        <v>0</v>
      </c>
      <c r="K10" s="100">
        <f t="shared" si="3"/>
        <v>0</v>
      </c>
    </row>
    <row r="11" spans="1:11" ht="18" customHeight="1" x14ac:dyDescent="0.7">
      <c r="A11" s="235" t="s">
        <v>237</v>
      </c>
      <c r="B11" s="183"/>
      <c r="C11" s="183"/>
      <c r="D11" s="184"/>
      <c r="E11" s="63"/>
      <c r="F11" s="24">
        <f t="shared" si="0"/>
        <v>0</v>
      </c>
      <c r="G11" s="63"/>
      <c r="H11" s="24">
        <f t="shared" si="1"/>
        <v>0</v>
      </c>
      <c r="J11" s="100">
        <f t="shared" si="2"/>
        <v>0</v>
      </c>
      <c r="K11" s="100">
        <f t="shared" si="3"/>
        <v>0</v>
      </c>
    </row>
    <row r="12" spans="1:11" ht="18" customHeight="1" x14ac:dyDescent="0.7">
      <c r="A12" s="182" t="s">
        <v>238</v>
      </c>
      <c r="B12" s="183"/>
      <c r="C12" s="183"/>
      <c r="D12" s="184"/>
      <c r="E12" s="63"/>
      <c r="F12" s="24">
        <f t="shared" si="0"/>
        <v>0</v>
      </c>
      <c r="G12" s="63"/>
      <c r="H12" s="24">
        <f t="shared" si="1"/>
        <v>0</v>
      </c>
      <c r="J12" s="100">
        <f t="shared" si="2"/>
        <v>0</v>
      </c>
      <c r="K12" s="100">
        <f t="shared" si="3"/>
        <v>0</v>
      </c>
    </row>
    <row r="13" spans="1:11" ht="18" customHeight="1" x14ac:dyDescent="0.7">
      <c r="A13" s="182" t="s">
        <v>239</v>
      </c>
      <c r="B13" s="183"/>
      <c r="C13" s="183"/>
      <c r="D13" s="184"/>
      <c r="E13" s="63"/>
      <c r="F13" s="24">
        <f t="shared" si="0"/>
        <v>0</v>
      </c>
      <c r="G13" s="63"/>
      <c r="H13" s="24">
        <f t="shared" si="1"/>
        <v>0</v>
      </c>
      <c r="J13" s="100">
        <f t="shared" si="2"/>
        <v>0</v>
      </c>
      <c r="K13" s="100">
        <f t="shared" si="3"/>
        <v>0</v>
      </c>
    </row>
    <row r="14" spans="1:11" ht="18" customHeight="1" x14ac:dyDescent="0.7">
      <c r="A14" s="182" t="s">
        <v>240</v>
      </c>
      <c r="B14" s="183"/>
      <c r="C14" s="183"/>
      <c r="D14" s="184"/>
      <c r="E14" s="63"/>
      <c r="F14" s="24">
        <f t="shared" si="0"/>
        <v>0</v>
      </c>
      <c r="G14" s="63"/>
      <c r="H14" s="24">
        <f t="shared" si="1"/>
        <v>0</v>
      </c>
      <c r="J14" s="100">
        <f t="shared" si="2"/>
        <v>0</v>
      </c>
      <c r="K14" s="100">
        <f t="shared" si="3"/>
        <v>0</v>
      </c>
    </row>
    <row r="15" spans="1:11" ht="18" customHeight="1" x14ac:dyDescent="0.7">
      <c r="A15" s="175" t="s">
        <v>108</v>
      </c>
      <c r="B15" s="176"/>
      <c r="C15" s="176"/>
      <c r="D15" s="177"/>
      <c r="E15" s="25">
        <f>表1!E5</f>
        <v>0</v>
      </c>
      <c r="F15" s="26">
        <v>1</v>
      </c>
      <c r="G15" s="25">
        <f>表1!G5</f>
        <v>0</v>
      </c>
      <c r="H15" s="26">
        <v>1</v>
      </c>
      <c r="J15" s="101">
        <f t="shared" si="2"/>
        <v>0</v>
      </c>
      <c r="K15" s="101">
        <f t="shared" si="3"/>
        <v>0</v>
      </c>
    </row>
    <row r="16" spans="1:11" ht="18" customHeight="1" x14ac:dyDescent="0.7">
      <c r="A16" s="191" t="s">
        <v>257</v>
      </c>
      <c r="B16" s="192"/>
      <c r="C16" s="192"/>
      <c r="D16" s="192"/>
      <c r="E16" s="192"/>
      <c r="F16" s="193"/>
      <c r="G16" s="79" t="str">
        <f>IF(J15=0,"",ROUNDDOWN(G15/E15,2))</f>
        <v/>
      </c>
      <c r="H16" s="27"/>
    </row>
    <row r="17" spans="1:11" ht="7.5" customHeight="1" x14ac:dyDescent="0.7">
      <c r="A17" s="37"/>
      <c r="B17" s="37"/>
      <c r="C17" s="37"/>
      <c r="D17" s="37"/>
      <c r="E17" s="37"/>
      <c r="F17" s="37"/>
      <c r="G17" s="38"/>
      <c r="H17" s="39"/>
    </row>
    <row r="18" spans="1:11" ht="18" customHeight="1" x14ac:dyDescent="0.7">
      <c r="A18" s="40" t="s">
        <v>26</v>
      </c>
      <c r="B18" s="40"/>
      <c r="C18" s="40"/>
      <c r="D18" s="40"/>
      <c r="E18" s="40"/>
    </row>
    <row r="19" spans="1:11" ht="18" customHeight="1" x14ac:dyDescent="0.7">
      <c r="A19" s="40"/>
      <c r="B19" s="41" t="s">
        <v>152</v>
      </c>
      <c r="C19" s="41"/>
      <c r="D19" s="42"/>
      <c r="E19" s="42"/>
      <c r="F19" s="42"/>
      <c r="G19" s="42"/>
      <c r="H19" s="42"/>
    </row>
    <row r="20" spans="1:11" ht="33.75" customHeight="1" x14ac:dyDescent="0.7">
      <c r="A20" s="40"/>
      <c r="B20" s="41"/>
      <c r="C20" s="41"/>
      <c r="D20" s="181"/>
      <c r="E20" s="181"/>
      <c r="F20" s="181"/>
      <c r="G20" s="181"/>
      <c r="H20" s="181"/>
    </row>
    <row r="21" spans="1:11" ht="18" customHeight="1" x14ac:dyDescent="0.7">
      <c r="A21" s="71">
        <v>9</v>
      </c>
      <c r="B21" s="71"/>
      <c r="C21" s="71" t="s">
        <v>153</v>
      </c>
      <c r="D21" s="71"/>
    </row>
    <row r="22" spans="1:11" ht="7.5" customHeight="1" x14ac:dyDescent="0.7"/>
    <row r="23" spans="1:11" ht="13.5" customHeight="1" x14ac:dyDescent="0.7">
      <c r="A23" s="186" t="s">
        <v>105</v>
      </c>
      <c r="B23" s="187"/>
      <c r="C23" s="187"/>
      <c r="D23" s="188"/>
      <c r="E23" s="189" t="s">
        <v>106</v>
      </c>
      <c r="F23" s="35"/>
      <c r="G23" s="189" t="s">
        <v>104</v>
      </c>
      <c r="H23" s="35"/>
    </row>
    <row r="24" spans="1:11" ht="27" customHeight="1" x14ac:dyDescent="0.25">
      <c r="A24" s="195" t="s">
        <v>120</v>
      </c>
      <c r="B24" s="196"/>
      <c r="C24" s="196"/>
      <c r="D24" s="197"/>
      <c r="E24" s="190"/>
      <c r="F24" s="36" t="s">
        <v>107</v>
      </c>
      <c r="G24" s="194"/>
      <c r="H24" s="36" t="s">
        <v>107</v>
      </c>
      <c r="J24" s="98" t="s">
        <v>298</v>
      </c>
      <c r="K24" s="98" t="s">
        <v>297</v>
      </c>
    </row>
    <row r="25" spans="1:11" ht="18" customHeight="1" x14ac:dyDescent="0.7">
      <c r="A25" s="169" t="s">
        <v>226</v>
      </c>
      <c r="B25" s="170"/>
      <c r="C25" s="170"/>
      <c r="D25" s="171"/>
      <c r="E25" s="63"/>
      <c r="F25" s="24">
        <f>IF(OR(J$31=0,J25=0),0,ROUNDDOWN(E25/E$31,4))</f>
        <v>0</v>
      </c>
      <c r="G25" s="63"/>
      <c r="H25" s="24">
        <f>IF(OR(K$31=0,K25=0),0,ROUNDDOWN(G25/G$31,4))</f>
        <v>0</v>
      </c>
      <c r="J25" s="99">
        <f>IF(E25="-",0,E25)</f>
        <v>0</v>
      </c>
      <c r="K25" s="99">
        <f>IF(G25="-",0,G25)</f>
        <v>0</v>
      </c>
    </row>
    <row r="26" spans="1:11" ht="18" customHeight="1" x14ac:dyDescent="0.7">
      <c r="A26" s="182" t="s">
        <v>241</v>
      </c>
      <c r="B26" s="183"/>
      <c r="C26" s="183"/>
      <c r="D26" s="184"/>
      <c r="E26" s="63"/>
      <c r="F26" s="24">
        <f t="shared" ref="F26:F30" si="4">IF(OR(J$31=0,J26=0),0,ROUNDDOWN(E26/E$31,4))</f>
        <v>0</v>
      </c>
      <c r="G26" s="63"/>
      <c r="H26" s="24">
        <f t="shared" ref="H26:H30" si="5">IF(OR(K$31=0,K26=0),0,ROUNDDOWN(G26/G$31,4))</f>
        <v>0</v>
      </c>
      <c r="J26" s="100">
        <f t="shared" ref="J26:J31" si="6">IF(E26="-",0,E26)</f>
        <v>0</v>
      </c>
      <c r="K26" s="100">
        <f t="shared" ref="K26:K31" si="7">IF(G26="-",0,G26)</f>
        <v>0</v>
      </c>
    </row>
    <row r="27" spans="1:11" ht="18" customHeight="1" x14ac:dyDescent="0.7">
      <c r="A27" s="182" t="s">
        <v>242</v>
      </c>
      <c r="B27" s="183"/>
      <c r="C27" s="183"/>
      <c r="D27" s="184"/>
      <c r="E27" s="63"/>
      <c r="F27" s="24">
        <f t="shared" si="4"/>
        <v>0</v>
      </c>
      <c r="G27" s="63"/>
      <c r="H27" s="24">
        <f t="shared" si="5"/>
        <v>0</v>
      </c>
      <c r="J27" s="100">
        <f t="shared" si="6"/>
        <v>0</v>
      </c>
      <c r="K27" s="100">
        <f t="shared" si="7"/>
        <v>0</v>
      </c>
    </row>
    <row r="28" spans="1:11" ht="18" customHeight="1" x14ac:dyDescent="0.7">
      <c r="A28" s="182" t="s">
        <v>243</v>
      </c>
      <c r="B28" s="183"/>
      <c r="C28" s="183"/>
      <c r="D28" s="184"/>
      <c r="E28" s="63"/>
      <c r="F28" s="24">
        <f t="shared" si="4"/>
        <v>0</v>
      </c>
      <c r="G28" s="63"/>
      <c r="H28" s="24">
        <f t="shared" si="5"/>
        <v>0</v>
      </c>
      <c r="J28" s="100">
        <f t="shared" si="6"/>
        <v>0</v>
      </c>
      <c r="K28" s="100">
        <f t="shared" si="7"/>
        <v>0</v>
      </c>
    </row>
    <row r="29" spans="1:11" ht="18" customHeight="1" x14ac:dyDescent="0.7">
      <c r="A29" s="182" t="s">
        <v>244</v>
      </c>
      <c r="B29" s="183"/>
      <c r="C29" s="183"/>
      <c r="D29" s="184"/>
      <c r="E29" s="63"/>
      <c r="F29" s="24">
        <f t="shared" si="4"/>
        <v>0</v>
      </c>
      <c r="G29" s="63"/>
      <c r="H29" s="24">
        <f t="shared" si="5"/>
        <v>0</v>
      </c>
      <c r="J29" s="100">
        <f t="shared" si="6"/>
        <v>0</v>
      </c>
      <c r="K29" s="100">
        <f t="shared" si="7"/>
        <v>0</v>
      </c>
    </row>
    <row r="30" spans="1:11" ht="18" customHeight="1" x14ac:dyDescent="0.7">
      <c r="A30" s="182" t="s">
        <v>231</v>
      </c>
      <c r="B30" s="183"/>
      <c r="C30" s="183"/>
      <c r="D30" s="184"/>
      <c r="E30" s="63"/>
      <c r="F30" s="24">
        <f t="shared" si="4"/>
        <v>0</v>
      </c>
      <c r="G30" s="63"/>
      <c r="H30" s="24">
        <f t="shared" si="5"/>
        <v>0</v>
      </c>
      <c r="J30" s="102">
        <f t="shared" si="6"/>
        <v>0</v>
      </c>
      <c r="K30" s="102">
        <f t="shared" si="7"/>
        <v>0</v>
      </c>
    </row>
    <row r="31" spans="1:11" ht="18" customHeight="1" x14ac:dyDescent="0.7">
      <c r="A31" s="175" t="s">
        <v>108</v>
      </c>
      <c r="B31" s="176"/>
      <c r="C31" s="176"/>
      <c r="D31" s="177"/>
      <c r="E31" s="25">
        <f>E15</f>
        <v>0</v>
      </c>
      <c r="F31" s="26">
        <v>1</v>
      </c>
      <c r="G31" s="25">
        <f>G15</f>
        <v>0</v>
      </c>
      <c r="H31" s="26">
        <v>1</v>
      </c>
      <c r="J31" s="103">
        <f t="shared" si="6"/>
        <v>0</v>
      </c>
      <c r="K31" s="103">
        <f t="shared" si="7"/>
        <v>0</v>
      </c>
    </row>
    <row r="32" spans="1:11" ht="7.5" customHeight="1" x14ac:dyDescent="0.7">
      <c r="A32" s="43"/>
      <c r="B32" s="43"/>
      <c r="C32" s="43"/>
      <c r="D32" s="43"/>
      <c r="E32" s="44"/>
      <c r="F32" s="44"/>
      <c r="G32" s="44"/>
      <c r="H32" s="44"/>
      <c r="J32" s="106"/>
      <c r="K32" s="106"/>
    </row>
    <row r="33" spans="1:11" ht="18" customHeight="1" x14ac:dyDescent="0.7">
      <c r="A33" s="40" t="s">
        <v>26</v>
      </c>
      <c r="B33" s="40"/>
      <c r="C33" s="40"/>
      <c r="D33" s="40"/>
      <c r="E33" s="40"/>
      <c r="F33" s="40"/>
      <c r="G33" s="40"/>
      <c r="H33" s="40"/>
      <c r="J33" s="107"/>
      <c r="K33" s="107"/>
    </row>
    <row r="34" spans="1:11" ht="18" customHeight="1" x14ac:dyDescent="0.7">
      <c r="A34" s="40"/>
      <c r="B34" s="41" t="s">
        <v>154</v>
      </c>
      <c r="C34" s="41"/>
      <c r="D34" s="41"/>
      <c r="E34" s="40"/>
      <c r="F34" s="40"/>
      <c r="G34" s="40"/>
      <c r="H34" s="45"/>
      <c r="J34" s="107"/>
      <c r="K34" s="107"/>
    </row>
    <row r="35" spans="1:11" ht="18" customHeight="1" x14ac:dyDescent="0.7">
      <c r="J35" s="107"/>
      <c r="K35" s="107"/>
    </row>
  </sheetData>
  <mergeCells count="28">
    <mergeCell ref="A6:D6"/>
    <mergeCell ref="A3:D3"/>
    <mergeCell ref="E3:E4"/>
    <mergeCell ref="G3:G4"/>
    <mergeCell ref="A4:D4"/>
    <mergeCell ref="A5:D5"/>
    <mergeCell ref="A13:D13"/>
    <mergeCell ref="A14:D14"/>
    <mergeCell ref="A15:D15"/>
    <mergeCell ref="A16:F16"/>
    <mergeCell ref="A7:D7"/>
    <mergeCell ref="A8:D8"/>
    <mergeCell ref="A9:D9"/>
    <mergeCell ref="A10:D10"/>
    <mergeCell ref="A11:D11"/>
    <mergeCell ref="A12:D12"/>
    <mergeCell ref="D20:H20"/>
    <mergeCell ref="A23:D23"/>
    <mergeCell ref="E23:E24"/>
    <mergeCell ref="G23:G24"/>
    <mergeCell ref="A24:D24"/>
    <mergeCell ref="A31:D31"/>
    <mergeCell ref="A25:D25"/>
    <mergeCell ref="A26:D26"/>
    <mergeCell ref="A27:D27"/>
    <mergeCell ref="A28:D28"/>
    <mergeCell ref="A29:D29"/>
    <mergeCell ref="A30:D30"/>
  </mergeCells>
  <phoneticPr fontId="1"/>
  <conditionalFormatting sqref="E5:E14">
    <cfRule type="expression" dxfId="10" priority="4">
      <formula>E5&lt;&gt;""</formula>
    </cfRule>
  </conditionalFormatting>
  <conditionalFormatting sqref="E25:E30">
    <cfRule type="expression" dxfId="9" priority="2">
      <formula>E25&lt;&gt;""</formula>
    </cfRule>
  </conditionalFormatting>
  <conditionalFormatting sqref="G5:G14">
    <cfRule type="expression" dxfId="8" priority="3">
      <formula>G5&lt;&gt;""</formula>
    </cfRule>
  </conditionalFormatting>
  <conditionalFormatting sqref="G25:G30">
    <cfRule type="expression" dxfId="7" priority="1">
      <formula>G25&lt;&gt;""</formula>
    </cfRule>
  </conditionalFormatting>
  <dataValidations count="1">
    <dataValidation imeMode="halfAlpha" allowBlank="1" showInputMessage="1" showErrorMessage="1" sqref="F25:F32 G25:G31 H5:H17 G16 H34 E25:E31 E5:G15 H25:H32" xr:uid="{00000000-0002-0000-0800-000000000000}"/>
  </dataValidations>
  <pageMargins left="0.9055118110236221" right="0.9055118110236221" top="0.74803149606299213" bottom="0.74803149606299213" header="0.31496062992125984" footer="0.31496062992125984"/>
  <pageSetup paperSize="9" orientation="portrait" r:id="rId1"/>
  <headerFooter>
    <oddFooter xml:space="preserve">&amp;L〔20260201－愛知県業務報告書〕&amp;C9/12&amp;R&amp;"游明朝,標準"&amp;9
</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11</vt:i4>
      </vt:variant>
    </vt:vector>
  </HeadingPairs>
  <TitlesOfParts>
    <vt:vector size="23" baseType="lpstr">
      <vt:lpstr>表紙</vt:lpstr>
      <vt:lpstr>目次</vt:lpstr>
      <vt:lpstr>表1</vt:lpstr>
      <vt:lpstr>表2</vt:lpstr>
      <vt:lpstr>表3表4</vt:lpstr>
      <vt:lpstr>表5</vt:lpstr>
      <vt:lpstr>表6</vt:lpstr>
      <vt:lpstr>表7</vt:lpstr>
      <vt:lpstr>表8表9</vt:lpstr>
      <vt:lpstr>表10表11</vt:lpstr>
      <vt:lpstr>表12</vt:lpstr>
      <vt:lpstr>表13</vt:lpstr>
      <vt:lpstr>表1!Print_Area</vt:lpstr>
      <vt:lpstr>表10表11!Print_Area</vt:lpstr>
      <vt:lpstr>表12!Print_Area</vt:lpstr>
      <vt:lpstr>表13!Print_Area</vt:lpstr>
      <vt:lpstr>表2!Print_Area</vt:lpstr>
      <vt:lpstr>表3表4!Print_Area</vt:lpstr>
      <vt:lpstr>表5!Print_Area</vt:lpstr>
      <vt:lpstr>表6!Print_Area</vt:lpstr>
      <vt:lpstr>表7!Print_Area</vt:lpstr>
      <vt:lpstr>表8表9!Print_Area</vt:lpstr>
      <vt:lpstr>表紙!Print_Area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2025-03-12T04:50:34Z</dcterms:created>
  <dcterms:modified xsi:type="dcterms:W3CDTF">2025-12-25T05:01:19Z</dcterms:modified>
</cp:coreProperties>
</file>