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95797E73-3F28-4E4B-8B81-B1F7FC92295A}" xr6:coauthVersionLast="47" xr6:coauthVersionMax="47" xr10:uidLastSave="{00000000-0000-0000-0000-000000000000}"/>
  <bookViews>
    <workbookView xWindow="-110" yWindow="-110" windowWidth="22780" windowHeight="14540" tabRatio="824" xr2:uid="{00000000-000D-0000-FFFF-FFFF00000000}"/>
  </bookViews>
  <sheets>
    <sheet name="概要" sheetId="18" r:id="rId1"/>
    <sheet name="利用の手引" sheetId="17" r:id="rId2"/>
    <sheet name="需要額入力" sheetId="1" r:id="rId3"/>
    <sheet name="自給率入力" sheetId="2" r:id="rId4"/>
    <sheet name="消費転換率" sheetId="9" r:id="rId5"/>
    <sheet name="分析結果" sheetId="12" r:id="rId6"/>
    <sheet name="経済波及効果フロー図" sheetId="11" r:id="rId7"/>
    <sheet name="計算結果まとめ" sheetId="13" r:id="rId8"/>
    <sheet name="１次波及計算" sheetId="6" r:id="rId9"/>
    <sheet name="２次波及計算" sheetId="8" r:id="rId10"/>
    <sheet name="総合波及計算" sheetId="10" r:id="rId11"/>
    <sheet name="各種係数表" sheetId="3" r:id="rId12"/>
    <sheet name="生産者価格評価表" sheetId="5" r:id="rId13"/>
    <sheet name="投入係数表" sheetId="4" r:id="rId14"/>
    <sheet name="逆行列係数表(Ｉ－(Ｉ-Ｍ)Ａ)-1型" sheetId="7" r:id="rId15"/>
    <sheet name="雇用表" sheetId="16" r:id="rId16"/>
  </sheets>
  <definedNames>
    <definedName name="_xlnm._FilterDatabase" localSheetId="11" hidden="1">各種係数表!#REF!</definedName>
    <definedName name="DProduce_inc">需要額入力!$F$7:$F$115</definedName>
    <definedName name="DPurchase_inc">需要額入力!$D$7:$D$115</definedName>
    <definedName name="margin_arrange">需要額入力!#REF!</definedName>
    <definedName name="margin_C">各種係数表!#REF!</definedName>
    <definedName name="margin_D">各種係数表!$D$7:$I$115</definedName>
    <definedName name="margin_set">'１次波及計算'!$E$7:$J$115</definedName>
    <definedName name="margin_title">'１次波及計算'!#REF!</definedName>
    <definedName name="_xlnm.Print_Area" localSheetId="8">'１次波及計算'!$A$1:$AL$117</definedName>
    <definedName name="_xlnm.Print_Area" localSheetId="9">'２次波及計算'!$A$1:$T$117</definedName>
    <definedName name="_xlnm.Print_Area" localSheetId="0">概要!$A$1:$C$18</definedName>
    <definedName name="_xlnm.Print_Area" localSheetId="14">'逆行列係数表(Ｉ－(Ｉ-Ｍ)Ａ)-1型'!$A$1:$DK$118</definedName>
    <definedName name="_xlnm.Print_Area" localSheetId="6">経済波及効果フロー図!$A$1:$AG$56</definedName>
    <definedName name="_xlnm.Print_Area" localSheetId="7">計算結果まとめ!$A$1:$X$117</definedName>
    <definedName name="_xlnm.Print_Area" localSheetId="15">雇用表!$A$1:$N$117</definedName>
    <definedName name="_xlnm.Print_Area" localSheetId="3">自給率入力!$A$1:$F$125</definedName>
    <definedName name="_xlnm.Print_Area" localSheetId="2">需要額入力!$A$1:$H$124</definedName>
    <definedName name="_xlnm.Print_Area" localSheetId="4">消費転換率!$A$1:$D$21</definedName>
    <definedName name="_xlnm.Print_Area" localSheetId="12">生産者価格評価表!$A$1:$EB$126</definedName>
    <definedName name="_xlnm.Print_Area" localSheetId="10">総合波及計算!$A$1:$L$117</definedName>
    <definedName name="_xlnm.Print_Area" localSheetId="13">投入係数表!$A$1:$EB$126</definedName>
    <definedName name="_xlnm.Print_Area" localSheetId="5">分析結果!$A$1:$AH$56</definedName>
    <definedName name="_xlnm.Print_Area" localSheetId="1">利用の手引!$A$1:$C$20</definedName>
    <definedName name="_xlnm.Print_Titles" localSheetId="8">'１次波及計算'!$1:$6</definedName>
    <definedName name="_xlnm.Print_Titles" localSheetId="9">'２次波及計算'!$1:$6</definedName>
    <definedName name="_xlnm.Print_Titles" localSheetId="11">各種係数表!$B:$C,各種係数表!$2:$7</definedName>
    <definedName name="_xlnm.Print_Titles" localSheetId="14">'逆行列係数表(Ｉ－(Ｉ-Ｍ)Ａ)-1型'!$B:$C,'逆行列係数表(Ｉ－(Ｉ-Ｍ)Ａ)-1型'!$3:$6</definedName>
    <definedName name="_xlnm.Print_Titles" localSheetId="7">計算結果まとめ!$1:$6</definedName>
    <definedName name="_xlnm.Print_Titles" localSheetId="15">雇用表!$B:$C,雇用表!$1:$7</definedName>
    <definedName name="_xlnm.Print_Titles" localSheetId="3">自給率入力!$1:$6</definedName>
    <definedName name="_xlnm.Print_Titles" localSheetId="2">需要額入力!$1:$6</definedName>
    <definedName name="_xlnm.Print_Titles" localSheetId="12">生産者価格評価表!$B:$C,生産者価格評価表!$3:$6</definedName>
    <definedName name="_xlnm.Print_Titles" localSheetId="10">総合波及計算!$3:$6</definedName>
    <definedName name="_xlnm.Print_Titles" localSheetId="13">投入係数表!$B:$C,投入係数表!$3:$6</definedName>
    <definedName name="ss_ratio">自給率入力!$E$7:$E$115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D8" i="5" l="1"/>
  <c r="ED9" i="5"/>
  <c r="ED10" i="5"/>
  <c r="ED11" i="5"/>
  <c r="ED12" i="5"/>
  <c r="ED13" i="5"/>
  <c r="ED14" i="5"/>
  <c r="ED15" i="5"/>
  <c r="ED16" i="5"/>
  <c r="ED17" i="5"/>
  <c r="ED18" i="5"/>
  <c r="ED19" i="5"/>
  <c r="ED20" i="5"/>
  <c r="ED21" i="5"/>
  <c r="ED22" i="5"/>
  <c r="ED23" i="5"/>
  <c r="ED24" i="5"/>
  <c r="ED25" i="5"/>
  <c r="ED26" i="5"/>
  <c r="ED27" i="5"/>
  <c r="ED28" i="5"/>
  <c r="ED29" i="5"/>
  <c r="ED30" i="5"/>
  <c r="ED31" i="5"/>
  <c r="ED32" i="5"/>
  <c r="ED33" i="5"/>
  <c r="ED34" i="5"/>
  <c r="ED35" i="5"/>
  <c r="ED36" i="5"/>
  <c r="ED37" i="5"/>
  <c r="ED38" i="5"/>
  <c r="ED39" i="5"/>
  <c r="ED40" i="5"/>
  <c r="ED41" i="5"/>
  <c r="ED42" i="5"/>
  <c r="ED43" i="5"/>
  <c r="ED44" i="5"/>
  <c r="ED45" i="5"/>
  <c r="ED46" i="5"/>
  <c r="ED47" i="5"/>
  <c r="ED48" i="5"/>
  <c r="ED49" i="5"/>
  <c r="ED50" i="5"/>
  <c r="ED51" i="5"/>
  <c r="ED52" i="5"/>
  <c r="ED53" i="5"/>
  <c r="ED54" i="5"/>
  <c r="ED55" i="5"/>
  <c r="ED56" i="5"/>
  <c r="ED57" i="5"/>
  <c r="ED58" i="5"/>
  <c r="ED59" i="5"/>
  <c r="ED60" i="5"/>
  <c r="ED61" i="5"/>
  <c r="ED62" i="5"/>
  <c r="ED63" i="5"/>
  <c r="ED64" i="5"/>
  <c r="ED65" i="5"/>
  <c r="ED66" i="5"/>
  <c r="ED67" i="5"/>
  <c r="ED68" i="5"/>
  <c r="ED69" i="5"/>
  <c r="ED70" i="5"/>
  <c r="ED71" i="5"/>
  <c r="ED72" i="5"/>
  <c r="ED73" i="5"/>
  <c r="ED74" i="5"/>
  <c r="ED75" i="5"/>
  <c r="ED76" i="5"/>
  <c r="ED77" i="5"/>
  <c r="ED78" i="5"/>
  <c r="ED79" i="5"/>
  <c r="ED80" i="5"/>
  <c r="ED81" i="5"/>
  <c r="ED82" i="5"/>
  <c r="ED83" i="5"/>
  <c r="ED84" i="5"/>
  <c r="ED85" i="5"/>
  <c r="ED86" i="5"/>
  <c r="ED87" i="5"/>
  <c r="ED88" i="5"/>
  <c r="ED89" i="5"/>
  <c r="ED90" i="5"/>
  <c r="ED91" i="5"/>
  <c r="ED92" i="5"/>
  <c r="ED93" i="5"/>
  <c r="ED94" i="5"/>
  <c r="ED95" i="5"/>
  <c r="ED96" i="5"/>
  <c r="ED97" i="5"/>
  <c r="ED98" i="5"/>
  <c r="ED99" i="5"/>
  <c r="ED100" i="5"/>
  <c r="ED101" i="5"/>
  <c r="ED102" i="5"/>
  <c r="ED103" i="5"/>
  <c r="ED104" i="5"/>
  <c r="ED105" i="5"/>
  <c r="ED106" i="5"/>
  <c r="ED107" i="5"/>
  <c r="ED108" i="5"/>
  <c r="ED109" i="5"/>
  <c r="ED110" i="5"/>
  <c r="ED111" i="5"/>
  <c r="ED112" i="5"/>
  <c r="ED113" i="5"/>
  <c r="ED114" i="5"/>
  <c r="ED115" i="5"/>
  <c r="ED7" i="5"/>
  <c r="D116" i="1"/>
  <c r="E7" i="6" l="1"/>
  <c r="F7" i="6"/>
  <c r="G7" i="6"/>
  <c r="H7" i="6"/>
  <c r="I7" i="6"/>
  <c r="J7" i="6"/>
  <c r="K7" i="6"/>
  <c r="L7" i="6"/>
  <c r="M7" i="6"/>
  <c r="E8" i="6"/>
  <c r="F8" i="6"/>
  <c r="G8" i="6"/>
  <c r="H8" i="6"/>
  <c r="I8" i="6"/>
  <c r="J8" i="6"/>
  <c r="K8" i="6"/>
  <c r="L8" i="6"/>
  <c r="M8" i="6"/>
  <c r="E9" i="6"/>
  <c r="F9" i="6"/>
  <c r="G9" i="6"/>
  <c r="H9" i="6"/>
  <c r="I9" i="6"/>
  <c r="J9" i="6"/>
  <c r="K9" i="6"/>
  <c r="L9" i="6"/>
  <c r="M9" i="6"/>
  <c r="E10" i="6"/>
  <c r="F10" i="6"/>
  <c r="G10" i="6"/>
  <c r="H10" i="6"/>
  <c r="I10" i="6"/>
  <c r="J10" i="6"/>
  <c r="K10" i="6"/>
  <c r="L10" i="6"/>
  <c r="M10" i="6"/>
  <c r="E11" i="6"/>
  <c r="F11" i="6"/>
  <c r="G11" i="6"/>
  <c r="H11" i="6"/>
  <c r="I11" i="6"/>
  <c r="J11" i="6"/>
  <c r="K11" i="6"/>
  <c r="L11" i="6"/>
  <c r="M11" i="6"/>
  <c r="E12" i="6"/>
  <c r="F12" i="6"/>
  <c r="G12" i="6"/>
  <c r="H12" i="6"/>
  <c r="I12" i="6"/>
  <c r="J12" i="6"/>
  <c r="K12" i="6"/>
  <c r="L12" i="6"/>
  <c r="M12" i="6"/>
  <c r="E13" i="6"/>
  <c r="F13" i="6"/>
  <c r="G13" i="6"/>
  <c r="H13" i="6"/>
  <c r="I13" i="6"/>
  <c r="J13" i="6"/>
  <c r="K13" i="6"/>
  <c r="L13" i="6"/>
  <c r="M13" i="6"/>
  <c r="E14" i="6"/>
  <c r="F14" i="6"/>
  <c r="G14" i="6"/>
  <c r="H14" i="6"/>
  <c r="I14" i="6"/>
  <c r="J14" i="6"/>
  <c r="K14" i="6"/>
  <c r="L14" i="6"/>
  <c r="M14" i="6"/>
  <c r="E15" i="6"/>
  <c r="F15" i="6"/>
  <c r="G15" i="6"/>
  <c r="H15" i="6"/>
  <c r="I15" i="6"/>
  <c r="J15" i="6"/>
  <c r="K15" i="6"/>
  <c r="L15" i="6"/>
  <c r="M15" i="6"/>
  <c r="E16" i="6"/>
  <c r="F16" i="6"/>
  <c r="G16" i="6"/>
  <c r="H16" i="6"/>
  <c r="I16" i="6"/>
  <c r="J16" i="6"/>
  <c r="K16" i="6"/>
  <c r="L16" i="6"/>
  <c r="M16" i="6"/>
  <c r="E17" i="6"/>
  <c r="F17" i="6"/>
  <c r="G17" i="6"/>
  <c r="H17" i="6"/>
  <c r="I17" i="6"/>
  <c r="J17" i="6"/>
  <c r="K17" i="6"/>
  <c r="L17" i="6"/>
  <c r="M17" i="6"/>
  <c r="E18" i="6"/>
  <c r="F18" i="6"/>
  <c r="G18" i="6"/>
  <c r="H18" i="6"/>
  <c r="I18" i="6"/>
  <c r="J18" i="6"/>
  <c r="K18" i="6"/>
  <c r="L18" i="6"/>
  <c r="M18" i="6"/>
  <c r="E19" i="6"/>
  <c r="F19" i="6"/>
  <c r="G19" i="6"/>
  <c r="H19" i="6"/>
  <c r="I19" i="6"/>
  <c r="J19" i="6"/>
  <c r="K19" i="6"/>
  <c r="L19" i="6"/>
  <c r="M19" i="6"/>
  <c r="E20" i="6"/>
  <c r="F20" i="6"/>
  <c r="G20" i="6"/>
  <c r="H20" i="6"/>
  <c r="I20" i="6"/>
  <c r="J20" i="6"/>
  <c r="K20" i="6"/>
  <c r="L20" i="6"/>
  <c r="M20" i="6"/>
  <c r="E21" i="6"/>
  <c r="F21" i="6"/>
  <c r="G21" i="6"/>
  <c r="H21" i="6"/>
  <c r="I21" i="6"/>
  <c r="J21" i="6"/>
  <c r="K21" i="6"/>
  <c r="L21" i="6"/>
  <c r="M21" i="6"/>
  <c r="E22" i="6"/>
  <c r="F22" i="6"/>
  <c r="G22" i="6"/>
  <c r="H22" i="6"/>
  <c r="I22" i="6"/>
  <c r="J22" i="6"/>
  <c r="K22" i="6"/>
  <c r="L22" i="6"/>
  <c r="M22" i="6"/>
  <c r="E23" i="6"/>
  <c r="F23" i="6"/>
  <c r="G23" i="6"/>
  <c r="H23" i="6"/>
  <c r="I23" i="6"/>
  <c r="J23" i="6"/>
  <c r="K23" i="6"/>
  <c r="L23" i="6"/>
  <c r="M23" i="6"/>
  <c r="E24" i="6"/>
  <c r="F24" i="6"/>
  <c r="G24" i="6"/>
  <c r="H24" i="6"/>
  <c r="I24" i="6"/>
  <c r="J24" i="6"/>
  <c r="K24" i="6"/>
  <c r="L24" i="6"/>
  <c r="M24" i="6"/>
  <c r="E25" i="6"/>
  <c r="F25" i="6"/>
  <c r="G25" i="6"/>
  <c r="H25" i="6"/>
  <c r="I25" i="6"/>
  <c r="J25" i="6"/>
  <c r="K25" i="6"/>
  <c r="L25" i="6"/>
  <c r="M25" i="6"/>
  <c r="E26" i="6"/>
  <c r="F26" i="6"/>
  <c r="G26" i="6"/>
  <c r="H26" i="6"/>
  <c r="I26" i="6"/>
  <c r="J26" i="6"/>
  <c r="K26" i="6"/>
  <c r="L26" i="6"/>
  <c r="M26" i="6"/>
  <c r="E27" i="6"/>
  <c r="F27" i="6"/>
  <c r="G27" i="6"/>
  <c r="H27" i="6"/>
  <c r="I27" i="6"/>
  <c r="J27" i="6"/>
  <c r="K27" i="6"/>
  <c r="L27" i="6"/>
  <c r="M27" i="6"/>
  <c r="E28" i="6"/>
  <c r="F28" i="6"/>
  <c r="G28" i="6"/>
  <c r="H28" i="6"/>
  <c r="I28" i="6"/>
  <c r="J28" i="6"/>
  <c r="K28" i="6"/>
  <c r="L28" i="6"/>
  <c r="M28" i="6"/>
  <c r="E29" i="6"/>
  <c r="F29" i="6"/>
  <c r="G29" i="6"/>
  <c r="H29" i="6"/>
  <c r="I29" i="6"/>
  <c r="J29" i="6"/>
  <c r="K29" i="6"/>
  <c r="L29" i="6"/>
  <c r="M29" i="6"/>
  <c r="E30" i="6"/>
  <c r="F30" i="6"/>
  <c r="G30" i="6"/>
  <c r="H30" i="6"/>
  <c r="I30" i="6"/>
  <c r="J30" i="6"/>
  <c r="K30" i="6"/>
  <c r="L30" i="6"/>
  <c r="M30" i="6"/>
  <c r="E31" i="6"/>
  <c r="F31" i="6"/>
  <c r="G31" i="6"/>
  <c r="H31" i="6"/>
  <c r="I31" i="6"/>
  <c r="J31" i="6"/>
  <c r="K31" i="6"/>
  <c r="L31" i="6"/>
  <c r="M31" i="6"/>
  <c r="E32" i="6"/>
  <c r="F32" i="6"/>
  <c r="G32" i="6"/>
  <c r="H32" i="6"/>
  <c r="I32" i="6"/>
  <c r="J32" i="6"/>
  <c r="K32" i="6"/>
  <c r="L32" i="6"/>
  <c r="M32" i="6"/>
  <c r="E33" i="6"/>
  <c r="F33" i="6"/>
  <c r="G33" i="6"/>
  <c r="H33" i="6"/>
  <c r="I33" i="6"/>
  <c r="J33" i="6"/>
  <c r="K33" i="6"/>
  <c r="L33" i="6"/>
  <c r="M33" i="6"/>
  <c r="E34" i="6"/>
  <c r="F34" i="6"/>
  <c r="G34" i="6"/>
  <c r="H34" i="6"/>
  <c r="I34" i="6"/>
  <c r="J34" i="6"/>
  <c r="K34" i="6"/>
  <c r="L34" i="6"/>
  <c r="M34" i="6"/>
  <c r="E35" i="6"/>
  <c r="F35" i="6"/>
  <c r="G35" i="6"/>
  <c r="H35" i="6"/>
  <c r="I35" i="6"/>
  <c r="J35" i="6"/>
  <c r="K35" i="6"/>
  <c r="L35" i="6"/>
  <c r="M35" i="6"/>
  <c r="E36" i="6"/>
  <c r="F36" i="6"/>
  <c r="G36" i="6"/>
  <c r="H36" i="6"/>
  <c r="I36" i="6"/>
  <c r="J36" i="6"/>
  <c r="K36" i="6"/>
  <c r="L36" i="6"/>
  <c r="M36" i="6"/>
  <c r="E37" i="6"/>
  <c r="F37" i="6"/>
  <c r="G37" i="6"/>
  <c r="H37" i="6"/>
  <c r="I37" i="6"/>
  <c r="J37" i="6"/>
  <c r="K37" i="6"/>
  <c r="L37" i="6"/>
  <c r="M37" i="6"/>
  <c r="E38" i="6"/>
  <c r="F38" i="6"/>
  <c r="G38" i="6"/>
  <c r="H38" i="6"/>
  <c r="I38" i="6"/>
  <c r="J38" i="6"/>
  <c r="K38" i="6"/>
  <c r="L38" i="6"/>
  <c r="M38" i="6"/>
  <c r="E39" i="6"/>
  <c r="F39" i="6"/>
  <c r="G39" i="6"/>
  <c r="H39" i="6"/>
  <c r="I39" i="6"/>
  <c r="J39" i="6"/>
  <c r="K39" i="6"/>
  <c r="L39" i="6"/>
  <c r="M39" i="6"/>
  <c r="E40" i="6"/>
  <c r="F40" i="6"/>
  <c r="G40" i="6"/>
  <c r="H40" i="6"/>
  <c r="I40" i="6"/>
  <c r="J40" i="6"/>
  <c r="K40" i="6"/>
  <c r="L40" i="6"/>
  <c r="M40" i="6"/>
  <c r="E41" i="6"/>
  <c r="F41" i="6"/>
  <c r="G41" i="6"/>
  <c r="H41" i="6"/>
  <c r="I41" i="6"/>
  <c r="J41" i="6"/>
  <c r="K41" i="6"/>
  <c r="L41" i="6"/>
  <c r="M41" i="6"/>
  <c r="E42" i="6"/>
  <c r="F42" i="6"/>
  <c r="G42" i="6"/>
  <c r="H42" i="6"/>
  <c r="I42" i="6"/>
  <c r="J42" i="6"/>
  <c r="K42" i="6"/>
  <c r="L42" i="6"/>
  <c r="M42" i="6"/>
  <c r="E43" i="6"/>
  <c r="F43" i="6"/>
  <c r="G43" i="6"/>
  <c r="H43" i="6"/>
  <c r="I43" i="6"/>
  <c r="J43" i="6"/>
  <c r="K43" i="6"/>
  <c r="L43" i="6"/>
  <c r="M43" i="6"/>
  <c r="E44" i="6"/>
  <c r="F44" i="6"/>
  <c r="G44" i="6"/>
  <c r="H44" i="6"/>
  <c r="I44" i="6"/>
  <c r="J44" i="6"/>
  <c r="K44" i="6"/>
  <c r="L44" i="6"/>
  <c r="M44" i="6"/>
  <c r="E45" i="6"/>
  <c r="F45" i="6"/>
  <c r="G45" i="6"/>
  <c r="H45" i="6"/>
  <c r="I45" i="6"/>
  <c r="J45" i="6"/>
  <c r="K45" i="6"/>
  <c r="L45" i="6"/>
  <c r="M45" i="6"/>
  <c r="E46" i="6"/>
  <c r="F46" i="6"/>
  <c r="G46" i="6"/>
  <c r="H46" i="6"/>
  <c r="I46" i="6"/>
  <c r="J46" i="6"/>
  <c r="K46" i="6"/>
  <c r="L46" i="6"/>
  <c r="M46" i="6"/>
  <c r="E47" i="6"/>
  <c r="F47" i="6"/>
  <c r="G47" i="6"/>
  <c r="H47" i="6"/>
  <c r="I47" i="6"/>
  <c r="J47" i="6"/>
  <c r="K47" i="6"/>
  <c r="L47" i="6"/>
  <c r="M47" i="6"/>
  <c r="E48" i="6"/>
  <c r="F48" i="6"/>
  <c r="G48" i="6"/>
  <c r="H48" i="6"/>
  <c r="I48" i="6"/>
  <c r="J48" i="6"/>
  <c r="K48" i="6"/>
  <c r="L48" i="6"/>
  <c r="M48" i="6"/>
  <c r="E49" i="6"/>
  <c r="F49" i="6"/>
  <c r="G49" i="6"/>
  <c r="H49" i="6"/>
  <c r="I49" i="6"/>
  <c r="J49" i="6"/>
  <c r="K49" i="6"/>
  <c r="L49" i="6"/>
  <c r="M49" i="6"/>
  <c r="E50" i="6"/>
  <c r="F50" i="6"/>
  <c r="G50" i="6"/>
  <c r="H50" i="6"/>
  <c r="I50" i="6"/>
  <c r="J50" i="6"/>
  <c r="K50" i="6"/>
  <c r="L50" i="6"/>
  <c r="M50" i="6"/>
  <c r="E51" i="6"/>
  <c r="F51" i="6"/>
  <c r="G51" i="6"/>
  <c r="H51" i="6"/>
  <c r="I51" i="6"/>
  <c r="J51" i="6"/>
  <c r="K51" i="6"/>
  <c r="L51" i="6"/>
  <c r="M51" i="6"/>
  <c r="E52" i="6"/>
  <c r="F52" i="6"/>
  <c r="G52" i="6"/>
  <c r="H52" i="6"/>
  <c r="I52" i="6"/>
  <c r="J52" i="6"/>
  <c r="K52" i="6"/>
  <c r="L52" i="6"/>
  <c r="M52" i="6"/>
  <c r="E53" i="6"/>
  <c r="F53" i="6"/>
  <c r="G53" i="6"/>
  <c r="H53" i="6"/>
  <c r="I53" i="6"/>
  <c r="J53" i="6"/>
  <c r="K53" i="6"/>
  <c r="L53" i="6"/>
  <c r="M53" i="6"/>
  <c r="E54" i="6"/>
  <c r="F54" i="6"/>
  <c r="G54" i="6"/>
  <c r="H54" i="6"/>
  <c r="I54" i="6"/>
  <c r="J54" i="6"/>
  <c r="K54" i="6"/>
  <c r="L54" i="6"/>
  <c r="M54" i="6"/>
  <c r="E55" i="6"/>
  <c r="F55" i="6"/>
  <c r="G55" i="6"/>
  <c r="H55" i="6"/>
  <c r="I55" i="6"/>
  <c r="J55" i="6"/>
  <c r="K55" i="6"/>
  <c r="L55" i="6"/>
  <c r="M55" i="6"/>
  <c r="E56" i="6"/>
  <c r="F56" i="6"/>
  <c r="G56" i="6"/>
  <c r="H56" i="6"/>
  <c r="I56" i="6"/>
  <c r="J56" i="6"/>
  <c r="K56" i="6"/>
  <c r="L56" i="6"/>
  <c r="M56" i="6"/>
  <c r="E57" i="6"/>
  <c r="F57" i="6"/>
  <c r="G57" i="6"/>
  <c r="H57" i="6"/>
  <c r="I57" i="6"/>
  <c r="J57" i="6"/>
  <c r="K57" i="6"/>
  <c r="L57" i="6"/>
  <c r="M57" i="6"/>
  <c r="E58" i="6"/>
  <c r="F58" i="6"/>
  <c r="G58" i="6"/>
  <c r="H58" i="6"/>
  <c r="I58" i="6"/>
  <c r="J58" i="6"/>
  <c r="K58" i="6"/>
  <c r="L58" i="6"/>
  <c r="M58" i="6"/>
  <c r="E59" i="6"/>
  <c r="F59" i="6"/>
  <c r="G59" i="6"/>
  <c r="H59" i="6"/>
  <c r="I59" i="6"/>
  <c r="J59" i="6"/>
  <c r="K59" i="6"/>
  <c r="L59" i="6"/>
  <c r="M59" i="6"/>
  <c r="E60" i="6"/>
  <c r="F60" i="6"/>
  <c r="G60" i="6"/>
  <c r="H60" i="6"/>
  <c r="I60" i="6"/>
  <c r="J60" i="6"/>
  <c r="K60" i="6"/>
  <c r="L60" i="6"/>
  <c r="M60" i="6"/>
  <c r="E61" i="6"/>
  <c r="F61" i="6"/>
  <c r="G61" i="6"/>
  <c r="H61" i="6"/>
  <c r="I61" i="6"/>
  <c r="J61" i="6"/>
  <c r="K61" i="6"/>
  <c r="L61" i="6"/>
  <c r="M61" i="6"/>
  <c r="E62" i="6"/>
  <c r="F62" i="6"/>
  <c r="G62" i="6"/>
  <c r="H62" i="6"/>
  <c r="I62" i="6"/>
  <c r="J62" i="6"/>
  <c r="K62" i="6"/>
  <c r="L62" i="6"/>
  <c r="M62" i="6"/>
  <c r="E63" i="6"/>
  <c r="F63" i="6"/>
  <c r="G63" i="6"/>
  <c r="H63" i="6"/>
  <c r="I63" i="6"/>
  <c r="J63" i="6"/>
  <c r="K63" i="6"/>
  <c r="L63" i="6"/>
  <c r="M63" i="6"/>
  <c r="E64" i="6"/>
  <c r="F64" i="6"/>
  <c r="G64" i="6"/>
  <c r="H64" i="6"/>
  <c r="I64" i="6"/>
  <c r="J64" i="6"/>
  <c r="K64" i="6"/>
  <c r="L64" i="6"/>
  <c r="M64" i="6"/>
  <c r="E65" i="6"/>
  <c r="F65" i="6"/>
  <c r="G65" i="6"/>
  <c r="H65" i="6"/>
  <c r="I65" i="6"/>
  <c r="J65" i="6"/>
  <c r="K65" i="6"/>
  <c r="L65" i="6"/>
  <c r="M65" i="6"/>
  <c r="E66" i="6"/>
  <c r="F66" i="6"/>
  <c r="G66" i="6"/>
  <c r="H66" i="6"/>
  <c r="I66" i="6"/>
  <c r="J66" i="6"/>
  <c r="K66" i="6"/>
  <c r="L66" i="6"/>
  <c r="M66" i="6"/>
  <c r="E67" i="6"/>
  <c r="F67" i="6"/>
  <c r="G67" i="6"/>
  <c r="H67" i="6"/>
  <c r="I67" i="6"/>
  <c r="J67" i="6"/>
  <c r="K67" i="6"/>
  <c r="L67" i="6"/>
  <c r="M67" i="6"/>
  <c r="E68" i="6"/>
  <c r="F68" i="6"/>
  <c r="G68" i="6"/>
  <c r="H68" i="6"/>
  <c r="I68" i="6"/>
  <c r="J68" i="6"/>
  <c r="K68" i="6"/>
  <c r="L68" i="6"/>
  <c r="M68" i="6"/>
  <c r="E69" i="6"/>
  <c r="F69" i="6"/>
  <c r="G69" i="6"/>
  <c r="H69" i="6"/>
  <c r="I69" i="6"/>
  <c r="J69" i="6"/>
  <c r="K69" i="6"/>
  <c r="L69" i="6"/>
  <c r="M69" i="6"/>
  <c r="E70" i="6"/>
  <c r="F70" i="6"/>
  <c r="G70" i="6"/>
  <c r="H70" i="6"/>
  <c r="I70" i="6"/>
  <c r="J70" i="6"/>
  <c r="K70" i="6"/>
  <c r="L70" i="6"/>
  <c r="M70" i="6"/>
  <c r="E71" i="6"/>
  <c r="F71" i="6"/>
  <c r="G71" i="6"/>
  <c r="H71" i="6"/>
  <c r="I71" i="6"/>
  <c r="J71" i="6"/>
  <c r="K71" i="6"/>
  <c r="L71" i="6"/>
  <c r="M71" i="6"/>
  <c r="E72" i="6"/>
  <c r="F72" i="6"/>
  <c r="G72" i="6"/>
  <c r="H72" i="6"/>
  <c r="I72" i="6"/>
  <c r="J72" i="6"/>
  <c r="K72" i="6"/>
  <c r="L72" i="6"/>
  <c r="M72" i="6"/>
  <c r="E73" i="6"/>
  <c r="F73" i="6"/>
  <c r="G73" i="6"/>
  <c r="H73" i="6"/>
  <c r="I73" i="6"/>
  <c r="J73" i="6"/>
  <c r="K73" i="6"/>
  <c r="L73" i="6"/>
  <c r="M73" i="6"/>
  <c r="E74" i="6"/>
  <c r="F74" i="6"/>
  <c r="G74" i="6"/>
  <c r="H74" i="6"/>
  <c r="I74" i="6"/>
  <c r="J74" i="6"/>
  <c r="K74" i="6"/>
  <c r="L74" i="6"/>
  <c r="M74" i="6"/>
  <c r="E75" i="6"/>
  <c r="F75" i="6"/>
  <c r="G75" i="6"/>
  <c r="H75" i="6"/>
  <c r="I75" i="6"/>
  <c r="J75" i="6"/>
  <c r="K75" i="6"/>
  <c r="L75" i="6"/>
  <c r="M75" i="6"/>
  <c r="E76" i="6"/>
  <c r="F76" i="6"/>
  <c r="G76" i="6"/>
  <c r="H76" i="6"/>
  <c r="I76" i="6"/>
  <c r="J76" i="6"/>
  <c r="K76" i="6"/>
  <c r="L76" i="6"/>
  <c r="M76" i="6"/>
  <c r="E77" i="6"/>
  <c r="F77" i="6"/>
  <c r="G77" i="6"/>
  <c r="H77" i="6"/>
  <c r="I77" i="6"/>
  <c r="J77" i="6"/>
  <c r="K77" i="6"/>
  <c r="L77" i="6"/>
  <c r="M77" i="6"/>
  <c r="E78" i="6"/>
  <c r="F78" i="6"/>
  <c r="G78" i="6"/>
  <c r="H78" i="6"/>
  <c r="I78" i="6"/>
  <c r="J78" i="6"/>
  <c r="K78" i="6"/>
  <c r="L78" i="6"/>
  <c r="M78" i="6"/>
  <c r="E79" i="6"/>
  <c r="F79" i="6"/>
  <c r="G79" i="6"/>
  <c r="H79" i="6"/>
  <c r="I79" i="6"/>
  <c r="J79" i="6"/>
  <c r="K79" i="6"/>
  <c r="L79" i="6"/>
  <c r="M79" i="6"/>
  <c r="E80" i="6"/>
  <c r="F80" i="6"/>
  <c r="G80" i="6"/>
  <c r="H80" i="6"/>
  <c r="I80" i="6"/>
  <c r="J80" i="6"/>
  <c r="K80" i="6"/>
  <c r="L80" i="6"/>
  <c r="M80" i="6"/>
  <c r="E81" i="6"/>
  <c r="F81" i="6"/>
  <c r="G81" i="6"/>
  <c r="H81" i="6"/>
  <c r="I81" i="6"/>
  <c r="J81" i="6"/>
  <c r="K81" i="6"/>
  <c r="L81" i="6"/>
  <c r="M81" i="6"/>
  <c r="E82" i="6"/>
  <c r="F82" i="6"/>
  <c r="G82" i="6"/>
  <c r="H82" i="6"/>
  <c r="I82" i="6"/>
  <c r="J82" i="6"/>
  <c r="K82" i="6"/>
  <c r="L82" i="6"/>
  <c r="M82" i="6"/>
  <c r="E83" i="6"/>
  <c r="F83" i="6"/>
  <c r="G83" i="6"/>
  <c r="H83" i="6"/>
  <c r="I83" i="6"/>
  <c r="J83" i="6"/>
  <c r="K83" i="6"/>
  <c r="L83" i="6"/>
  <c r="M83" i="6"/>
  <c r="E84" i="6"/>
  <c r="F84" i="6"/>
  <c r="G84" i="6"/>
  <c r="H84" i="6"/>
  <c r="I84" i="6"/>
  <c r="J84" i="6"/>
  <c r="K84" i="6"/>
  <c r="L84" i="6"/>
  <c r="M84" i="6"/>
  <c r="E85" i="6"/>
  <c r="F85" i="6"/>
  <c r="G85" i="6"/>
  <c r="H85" i="6"/>
  <c r="I85" i="6"/>
  <c r="J85" i="6"/>
  <c r="K85" i="6"/>
  <c r="L85" i="6"/>
  <c r="M85" i="6"/>
  <c r="E86" i="6"/>
  <c r="F86" i="6"/>
  <c r="G86" i="6"/>
  <c r="H86" i="6"/>
  <c r="I86" i="6"/>
  <c r="J86" i="6"/>
  <c r="K86" i="6"/>
  <c r="L86" i="6"/>
  <c r="M86" i="6"/>
  <c r="E87" i="6"/>
  <c r="F87" i="6"/>
  <c r="G87" i="6"/>
  <c r="H87" i="6"/>
  <c r="I87" i="6"/>
  <c r="J87" i="6"/>
  <c r="K87" i="6"/>
  <c r="L87" i="6"/>
  <c r="M87" i="6"/>
  <c r="E88" i="6"/>
  <c r="F88" i="6"/>
  <c r="G88" i="6"/>
  <c r="H88" i="6"/>
  <c r="I88" i="6"/>
  <c r="J88" i="6"/>
  <c r="K88" i="6"/>
  <c r="L88" i="6"/>
  <c r="M88" i="6"/>
  <c r="E89" i="6"/>
  <c r="F89" i="6"/>
  <c r="G89" i="6"/>
  <c r="H89" i="6"/>
  <c r="I89" i="6"/>
  <c r="J89" i="6"/>
  <c r="K89" i="6"/>
  <c r="L89" i="6"/>
  <c r="M89" i="6"/>
  <c r="E90" i="6"/>
  <c r="F90" i="6"/>
  <c r="G90" i="6"/>
  <c r="H90" i="6"/>
  <c r="I90" i="6"/>
  <c r="J90" i="6"/>
  <c r="K90" i="6"/>
  <c r="L90" i="6"/>
  <c r="M90" i="6"/>
  <c r="E91" i="6"/>
  <c r="F91" i="6"/>
  <c r="G91" i="6"/>
  <c r="H91" i="6"/>
  <c r="I91" i="6"/>
  <c r="J91" i="6"/>
  <c r="K91" i="6"/>
  <c r="L91" i="6"/>
  <c r="M91" i="6"/>
  <c r="E92" i="6"/>
  <c r="F92" i="6"/>
  <c r="G92" i="6"/>
  <c r="H92" i="6"/>
  <c r="I92" i="6"/>
  <c r="J92" i="6"/>
  <c r="K92" i="6"/>
  <c r="L92" i="6"/>
  <c r="M92" i="6"/>
  <c r="E93" i="6"/>
  <c r="F93" i="6"/>
  <c r="G93" i="6"/>
  <c r="H93" i="6"/>
  <c r="I93" i="6"/>
  <c r="J93" i="6"/>
  <c r="K93" i="6"/>
  <c r="L93" i="6"/>
  <c r="M93" i="6"/>
  <c r="E94" i="6"/>
  <c r="F94" i="6"/>
  <c r="G94" i="6"/>
  <c r="H94" i="6"/>
  <c r="I94" i="6"/>
  <c r="J94" i="6"/>
  <c r="K94" i="6"/>
  <c r="L94" i="6"/>
  <c r="M94" i="6"/>
  <c r="E95" i="6"/>
  <c r="F95" i="6"/>
  <c r="G95" i="6"/>
  <c r="H95" i="6"/>
  <c r="I95" i="6"/>
  <c r="J95" i="6"/>
  <c r="K95" i="6"/>
  <c r="L95" i="6"/>
  <c r="M95" i="6"/>
  <c r="E96" i="6"/>
  <c r="F96" i="6"/>
  <c r="G96" i="6"/>
  <c r="H96" i="6"/>
  <c r="I96" i="6"/>
  <c r="J96" i="6"/>
  <c r="K96" i="6"/>
  <c r="L96" i="6"/>
  <c r="M96" i="6"/>
  <c r="E97" i="6"/>
  <c r="F97" i="6"/>
  <c r="G97" i="6"/>
  <c r="H97" i="6"/>
  <c r="I97" i="6"/>
  <c r="J97" i="6"/>
  <c r="K97" i="6"/>
  <c r="L97" i="6"/>
  <c r="M97" i="6"/>
  <c r="E98" i="6"/>
  <c r="F98" i="6"/>
  <c r="G98" i="6"/>
  <c r="H98" i="6"/>
  <c r="I98" i="6"/>
  <c r="J98" i="6"/>
  <c r="K98" i="6"/>
  <c r="L98" i="6"/>
  <c r="M98" i="6"/>
  <c r="E99" i="6"/>
  <c r="F99" i="6"/>
  <c r="G99" i="6"/>
  <c r="H99" i="6"/>
  <c r="I99" i="6"/>
  <c r="J99" i="6"/>
  <c r="K99" i="6"/>
  <c r="L99" i="6"/>
  <c r="M99" i="6"/>
  <c r="E100" i="6"/>
  <c r="F100" i="6"/>
  <c r="G100" i="6"/>
  <c r="H100" i="6"/>
  <c r="I100" i="6"/>
  <c r="J100" i="6"/>
  <c r="K100" i="6"/>
  <c r="L100" i="6"/>
  <c r="M100" i="6"/>
  <c r="E101" i="6"/>
  <c r="F101" i="6"/>
  <c r="G101" i="6"/>
  <c r="H101" i="6"/>
  <c r="I101" i="6"/>
  <c r="J101" i="6"/>
  <c r="K101" i="6"/>
  <c r="L101" i="6"/>
  <c r="M101" i="6"/>
  <c r="E102" i="6"/>
  <c r="F102" i="6"/>
  <c r="G102" i="6"/>
  <c r="H102" i="6"/>
  <c r="I102" i="6"/>
  <c r="J102" i="6"/>
  <c r="K102" i="6"/>
  <c r="L102" i="6"/>
  <c r="M102" i="6"/>
  <c r="E103" i="6"/>
  <c r="F103" i="6"/>
  <c r="G103" i="6"/>
  <c r="H103" i="6"/>
  <c r="I103" i="6"/>
  <c r="J103" i="6"/>
  <c r="K103" i="6"/>
  <c r="L103" i="6"/>
  <c r="M103" i="6"/>
  <c r="E104" i="6"/>
  <c r="F104" i="6"/>
  <c r="G104" i="6"/>
  <c r="H104" i="6"/>
  <c r="I104" i="6"/>
  <c r="J104" i="6"/>
  <c r="K104" i="6"/>
  <c r="L104" i="6"/>
  <c r="M104" i="6"/>
  <c r="E105" i="6"/>
  <c r="F105" i="6"/>
  <c r="G105" i="6"/>
  <c r="H105" i="6"/>
  <c r="I105" i="6"/>
  <c r="J105" i="6"/>
  <c r="K105" i="6"/>
  <c r="L105" i="6"/>
  <c r="M105" i="6"/>
  <c r="E106" i="6"/>
  <c r="F106" i="6"/>
  <c r="G106" i="6"/>
  <c r="H106" i="6"/>
  <c r="I106" i="6"/>
  <c r="J106" i="6"/>
  <c r="K106" i="6"/>
  <c r="L106" i="6"/>
  <c r="M106" i="6"/>
  <c r="E107" i="6"/>
  <c r="F107" i="6"/>
  <c r="G107" i="6"/>
  <c r="H107" i="6"/>
  <c r="I107" i="6"/>
  <c r="J107" i="6"/>
  <c r="K107" i="6"/>
  <c r="L107" i="6"/>
  <c r="M107" i="6"/>
  <c r="E108" i="6"/>
  <c r="F108" i="6"/>
  <c r="G108" i="6"/>
  <c r="H108" i="6"/>
  <c r="I108" i="6"/>
  <c r="J108" i="6"/>
  <c r="K108" i="6"/>
  <c r="L108" i="6"/>
  <c r="M108" i="6"/>
  <c r="E109" i="6"/>
  <c r="F109" i="6"/>
  <c r="G109" i="6"/>
  <c r="H109" i="6"/>
  <c r="I109" i="6"/>
  <c r="J109" i="6"/>
  <c r="K109" i="6"/>
  <c r="L109" i="6"/>
  <c r="M109" i="6"/>
  <c r="E110" i="6"/>
  <c r="F110" i="6"/>
  <c r="G110" i="6"/>
  <c r="H110" i="6"/>
  <c r="I110" i="6"/>
  <c r="J110" i="6"/>
  <c r="K110" i="6"/>
  <c r="L110" i="6"/>
  <c r="M110" i="6"/>
  <c r="E111" i="6"/>
  <c r="F111" i="6"/>
  <c r="G111" i="6"/>
  <c r="H111" i="6"/>
  <c r="I111" i="6"/>
  <c r="J111" i="6"/>
  <c r="K111" i="6"/>
  <c r="L111" i="6"/>
  <c r="M111" i="6"/>
  <c r="E112" i="6"/>
  <c r="F112" i="6"/>
  <c r="G112" i="6"/>
  <c r="H112" i="6"/>
  <c r="I112" i="6"/>
  <c r="J112" i="6"/>
  <c r="K112" i="6"/>
  <c r="L112" i="6"/>
  <c r="M112" i="6"/>
  <c r="E113" i="6"/>
  <c r="F113" i="6"/>
  <c r="G113" i="6"/>
  <c r="H113" i="6"/>
  <c r="I113" i="6"/>
  <c r="J113" i="6"/>
  <c r="K113" i="6"/>
  <c r="L113" i="6"/>
  <c r="M113" i="6"/>
  <c r="E114" i="6"/>
  <c r="F114" i="6"/>
  <c r="G114" i="6"/>
  <c r="H114" i="6"/>
  <c r="I114" i="6"/>
  <c r="J114" i="6"/>
  <c r="K114" i="6"/>
  <c r="L114" i="6"/>
  <c r="M114" i="6"/>
  <c r="E115" i="6"/>
  <c r="F115" i="6"/>
  <c r="G115" i="6"/>
  <c r="H115" i="6"/>
  <c r="I115" i="6"/>
  <c r="J115" i="6"/>
  <c r="K115" i="6"/>
  <c r="L115" i="6"/>
  <c r="M115" i="6"/>
  <c r="M14" i="12" l="1"/>
  <c r="AI7" i="6" l="1"/>
  <c r="AI8" i="6"/>
  <c r="AI9" i="6"/>
  <c r="AI10" i="6"/>
  <c r="AI11" i="6"/>
  <c r="AI12" i="6"/>
  <c r="AI13" i="6"/>
  <c r="AI14" i="6"/>
  <c r="AI15" i="6"/>
  <c r="AI16" i="6"/>
  <c r="AI17" i="6"/>
  <c r="AI18" i="6"/>
  <c r="AI19" i="6"/>
  <c r="AI20" i="6"/>
  <c r="AI21" i="6"/>
  <c r="AI22" i="6"/>
  <c r="AI23" i="6"/>
  <c r="AI24" i="6"/>
  <c r="AI25" i="6"/>
  <c r="AI26" i="6"/>
  <c r="AI27" i="6"/>
  <c r="AI28" i="6"/>
  <c r="AI29" i="6"/>
  <c r="AI30" i="6"/>
  <c r="AI31" i="6"/>
  <c r="AI32" i="6"/>
  <c r="AI33" i="6"/>
  <c r="AI34" i="6"/>
  <c r="AI35" i="6"/>
  <c r="AI36" i="6"/>
  <c r="AI37" i="6"/>
  <c r="AI38" i="6"/>
  <c r="AI39" i="6"/>
  <c r="AI40" i="6"/>
  <c r="AI41" i="6"/>
  <c r="AI42" i="6"/>
  <c r="AI43" i="6"/>
  <c r="AI44" i="6"/>
  <c r="AI45" i="6"/>
  <c r="AI46" i="6"/>
  <c r="AI47" i="6"/>
  <c r="AI48" i="6"/>
  <c r="AI49" i="6"/>
  <c r="AI50" i="6"/>
  <c r="AI51" i="6"/>
  <c r="AI52" i="6"/>
  <c r="AI53" i="6"/>
  <c r="AI54" i="6"/>
  <c r="AI55" i="6"/>
  <c r="AI56" i="6"/>
  <c r="AI57" i="6"/>
  <c r="AI58" i="6"/>
  <c r="AI59" i="6"/>
  <c r="AI60" i="6"/>
  <c r="AI61" i="6"/>
  <c r="AI62" i="6"/>
  <c r="AI63" i="6"/>
  <c r="AI64" i="6"/>
  <c r="AI65" i="6"/>
  <c r="AI66" i="6"/>
  <c r="AI67" i="6"/>
  <c r="AI68" i="6"/>
  <c r="AI69" i="6"/>
  <c r="AI70" i="6"/>
  <c r="AI71" i="6"/>
  <c r="AI72" i="6"/>
  <c r="AI73" i="6"/>
  <c r="AI74" i="6"/>
  <c r="AI75" i="6"/>
  <c r="AI76" i="6"/>
  <c r="AI77" i="6"/>
  <c r="AI78" i="6"/>
  <c r="AI79" i="6"/>
  <c r="AI80" i="6"/>
  <c r="AI81" i="6"/>
  <c r="AI82" i="6"/>
  <c r="AI83" i="6"/>
  <c r="AI84" i="6"/>
  <c r="AI85" i="6"/>
  <c r="AI86" i="6"/>
  <c r="AI87" i="6"/>
  <c r="AI88" i="6"/>
  <c r="AI89" i="6"/>
  <c r="AI90" i="6"/>
  <c r="AI91" i="6"/>
  <c r="AI92" i="6"/>
  <c r="AI93" i="6"/>
  <c r="AI94" i="6"/>
  <c r="AI95" i="6"/>
  <c r="AI96" i="6"/>
  <c r="AI97" i="6"/>
  <c r="AI98" i="6"/>
  <c r="AI99" i="6"/>
  <c r="AI100" i="6"/>
  <c r="AI101" i="6"/>
  <c r="AI102" i="6"/>
  <c r="AI103" i="6"/>
  <c r="AI104" i="6"/>
  <c r="AI105" i="6"/>
  <c r="AI106" i="6"/>
  <c r="AI107" i="6"/>
  <c r="AI108" i="6"/>
  <c r="AI109" i="6"/>
  <c r="AI110" i="6"/>
  <c r="AI111" i="6"/>
  <c r="AI112" i="6"/>
  <c r="AI113" i="6"/>
  <c r="AI114" i="6"/>
  <c r="AI115" i="6"/>
  <c r="AF7" i="6"/>
  <c r="AF8" i="6"/>
  <c r="AF9" i="6"/>
  <c r="AF10" i="6"/>
  <c r="AF11" i="6"/>
  <c r="AF12" i="6"/>
  <c r="AF13" i="6"/>
  <c r="AF14" i="6"/>
  <c r="AF15" i="6"/>
  <c r="AF16" i="6"/>
  <c r="AF17" i="6"/>
  <c r="AF18" i="6"/>
  <c r="AF19" i="6"/>
  <c r="AF20" i="6"/>
  <c r="AF21" i="6"/>
  <c r="AF22" i="6"/>
  <c r="AF23" i="6"/>
  <c r="AF24" i="6"/>
  <c r="AF25" i="6"/>
  <c r="AF26" i="6"/>
  <c r="AF27" i="6"/>
  <c r="AF28" i="6"/>
  <c r="AF29" i="6"/>
  <c r="AF30" i="6"/>
  <c r="AF31" i="6"/>
  <c r="AF32" i="6"/>
  <c r="AF33" i="6"/>
  <c r="AF34" i="6"/>
  <c r="AF35" i="6"/>
  <c r="AF36" i="6"/>
  <c r="AF37" i="6"/>
  <c r="AF38" i="6"/>
  <c r="AF39" i="6"/>
  <c r="AF40" i="6"/>
  <c r="AF41" i="6"/>
  <c r="AF42" i="6"/>
  <c r="AF43" i="6"/>
  <c r="AF44" i="6"/>
  <c r="AF45" i="6"/>
  <c r="AF46" i="6"/>
  <c r="AF47" i="6"/>
  <c r="AF48" i="6"/>
  <c r="AF49" i="6"/>
  <c r="AF50" i="6"/>
  <c r="AF51" i="6"/>
  <c r="AF52" i="6"/>
  <c r="AF53" i="6"/>
  <c r="AF54" i="6"/>
  <c r="AF55" i="6"/>
  <c r="AF56" i="6"/>
  <c r="AF57" i="6"/>
  <c r="AF58" i="6"/>
  <c r="AF59" i="6"/>
  <c r="AF60" i="6"/>
  <c r="AF61" i="6"/>
  <c r="AF62" i="6"/>
  <c r="AF63" i="6"/>
  <c r="AF64" i="6"/>
  <c r="AF65" i="6"/>
  <c r="AF66" i="6"/>
  <c r="AF67" i="6"/>
  <c r="AF68" i="6"/>
  <c r="AF69" i="6"/>
  <c r="AF70" i="6"/>
  <c r="AF71" i="6"/>
  <c r="AF72" i="6"/>
  <c r="AF73" i="6"/>
  <c r="AF74" i="6"/>
  <c r="AF75" i="6"/>
  <c r="AF76" i="6"/>
  <c r="AF77" i="6"/>
  <c r="AF78" i="6"/>
  <c r="AF79" i="6"/>
  <c r="AF80" i="6"/>
  <c r="AF81" i="6"/>
  <c r="AF82" i="6"/>
  <c r="AF83" i="6"/>
  <c r="AF84" i="6"/>
  <c r="AF85" i="6"/>
  <c r="AF86" i="6"/>
  <c r="AF87" i="6"/>
  <c r="AF88" i="6"/>
  <c r="AF89" i="6"/>
  <c r="AF90" i="6"/>
  <c r="AF91" i="6"/>
  <c r="AF92" i="6"/>
  <c r="AF93" i="6"/>
  <c r="AF94" i="6"/>
  <c r="AF95" i="6"/>
  <c r="AF96" i="6"/>
  <c r="AF97" i="6"/>
  <c r="AF98" i="6"/>
  <c r="AF99" i="6"/>
  <c r="AF100" i="6"/>
  <c r="AF101" i="6"/>
  <c r="AF102" i="6"/>
  <c r="AF103" i="6"/>
  <c r="AF104" i="6"/>
  <c r="AF105" i="6"/>
  <c r="AF106" i="6"/>
  <c r="AF107" i="6"/>
  <c r="AF108" i="6"/>
  <c r="AF109" i="6"/>
  <c r="AF110" i="6"/>
  <c r="AF111" i="6"/>
  <c r="AF112" i="6"/>
  <c r="AF113" i="6"/>
  <c r="AF114" i="6"/>
  <c r="AF115" i="6"/>
  <c r="I8" i="8" l="1"/>
  <c r="I9" i="8"/>
  <c r="I10" i="8"/>
  <c r="I11" i="8"/>
  <c r="I12" i="8"/>
  <c r="I13" i="8"/>
  <c r="I14" i="8"/>
  <c r="I15" i="8"/>
  <c r="I16" i="8"/>
  <c r="I17" i="8"/>
  <c r="I18" i="8"/>
  <c r="I19" i="8"/>
  <c r="I20" i="8"/>
  <c r="I21" i="8"/>
  <c r="I22" i="8"/>
  <c r="I23" i="8"/>
  <c r="I24" i="8"/>
  <c r="I25" i="8"/>
  <c r="I26" i="8"/>
  <c r="I27" i="8"/>
  <c r="I28" i="8"/>
  <c r="I29" i="8"/>
  <c r="I30" i="8"/>
  <c r="I31" i="8"/>
  <c r="I32" i="8"/>
  <c r="I33" i="8"/>
  <c r="I34" i="8"/>
  <c r="I35" i="8"/>
  <c r="I36" i="8"/>
  <c r="I37" i="8"/>
  <c r="I38" i="8"/>
  <c r="I39" i="8"/>
  <c r="I40" i="8"/>
  <c r="I41" i="8"/>
  <c r="I42" i="8"/>
  <c r="I43" i="8"/>
  <c r="I44" i="8"/>
  <c r="I45" i="8"/>
  <c r="I46" i="8"/>
  <c r="I47" i="8"/>
  <c r="I48" i="8"/>
  <c r="I49" i="8"/>
  <c r="I50" i="8"/>
  <c r="I51" i="8"/>
  <c r="I52" i="8"/>
  <c r="I53" i="8"/>
  <c r="I54" i="8"/>
  <c r="I55" i="8"/>
  <c r="I56" i="8"/>
  <c r="I57" i="8"/>
  <c r="I58" i="8"/>
  <c r="I59" i="8"/>
  <c r="I60" i="8"/>
  <c r="I61" i="8"/>
  <c r="I62" i="8"/>
  <c r="I63" i="8"/>
  <c r="I64" i="8"/>
  <c r="I65" i="8"/>
  <c r="I66" i="8"/>
  <c r="I67" i="8"/>
  <c r="I68" i="8"/>
  <c r="I69" i="8"/>
  <c r="I70" i="8"/>
  <c r="I71" i="8"/>
  <c r="I72" i="8"/>
  <c r="I73" i="8"/>
  <c r="I74" i="8"/>
  <c r="I75" i="8"/>
  <c r="I76" i="8"/>
  <c r="I77" i="8"/>
  <c r="I78" i="8"/>
  <c r="I79" i="8"/>
  <c r="I80" i="8"/>
  <c r="I81" i="8"/>
  <c r="I82" i="8"/>
  <c r="I83" i="8"/>
  <c r="I84" i="8"/>
  <c r="I85" i="8"/>
  <c r="I86" i="8"/>
  <c r="I87" i="8"/>
  <c r="I88" i="8"/>
  <c r="I89" i="8"/>
  <c r="I90" i="8"/>
  <c r="I91" i="8"/>
  <c r="I92" i="8"/>
  <c r="I93" i="8"/>
  <c r="I94" i="8"/>
  <c r="I95" i="8"/>
  <c r="I96" i="8"/>
  <c r="I97" i="8"/>
  <c r="I98" i="8"/>
  <c r="I99" i="8"/>
  <c r="I100" i="8"/>
  <c r="I101" i="8"/>
  <c r="I102" i="8"/>
  <c r="I103" i="8"/>
  <c r="I104" i="8"/>
  <c r="I105" i="8"/>
  <c r="I106" i="8"/>
  <c r="I107" i="8"/>
  <c r="I108" i="8"/>
  <c r="I109" i="8"/>
  <c r="I110" i="8"/>
  <c r="I111" i="8"/>
  <c r="I112" i="8"/>
  <c r="I113" i="8"/>
  <c r="I114" i="8"/>
  <c r="I115" i="8"/>
  <c r="I7" i="8"/>
  <c r="J9" i="10" l="1"/>
  <c r="J10" i="10"/>
  <c r="J13" i="10"/>
  <c r="J14" i="10"/>
  <c r="J17" i="10"/>
  <c r="J18" i="10"/>
  <c r="J21" i="10"/>
  <c r="J22" i="10"/>
  <c r="J25" i="10"/>
  <c r="J26" i="10"/>
  <c r="J29" i="10"/>
  <c r="J30" i="10"/>
  <c r="J33" i="10"/>
  <c r="J34" i="10"/>
  <c r="J37" i="10"/>
  <c r="J38" i="10"/>
  <c r="J41" i="10"/>
  <c r="J45" i="10"/>
  <c r="J46" i="10"/>
  <c r="J49" i="10"/>
  <c r="J53" i="10"/>
  <c r="J54" i="10"/>
  <c r="J57" i="10"/>
  <c r="J61" i="10"/>
  <c r="J62" i="10"/>
  <c r="J65" i="10"/>
  <c r="J69" i="10"/>
  <c r="J70" i="10"/>
  <c r="J73" i="10"/>
  <c r="J74" i="10"/>
  <c r="J77" i="10"/>
  <c r="J78" i="10"/>
  <c r="J81" i="10"/>
  <c r="J85" i="10"/>
  <c r="J86" i="10"/>
  <c r="J89" i="10"/>
  <c r="J90" i="10"/>
  <c r="J93" i="10"/>
  <c r="J94" i="10"/>
  <c r="J97" i="10"/>
  <c r="J101" i="10"/>
  <c r="J102" i="10"/>
  <c r="J105" i="10"/>
  <c r="J106" i="10"/>
  <c r="J109" i="10"/>
  <c r="J110" i="10"/>
  <c r="J113" i="10"/>
  <c r="H10" i="10"/>
  <c r="H14" i="10"/>
  <c r="H18" i="10"/>
  <c r="H22" i="10"/>
  <c r="H26" i="10"/>
  <c r="H30" i="10"/>
  <c r="H34" i="10"/>
  <c r="H38" i="10"/>
  <c r="H42" i="10"/>
  <c r="H46" i="10"/>
  <c r="H50" i="10"/>
  <c r="H54" i="10"/>
  <c r="H58" i="10"/>
  <c r="H62" i="10"/>
  <c r="H66" i="10"/>
  <c r="H70" i="10"/>
  <c r="H74" i="10"/>
  <c r="H78" i="10"/>
  <c r="H82" i="10"/>
  <c r="H86" i="10"/>
  <c r="H90" i="10"/>
  <c r="H94" i="10"/>
  <c r="H98" i="10"/>
  <c r="H102" i="10"/>
  <c r="H106" i="10"/>
  <c r="H110" i="10"/>
  <c r="H114" i="10"/>
  <c r="B16" i="12"/>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G101" i="8"/>
  <c r="G102" i="8"/>
  <c r="G103" i="8"/>
  <c r="G104" i="8"/>
  <c r="G105" i="8"/>
  <c r="G106" i="8"/>
  <c r="G107" i="8"/>
  <c r="G108" i="8"/>
  <c r="G109" i="8"/>
  <c r="G110" i="8"/>
  <c r="G111" i="8"/>
  <c r="G112" i="8"/>
  <c r="G113" i="8"/>
  <c r="G114" i="8"/>
  <c r="G115" i="8"/>
  <c r="R7" i="8"/>
  <c r="R8" i="8"/>
  <c r="R9" i="8"/>
  <c r="R10" i="8"/>
  <c r="R11" i="8"/>
  <c r="R12" i="8"/>
  <c r="R13" i="8"/>
  <c r="R14" i="8"/>
  <c r="R15" i="8"/>
  <c r="R16" i="8"/>
  <c r="R17" i="8"/>
  <c r="R18" i="8"/>
  <c r="R19" i="8"/>
  <c r="R20" i="8"/>
  <c r="R21" i="8"/>
  <c r="R22" i="8"/>
  <c r="R23" i="8"/>
  <c r="R24" i="8"/>
  <c r="R25" i="8"/>
  <c r="R26" i="8"/>
  <c r="R27" i="8"/>
  <c r="R28" i="8"/>
  <c r="R29" i="8"/>
  <c r="R30" i="8"/>
  <c r="R31" i="8"/>
  <c r="R32" i="8"/>
  <c r="R33" i="8"/>
  <c r="R34" i="8"/>
  <c r="R35" i="8"/>
  <c r="R36" i="8"/>
  <c r="R37" i="8"/>
  <c r="R38" i="8"/>
  <c r="R39" i="8"/>
  <c r="R40" i="8"/>
  <c r="R41" i="8"/>
  <c r="R42" i="8"/>
  <c r="R43" i="8"/>
  <c r="R44" i="8"/>
  <c r="R45" i="8"/>
  <c r="R46" i="8"/>
  <c r="R47" i="8"/>
  <c r="R48" i="8"/>
  <c r="R49" i="8"/>
  <c r="R50" i="8"/>
  <c r="R51" i="8"/>
  <c r="R52" i="8"/>
  <c r="R53" i="8"/>
  <c r="R54" i="8"/>
  <c r="R55" i="8"/>
  <c r="R56" i="8"/>
  <c r="R57" i="8"/>
  <c r="R58" i="8"/>
  <c r="R59" i="8"/>
  <c r="R60" i="8"/>
  <c r="R61" i="8"/>
  <c r="R62" i="8"/>
  <c r="R63" i="8"/>
  <c r="R64" i="8"/>
  <c r="R65" i="8"/>
  <c r="R66" i="8"/>
  <c r="R67" i="8"/>
  <c r="R68" i="8"/>
  <c r="R69" i="8"/>
  <c r="R70" i="8"/>
  <c r="R71" i="8"/>
  <c r="R72" i="8"/>
  <c r="R73" i="8"/>
  <c r="R74" i="8"/>
  <c r="R75" i="8"/>
  <c r="R76" i="8"/>
  <c r="R77" i="8"/>
  <c r="R78" i="8"/>
  <c r="R79" i="8"/>
  <c r="R80" i="8"/>
  <c r="R81" i="8"/>
  <c r="R82" i="8"/>
  <c r="R83" i="8"/>
  <c r="R84" i="8"/>
  <c r="R85" i="8"/>
  <c r="R86" i="8"/>
  <c r="R87" i="8"/>
  <c r="R88" i="8"/>
  <c r="R89" i="8"/>
  <c r="R90" i="8"/>
  <c r="R91" i="8"/>
  <c r="R92" i="8"/>
  <c r="R93" i="8"/>
  <c r="R94" i="8"/>
  <c r="R95" i="8"/>
  <c r="R96" i="8"/>
  <c r="R97" i="8"/>
  <c r="R98" i="8"/>
  <c r="R99" i="8"/>
  <c r="R100" i="8"/>
  <c r="R101" i="8"/>
  <c r="R102" i="8"/>
  <c r="R103" i="8"/>
  <c r="R104" i="8"/>
  <c r="R105" i="8"/>
  <c r="R106" i="8"/>
  <c r="R107" i="8"/>
  <c r="R108" i="8"/>
  <c r="R109" i="8"/>
  <c r="R110" i="8"/>
  <c r="R111" i="8"/>
  <c r="R112" i="8"/>
  <c r="R113" i="8"/>
  <c r="R114" i="8"/>
  <c r="R115" i="8"/>
  <c r="P7" i="8"/>
  <c r="P8" i="8"/>
  <c r="P9" i="8"/>
  <c r="P10" i="8"/>
  <c r="P11" i="8"/>
  <c r="P12" i="8"/>
  <c r="P13" i="8"/>
  <c r="P14" i="8"/>
  <c r="P15" i="8"/>
  <c r="P16" i="8"/>
  <c r="P17" i="8"/>
  <c r="P18" i="8"/>
  <c r="P19" i="8"/>
  <c r="P20" i="8"/>
  <c r="P21" i="8"/>
  <c r="P22" i="8"/>
  <c r="P23" i="8"/>
  <c r="P24" i="8"/>
  <c r="P25" i="8"/>
  <c r="P26" i="8"/>
  <c r="P27" i="8"/>
  <c r="P28" i="8"/>
  <c r="P29" i="8"/>
  <c r="P30" i="8"/>
  <c r="P31" i="8"/>
  <c r="P32" i="8"/>
  <c r="P33" i="8"/>
  <c r="P34" i="8"/>
  <c r="P35" i="8"/>
  <c r="P36" i="8"/>
  <c r="P37" i="8"/>
  <c r="P38" i="8"/>
  <c r="P39" i="8"/>
  <c r="P40" i="8"/>
  <c r="P41" i="8"/>
  <c r="P42" i="8"/>
  <c r="P43" i="8"/>
  <c r="P44" i="8"/>
  <c r="P45" i="8"/>
  <c r="P46" i="8"/>
  <c r="P47" i="8"/>
  <c r="P48" i="8"/>
  <c r="P49" i="8"/>
  <c r="P50" i="8"/>
  <c r="P51" i="8"/>
  <c r="P52" i="8"/>
  <c r="P53" i="8"/>
  <c r="P54" i="8"/>
  <c r="P55" i="8"/>
  <c r="P56" i="8"/>
  <c r="P57" i="8"/>
  <c r="P58" i="8"/>
  <c r="P59" i="8"/>
  <c r="P60" i="8"/>
  <c r="P61" i="8"/>
  <c r="P62" i="8"/>
  <c r="P63" i="8"/>
  <c r="P64" i="8"/>
  <c r="P65" i="8"/>
  <c r="P66" i="8"/>
  <c r="P67" i="8"/>
  <c r="P68" i="8"/>
  <c r="P69" i="8"/>
  <c r="P70" i="8"/>
  <c r="P71" i="8"/>
  <c r="P72" i="8"/>
  <c r="P73" i="8"/>
  <c r="P74" i="8"/>
  <c r="P75" i="8"/>
  <c r="P76" i="8"/>
  <c r="P77" i="8"/>
  <c r="P78" i="8"/>
  <c r="P79" i="8"/>
  <c r="P80" i="8"/>
  <c r="P81" i="8"/>
  <c r="P82" i="8"/>
  <c r="P83" i="8"/>
  <c r="P84" i="8"/>
  <c r="P85" i="8"/>
  <c r="P86" i="8"/>
  <c r="P87" i="8"/>
  <c r="P88" i="8"/>
  <c r="P89" i="8"/>
  <c r="P90" i="8"/>
  <c r="P91" i="8"/>
  <c r="P92" i="8"/>
  <c r="P93" i="8"/>
  <c r="P94" i="8"/>
  <c r="P95" i="8"/>
  <c r="P96" i="8"/>
  <c r="P97" i="8"/>
  <c r="P98" i="8"/>
  <c r="P99" i="8"/>
  <c r="P100" i="8"/>
  <c r="P101" i="8"/>
  <c r="P102" i="8"/>
  <c r="P103" i="8"/>
  <c r="P104" i="8"/>
  <c r="P105" i="8"/>
  <c r="P106" i="8"/>
  <c r="P107" i="8"/>
  <c r="P108" i="8"/>
  <c r="P109" i="8"/>
  <c r="P110" i="8"/>
  <c r="P111" i="8"/>
  <c r="P112" i="8"/>
  <c r="P113" i="8"/>
  <c r="P114" i="8"/>
  <c r="P115" i="8"/>
  <c r="J7" i="10"/>
  <c r="J8" i="10"/>
  <c r="J11" i="10"/>
  <c r="J12" i="10"/>
  <c r="J15" i="10"/>
  <c r="J16" i="10"/>
  <c r="J19" i="10"/>
  <c r="J20" i="10"/>
  <c r="J23" i="10"/>
  <c r="J24" i="10"/>
  <c r="J27" i="10"/>
  <c r="J28" i="10"/>
  <c r="J31" i="10"/>
  <c r="J32" i="10"/>
  <c r="J35" i="10"/>
  <c r="J36" i="10"/>
  <c r="J39" i="10"/>
  <c r="J40" i="10"/>
  <c r="J42" i="10"/>
  <c r="J43" i="10"/>
  <c r="J44" i="10"/>
  <c r="J47" i="10"/>
  <c r="J48" i="10"/>
  <c r="J50" i="10"/>
  <c r="J51" i="10"/>
  <c r="J52" i="10"/>
  <c r="J55" i="10"/>
  <c r="J56" i="10"/>
  <c r="J58" i="10"/>
  <c r="J59" i="10"/>
  <c r="J60" i="10"/>
  <c r="J63" i="10"/>
  <c r="J64" i="10"/>
  <c r="J66" i="10"/>
  <c r="J67" i="10"/>
  <c r="J68" i="10"/>
  <c r="J71" i="10"/>
  <c r="J72" i="10"/>
  <c r="J75" i="10"/>
  <c r="J76" i="10"/>
  <c r="J79" i="10"/>
  <c r="J80" i="10"/>
  <c r="J82" i="10"/>
  <c r="J83" i="10"/>
  <c r="J84" i="10"/>
  <c r="J87" i="10"/>
  <c r="J88" i="10"/>
  <c r="J91" i="10"/>
  <c r="J92" i="10"/>
  <c r="J95" i="10"/>
  <c r="J96" i="10"/>
  <c r="J98" i="10"/>
  <c r="J99" i="10"/>
  <c r="J100" i="10"/>
  <c r="J103" i="10"/>
  <c r="J104" i="10"/>
  <c r="J107" i="10"/>
  <c r="J108" i="10"/>
  <c r="J111" i="10"/>
  <c r="J112" i="10"/>
  <c r="J114" i="10"/>
  <c r="J115" i="10"/>
  <c r="H7" i="10"/>
  <c r="H8" i="10"/>
  <c r="H9" i="10"/>
  <c r="H11" i="10"/>
  <c r="H12" i="10"/>
  <c r="H13" i="10"/>
  <c r="H15" i="10"/>
  <c r="H16" i="10"/>
  <c r="H17" i="10"/>
  <c r="H19" i="10"/>
  <c r="H20" i="10"/>
  <c r="H21" i="10"/>
  <c r="H23" i="10"/>
  <c r="H24" i="10"/>
  <c r="H25" i="10"/>
  <c r="H27" i="10"/>
  <c r="H28" i="10"/>
  <c r="H29" i="10"/>
  <c r="H31" i="10"/>
  <c r="H32" i="10"/>
  <c r="H33" i="10"/>
  <c r="H35" i="10"/>
  <c r="H36" i="10"/>
  <c r="H37" i="10"/>
  <c r="H39" i="10"/>
  <c r="H40" i="10"/>
  <c r="H41" i="10"/>
  <c r="H43" i="10"/>
  <c r="H44" i="10"/>
  <c r="H45" i="10"/>
  <c r="H47" i="10"/>
  <c r="H48" i="10"/>
  <c r="H49" i="10"/>
  <c r="H51" i="10"/>
  <c r="H52" i="10"/>
  <c r="H53" i="10"/>
  <c r="H55" i="10"/>
  <c r="H56" i="10"/>
  <c r="H57" i="10"/>
  <c r="H59" i="10"/>
  <c r="H60" i="10"/>
  <c r="H61" i="10"/>
  <c r="H63" i="10"/>
  <c r="H64" i="10"/>
  <c r="H65" i="10"/>
  <c r="H67" i="10"/>
  <c r="H68" i="10"/>
  <c r="H69" i="10"/>
  <c r="H71" i="10"/>
  <c r="H72" i="10"/>
  <c r="H73" i="10"/>
  <c r="H75" i="10"/>
  <c r="H76" i="10"/>
  <c r="H77" i="10"/>
  <c r="H79" i="10"/>
  <c r="H80" i="10"/>
  <c r="H81" i="10"/>
  <c r="H83" i="10"/>
  <c r="H84" i="10"/>
  <c r="H85" i="10"/>
  <c r="H87" i="10"/>
  <c r="H88" i="10"/>
  <c r="H89" i="10"/>
  <c r="H91" i="10"/>
  <c r="H92" i="10"/>
  <c r="H93" i="10"/>
  <c r="H95" i="10"/>
  <c r="H96" i="10"/>
  <c r="H97" i="10"/>
  <c r="H99" i="10"/>
  <c r="H100" i="10"/>
  <c r="H101" i="10"/>
  <c r="H103" i="10"/>
  <c r="H104" i="10"/>
  <c r="H105" i="10"/>
  <c r="H107" i="10"/>
  <c r="H108" i="10"/>
  <c r="H109" i="10"/>
  <c r="H111" i="10"/>
  <c r="H112" i="10"/>
  <c r="H113" i="10"/>
  <c r="H115" i="10"/>
  <c r="M7" i="8"/>
  <c r="M8" i="8"/>
  <c r="M9" i="8"/>
  <c r="M10" i="8"/>
  <c r="M11" i="8"/>
  <c r="M12" i="8"/>
  <c r="M13" i="8"/>
  <c r="M14" i="8"/>
  <c r="M15" i="8"/>
  <c r="M16" i="8"/>
  <c r="M17" i="8"/>
  <c r="M18" i="8"/>
  <c r="M19" i="8"/>
  <c r="M20" i="8"/>
  <c r="M21" i="8"/>
  <c r="M22" i="8"/>
  <c r="M23" i="8"/>
  <c r="M24" i="8"/>
  <c r="M25" i="8"/>
  <c r="M26" i="8"/>
  <c r="M27" i="8"/>
  <c r="M28" i="8"/>
  <c r="M29" i="8"/>
  <c r="M30" i="8"/>
  <c r="M31" i="8"/>
  <c r="M32" i="8"/>
  <c r="M33" i="8"/>
  <c r="M34" i="8"/>
  <c r="M35" i="8"/>
  <c r="M36" i="8"/>
  <c r="M37" i="8"/>
  <c r="M38" i="8"/>
  <c r="M39" i="8"/>
  <c r="M40" i="8"/>
  <c r="M41" i="8"/>
  <c r="M42" i="8"/>
  <c r="M43" i="8"/>
  <c r="M44" i="8"/>
  <c r="M45" i="8"/>
  <c r="M46" i="8"/>
  <c r="M47" i="8"/>
  <c r="M48" i="8"/>
  <c r="M49" i="8"/>
  <c r="M50" i="8"/>
  <c r="M51" i="8"/>
  <c r="M52" i="8"/>
  <c r="M53" i="8"/>
  <c r="M54" i="8"/>
  <c r="M55" i="8"/>
  <c r="M56" i="8"/>
  <c r="M57" i="8"/>
  <c r="M58" i="8"/>
  <c r="M59" i="8"/>
  <c r="M60" i="8"/>
  <c r="M61" i="8"/>
  <c r="M62" i="8"/>
  <c r="M63" i="8"/>
  <c r="M64" i="8"/>
  <c r="M65" i="8"/>
  <c r="M66" i="8"/>
  <c r="M67" i="8"/>
  <c r="M68" i="8"/>
  <c r="M69" i="8"/>
  <c r="M70" i="8"/>
  <c r="M71" i="8"/>
  <c r="M72" i="8"/>
  <c r="M73" i="8"/>
  <c r="M74" i="8"/>
  <c r="M75" i="8"/>
  <c r="M76" i="8"/>
  <c r="M77" i="8"/>
  <c r="M78" i="8"/>
  <c r="M79" i="8"/>
  <c r="M80" i="8"/>
  <c r="M81" i="8"/>
  <c r="M82" i="8"/>
  <c r="M83" i="8"/>
  <c r="M84" i="8"/>
  <c r="M85" i="8"/>
  <c r="M86" i="8"/>
  <c r="M87" i="8"/>
  <c r="M88" i="8"/>
  <c r="M89" i="8"/>
  <c r="M90" i="8"/>
  <c r="M91" i="8"/>
  <c r="M92" i="8"/>
  <c r="M93" i="8"/>
  <c r="M94" i="8"/>
  <c r="M95" i="8"/>
  <c r="M96" i="8"/>
  <c r="M97" i="8"/>
  <c r="M98" i="8"/>
  <c r="M99" i="8"/>
  <c r="M100" i="8"/>
  <c r="M101" i="8"/>
  <c r="M102" i="8"/>
  <c r="M103" i="8"/>
  <c r="M104" i="8"/>
  <c r="M105" i="8"/>
  <c r="M106" i="8"/>
  <c r="M107" i="8"/>
  <c r="M108" i="8"/>
  <c r="M109" i="8"/>
  <c r="M110" i="8"/>
  <c r="M111" i="8"/>
  <c r="M112" i="8"/>
  <c r="M113" i="8"/>
  <c r="M114" i="8"/>
  <c r="M115" i="8"/>
  <c r="K7" i="8"/>
  <c r="K8" i="8"/>
  <c r="K9" i="8"/>
  <c r="K10" i="8"/>
  <c r="K11" i="8"/>
  <c r="K12" i="8"/>
  <c r="K13" i="8"/>
  <c r="K14" i="8"/>
  <c r="K15" i="8"/>
  <c r="K16" i="8"/>
  <c r="K17" i="8"/>
  <c r="K18" i="8"/>
  <c r="K19"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82" i="8"/>
  <c r="K83" i="8"/>
  <c r="K84" i="8"/>
  <c r="K85" i="8"/>
  <c r="K86" i="8"/>
  <c r="K87" i="8"/>
  <c r="K88" i="8"/>
  <c r="K89" i="8"/>
  <c r="K90" i="8"/>
  <c r="K91" i="8"/>
  <c r="K92" i="8"/>
  <c r="K93" i="8"/>
  <c r="K94" i="8"/>
  <c r="K95" i="8"/>
  <c r="K96" i="8"/>
  <c r="K97" i="8"/>
  <c r="K98" i="8"/>
  <c r="K99" i="8"/>
  <c r="K100" i="8"/>
  <c r="K101" i="8"/>
  <c r="K102" i="8"/>
  <c r="K103" i="8"/>
  <c r="K104" i="8"/>
  <c r="K105" i="8"/>
  <c r="K106" i="8"/>
  <c r="K107" i="8"/>
  <c r="K108" i="8"/>
  <c r="K109" i="8"/>
  <c r="K110" i="8"/>
  <c r="K111" i="8"/>
  <c r="K112" i="8"/>
  <c r="K113" i="8"/>
  <c r="K114" i="8"/>
  <c r="K115" i="8"/>
  <c r="X7" i="6"/>
  <c r="X8" i="6"/>
  <c r="X9" i="6"/>
  <c r="X10" i="6"/>
  <c r="X11" i="6"/>
  <c r="X12" i="6"/>
  <c r="X13" i="6"/>
  <c r="X14" i="6"/>
  <c r="X15" i="6"/>
  <c r="X16" i="6"/>
  <c r="X17" i="6"/>
  <c r="X18" i="6"/>
  <c r="X19" i="6"/>
  <c r="X20" i="6"/>
  <c r="X21" i="6"/>
  <c r="X22" i="6"/>
  <c r="X23" i="6"/>
  <c r="X24" i="6"/>
  <c r="X25" i="6"/>
  <c r="X26" i="6"/>
  <c r="X27" i="6"/>
  <c r="X28" i="6"/>
  <c r="X29" i="6"/>
  <c r="X30" i="6"/>
  <c r="X31" i="6"/>
  <c r="X32" i="6"/>
  <c r="X33" i="6"/>
  <c r="X34" i="6"/>
  <c r="X35" i="6"/>
  <c r="X36" i="6"/>
  <c r="X37" i="6"/>
  <c r="X38" i="6"/>
  <c r="X39" i="6"/>
  <c r="X40" i="6"/>
  <c r="X41" i="6"/>
  <c r="X42" i="6"/>
  <c r="X43" i="6"/>
  <c r="X44" i="6"/>
  <c r="X45" i="6"/>
  <c r="X46" i="6"/>
  <c r="X47" i="6"/>
  <c r="X48" i="6"/>
  <c r="X49" i="6"/>
  <c r="X50" i="6"/>
  <c r="X51" i="6"/>
  <c r="X52" i="6"/>
  <c r="X53" i="6"/>
  <c r="X54" i="6"/>
  <c r="X55" i="6"/>
  <c r="X56" i="6"/>
  <c r="X57" i="6"/>
  <c r="X58" i="6"/>
  <c r="X59" i="6"/>
  <c r="X60" i="6"/>
  <c r="X61" i="6"/>
  <c r="X62" i="6"/>
  <c r="X63" i="6"/>
  <c r="X64" i="6"/>
  <c r="X65" i="6"/>
  <c r="X66" i="6"/>
  <c r="X67" i="6"/>
  <c r="X68" i="6"/>
  <c r="X69" i="6"/>
  <c r="X70" i="6"/>
  <c r="X71" i="6"/>
  <c r="X72" i="6"/>
  <c r="X73" i="6"/>
  <c r="X74" i="6"/>
  <c r="X75" i="6"/>
  <c r="X76" i="6"/>
  <c r="X77" i="6"/>
  <c r="X78" i="6"/>
  <c r="X79" i="6"/>
  <c r="X80" i="6"/>
  <c r="X81" i="6"/>
  <c r="X82" i="6"/>
  <c r="X83" i="6"/>
  <c r="X84" i="6"/>
  <c r="X85" i="6"/>
  <c r="X86" i="6"/>
  <c r="X87" i="6"/>
  <c r="X88" i="6"/>
  <c r="X89" i="6"/>
  <c r="X90" i="6"/>
  <c r="X91" i="6"/>
  <c r="X92" i="6"/>
  <c r="X93" i="6"/>
  <c r="X94" i="6"/>
  <c r="X95" i="6"/>
  <c r="X96" i="6"/>
  <c r="X97" i="6"/>
  <c r="X98" i="6"/>
  <c r="X99" i="6"/>
  <c r="X100" i="6"/>
  <c r="X101" i="6"/>
  <c r="X102" i="6"/>
  <c r="X103" i="6"/>
  <c r="X104" i="6"/>
  <c r="X105" i="6"/>
  <c r="X106" i="6"/>
  <c r="X107" i="6"/>
  <c r="X108" i="6"/>
  <c r="X109" i="6"/>
  <c r="X110" i="6"/>
  <c r="X111" i="6"/>
  <c r="X112" i="6"/>
  <c r="X113" i="6"/>
  <c r="X114" i="6"/>
  <c r="X115" i="6"/>
  <c r="F116" i="1"/>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U90" i="6" l="1"/>
  <c r="T89" i="6"/>
  <c r="U89" i="6"/>
  <c r="Z106" i="6"/>
  <c r="AC106" i="6"/>
  <c r="Z90" i="6"/>
  <c r="AC90" i="6"/>
  <c r="Z78" i="6"/>
  <c r="AC78" i="6"/>
  <c r="Z66" i="6"/>
  <c r="AC66" i="6"/>
  <c r="Z54" i="6"/>
  <c r="AC54" i="6"/>
  <c r="Z42" i="6"/>
  <c r="AC42" i="6"/>
  <c r="Z30" i="6"/>
  <c r="AC30" i="6"/>
  <c r="Z18" i="6"/>
  <c r="AC18" i="6"/>
  <c r="Z112" i="6"/>
  <c r="AC112" i="6"/>
  <c r="Z108" i="6"/>
  <c r="AC108" i="6"/>
  <c r="Z104" i="6"/>
  <c r="AC104" i="6"/>
  <c r="Z100" i="6"/>
  <c r="AC100" i="6"/>
  <c r="Z96" i="6"/>
  <c r="AC96" i="6"/>
  <c r="Z92" i="6"/>
  <c r="AC92" i="6"/>
  <c r="Z88" i="6"/>
  <c r="AC88" i="6"/>
  <c r="Z84" i="6"/>
  <c r="AC84" i="6"/>
  <c r="Z80" i="6"/>
  <c r="AC80" i="6"/>
  <c r="Z76" i="6"/>
  <c r="AC76" i="6"/>
  <c r="Z72" i="6"/>
  <c r="AC72" i="6"/>
  <c r="Z68" i="6"/>
  <c r="AC68" i="6"/>
  <c r="Z64" i="6"/>
  <c r="AC64" i="6"/>
  <c r="Z60" i="6"/>
  <c r="AC60" i="6"/>
  <c r="Z56" i="6"/>
  <c r="AC56" i="6"/>
  <c r="Z52" i="6"/>
  <c r="AC52" i="6"/>
  <c r="Z48" i="6"/>
  <c r="AC48" i="6"/>
  <c r="Z44" i="6"/>
  <c r="AC44" i="6"/>
  <c r="Z40" i="6"/>
  <c r="AC40" i="6"/>
  <c r="Z36" i="6"/>
  <c r="AC36" i="6"/>
  <c r="Z32" i="6"/>
  <c r="AC32" i="6"/>
  <c r="Z28" i="6"/>
  <c r="AC28" i="6"/>
  <c r="Z24" i="6"/>
  <c r="AC24" i="6"/>
  <c r="Z20" i="6"/>
  <c r="AC20" i="6"/>
  <c r="Z16" i="6"/>
  <c r="AC16" i="6"/>
  <c r="Z12" i="6"/>
  <c r="AC12" i="6"/>
  <c r="Z8" i="6"/>
  <c r="AC8" i="6"/>
  <c r="Z114" i="6"/>
  <c r="AC114" i="6"/>
  <c r="Z98" i="6"/>
  <c r="AC98" i="6"/>
  <c r="Z86" i="6"/>
  <c r="AC86" i="6"/>
  <c r="Z74" i="6"/>
  <c r="AC74" i="6"/>
  <c r="Z62" i="6"/>
  <c r="AC62" i="6"/>
  <c r="Z50" i="6"/>
  <c r="AC50" i="6"/>
  <c r="Z34" i="6"/>
  <c r="AC34" i="6"/>
  <c r="Z22" i="6"/>
  <c r="AC22" i="6"/>
  <c r="Z14" i="6"/>
  <c r="AC14" i="6"/>
  <c r="Z115" i="6"/>
  <c r="AC115" i="6"/>
  <c r="Z111" i="6"/>
  <c r="AC111" i="6"/>
  <c r="Z107" i="6"/>
  <c r="AC107" i="6"/>
  <c r="Z103" i="6"/>
  <c r="AC103" i="6"/>
  <c r="Z99" i="6"/>
  <c r="AC99" i="6"/>
  <c r="Z95" i="6"/>
  <c r="AC95" i="6"/>
  <c r="Z91" i="6"/>
  <c r="AC91" i="6"/>
  <c r="Z87" i="6"/>
  <c r="AC87" i="6"/>
  <c r="Z83" i="6"/>
  <c r="AC83" i="6"/>
  <c r="Z79" i="6"/>
  <c r="AC79" i="6"/>
  <c r="Z75" i="6"/>
  <c r="AC75" i="6"/>
  <c r="Z71" i="6"/>
  <c r="AC71" i="6"/>
  <c r="Z67" i="6"/>
  <c r="AC67" i="6"/>
  <c r="Z63" i="6"/>
  <c r="AC63" i="6"/>
  <c r="Z59" i="6"/>
  <c r="AC59" i="6"/>
  <c r="Z55" i="6"/>
  <c r="AC55" i="6"/>
  <c r="Z51" i="6"/>
  <c r="AC51" i="6"/>
  <c r="Z47" i="6"/>
  <c r="AC47" i="6"/>
  <c r="Z43" i="6"/>
  <c r="AC43" i="6"/>
  <c r="Z39" i="6"/>
  <c r="AC39" i="6"/>
  <c r="Z35" i="6"/>
  <c r="AC35" i="6"/>
  <c r="Z31" i="6"/>
  <c r="AC31" i="6"/>
  <c r="Z27" i="6"/>
  <c r="AC27" i="6"/>
  <c r="Z23" i="6"/>
  <c r="AC23" i="6"/>
  <c r="Z19" i="6"/>
  <c r="AC19" i="6"/>
  <c r="Z15" i="6"/>
  <c r="AC15" i="6"/>
  <c r="Z11" i="6"/>
  <c r="AC11" i="6"/>
  <c r="Z7" i="6"/>
  <c r="AC7" i="6"/>
  <c r="Z110" i="6"/>
  <c r="AC110" i="6"/>
  <c r="Z102" i="6"/>
  <c r="AC102" i="6"/>
  <c r="Z94" i="6"/>
  <c r="AC94" i="6"/>
  <c r="Z82" i="6"/>
  <c r="AC82" i="6"/>
  <c r="Z70" i="6"/>
  <c r="AC70" i="6"/>
  <c r="Z58" i="6"/>
  <c r="AC58" i="6"/>
  <c r="Z46" i="6"/>
  <c r="AC46" i="6"/>
  <c r="Z38" i="6"/>
  <c r="AC38" i="6"/>
  <c r="Z26" i="6"/>
  <c r="AC26" i="6"/>
  <c r="Z10" i="6"/>
  <c r="AC10" i="6"/>
  <c r="Z113" i="6"/>
  <c r="AC113" i="6"/>
  <c r="Z109" i="6"/>
  <c r="AC109" i="6"/>
  <c r="Z105" i="6"/>
  <c r="AC105" i="6"/>
  <c r="Z101" i="6"/>
  <c r="AC101" i="6"/>
  <c r="Z97" i="6"/>
  <c r="AC97" i="6"/>
  <c r="Z93" i="6"/>
  <c r="AC93" i="6"/>
  <c r="Z89" i="6"/>
  <c r="AC89" i="6"/>
  <c r="Z85" i="6"/>
  <c r="AC85" i="6"/>
  <c r="Z81" i="6"/>
  <c r="AC81" i="6"/>
  <c r="Z77" i="6"/>
  <c r="AC77" i="6"/>
  <c r="Z73" i="6"/>
  <c r="AC73" i="6"/>
  <c r="Z69" i="6"/>
  <c r="AC69" i="6"/>
  <c r="Z65" i="6"/>
  <c r="AC65" i="6"/>
  <c r="Z61" i="6"/>
  <c r="AC61" i="6"/>
  <c r="Z57" i="6"/>
  <c r="AC57" i="6"/>
  <c r="Z53" i="6"/>
  <c r="AC53" i="6"/>
  <c r="Z49" i="6"/>
  <c r="AC49" i="6"/>
  <c r="Z45" i="6"/>
  <c r="AC45" i="6"/>
  <c r="Z41" i="6"/>
  <c r="AC41" i="6"/>
  <c r="Z37" i="6"/>
  <c r="AC37" i="6"/>
  <c r="Z33" i="6"/>
  <c r="AC33" i="6"/>
  <c r="Z29" i="6"/>
  <c r="AC29" i="6"/>
  <c r="Z25" i="6"/>
  <c r="AC25" i="6"/>
  <c r="Z21" i="6"/>
  <c r="AC21" i="6"/>
  <c r="Z17" i="6"/>
  <c r="AC17" i="6"/>
  <c r="Z13" i="6"/>
  <c r="AC13" i="6"/>
  <c r="Z9" i="6"/>
  <c r="AC9" i="6"/>
  <c r="U105" i="6"/>
  <c r="V105" i="6"/>
  <c r="U93" i="6"/>
  <c r="V93" i="6"/>
  <c r="V85" i="6"/>
  <c r="U81" i="6"/>
  <c r="V81" i="6"/>
  <c r="U77" i="6"/>
  <c r="V77" i="6"/>
  <c r="U73" i="6"/>
  <c r="V73" i="6"/>
  <c r="U69" i="6"/>
  <c r="V69" i="6"/>
  <c r="U57" i="6"/>
  <c r="V57" i="6"/>
  <c r="U53" i="6"/>
  <c r="V53" i="6"/>
  <c r="U49" i="6"/>
  <c r="V49" i="6"/>
  <c r="U45" i="6"/>
  <c r="V45" i="6"/>
  <c r="U41" i="6"/>
  <c r="V41" i="6"/>
  <c r="U37" i="6"/>
  <c r="V37" i="6"/>
  <c r="U33" i="6"/>
  <c r="V33" i="6"/>
  <c r="U29" i="6"/>
  <c r="V29" i="6"/>
  <c r="U25" i="6"/>
  <c r="V25" i="6"/>
  <c r="U21" i="6"/>
  <c r="V21" i="6"/>
  <c r="U17" i="6"/>
  <c r="V17" i="6"/>
  <c r="U13" i="6"/>
  <c r="V13" i="6"/>
  <c r="U9" i="6"/>
  <c r="V9" i="6"/>
  <c r="U109" i="6"/>
  <c r="V109" i="6"/>
  <c r="U104" i="6"/>
  <c r="V104" i="6"/>
  <c r="U92" i="6"/>
  <c r="V92" i="6"/>
  <c r="U84" i="6"/>
  <c r="V84" i="6"/>
  <c r="U80" i="6"/>
  <c r="V80" i="6"/>
  <c r="U76" i="6"/>
  <c r="V76" i="6"/>
  <c r="U72" i="6"/>
  <c r="V72" i="6"/>
  <c r="U68" i="6"/>
  <c r="V68" i="6"/>
  <c r="U64" i="6"/>
  <c r="V64" i="6"/>
  <c r="U60" i="6"/>
  <c r="V60" i="6"/>
  <c r="U56" i="6"/>
  <c r="V56" i="6"/>
  <c r="U52" i="6"/>
  <c r="V52" i="6"/>
  <c r="U48" i="6"/>
  <c r="V48" i="6"/>
  <c r="U44" i="6"/>
  <c r="V44" i="6"/>
  <c r="U40" i="6"/>
  <c r="V40" i="6"/>
  <c r="U36" i="6"/>
  <c r="V36" i="6"/>
  <c r="U32" i="6"/>
  <c r="V32" i="6"/>
  <c r="U28" i="6"/>
  <c r="V28" i="6"/>
  <c r="U24" i="6"/>
  <c r="V24" i="6"/>
  <c r="U20" i="6"/>
  <c r="V20" i="6"/>
  <c r="U16" i="6"/>
  <c r="V16" i="6"/>
  <c r="U12" i="6"/>
  <c r="V12" i="6"/>
  <c r="U8" i="6"/>
  <c r="V8" i="6"/>
  <c r="U113" i="6"/>
  <c r="V113" i="6"/>
  <c r="U97" i="6"/>
  <c r="V97" i="6"/>
  <c r="U108" i="6"/>
  <c r="V108" i="6"/>
  <c r="U96" i="6"/>
  <c r="V96" i="6"/>
  <c r="U115" i="6"/>
  <c r="V115" i="6"/>
  <c r="U103" i="6"/>
  <c r="V103" i="6"/>
  <c r="U99" i="6"/>
  <c r="V99" i="6"/>
  <c r="U95" i="6"/>
  <c r="V95" i="6"/>
  <c r="U91" i="6"/>
  <c r="V91" i="6"/>
  <c r="U87" i="6"/>
  <c r="V87" i="6"/>
  <c r="U83" i="6"/>
  <c r="V83" i="6"/>
  <c r="U79" i="6"/>
  <c r="V79" i="6"/>
  <c r="U75" i="6"/>
  <c r="V75" i="6"/>
  <c r="U71" i="6"/>
  <c r="V71" i="6"/>
  <c r="U67" i="6"/>
  <c r="V67" i="6"/>
  <c r="U59" i="6"/>
  <c r="V59" i="6"/>
  <c r="U55" i="6"/>
  <c r="V55" i="6"/>
  <c r="U51" i="6"/>
  <c r="V51" i="6"/>
  <c r="U47" i="6"/>
  <c r="V47" i="6"/>
  <c r="U43" i="6"/>
  <c r="V43" i="6"/>
  <c r="U39" i="6"/>
  <c r="V39" i="6"/>
  <c r="U35" i="6"/>
  <c r="V35" i="6"/>
  <c r="U31" i="6"/>
  <c r="V31" i="6"/>
  <c r="U27" i="6"/>
  <c r="V27" i="6"/>
  <c r="U23" i="6"/>
  <c r="V23" i="6"/>
  <c r="U19" i="6"/>
  <c r="V19" i="6"/>
  <c r="U15" i="6"/>
  <c r="V15" i="6"/>
  <c r="U11" i="6"/>
  <c r="V11" i="6"/>
  <c r="U7" i="6"/>
  <c r="V7" i="6"/>
  <c r="U101" i="6"/>
  <c r="V101" i="6"/>
  <c r="U112" i="6"/>
  <c r="V112" i="6"/>
  <c r="U100" i="6"/>
  <c r="V100" i="6"/>
  <c r="S88" i="6"/>
  <c r="U88" i="6"/>
  <c r="V88" i="6"/>
  <c r="U111" i="6"/>
  <c r="V111" i="6"/>
  <c r="U107" i="6"/>
  <c r="V107" i="6"/>
  <c r="U114" i="6"/>
  <c r="V114" i="6"/>
  <c r="U110" i="6"/>
  <c r="V110" i="6"/>
  <c r="U106" i="6"/>
  <c r="V106" i="6"/>
  <c r="U102" i="6"/>
  <c r="V102" i="6"/>
  <c r="U98" i="6"/>
  <c r="V98" i="6"/>
  <c r="U94" i="6"/>
  <c r="V94" i="6"/>
  <c r="V90" i="6"/>
  <c r="U86" i="6"/>
  <c r="V86" i="6"/>
  <c r="U82" i="6"/>
  <c r="V82" i="6"/>
  <c r="U78" i="6"/>
  <c r="V78" i="6"/>
  <c r="U74" i="6"/>
  <c r="V74" i="6"/>
  <c r="U70" i="6"/>
  <c r="V70" i="6"/>
  <c r="U66" i="6"/>
  <c r="V66" i="6"/>
  <c r="U62" i="6"/>
  <c r="V62" i="6"/>
  <c r="U58" i="6"/>
  <c r="V58" i="6"/>
  <c r="U54" i="6"/>
  <c r="V54" i="6"/>
  <c r="U50" i="6"/>
  <c r="V50" i="6"/>
  <c r="U46" i="6"/>
  <c r="V46" i="6"/>
  <c r="U42" i="6"/>
  <c r="V42" i="6"/>
  <c r="U38" i="6"/>
  <c r="V38" i="6"/>
  <c r="U34" i="6"/>
  <c r="V34" i="6"/>
  <c r="U30" i="6"/>
  <c r="V30" i="6"/>
  <c r="U26" i="6"/>
  <c r="V26" i="6"/>
  <c r="U22" i="6"/>
  <c r="V22" i="6"/>
  <c r="U18" i="6"/>
  <c r="V18" i="6"/>
  <c r="U14" i="6"/>
  <c r="V14" i="6"/>
  <c r="U10" i="6"/>
  <c r="V10" i="6"/>
  <c r="U63" i="6"/>
  <c r="V63" i="6"/>
  <c r="U61" i="6"/>
  <c r="V61" i="6"/>
  <c r="V65" i="6"/>
  <c r="U65" i="6"/>
  <c r="Q115" i="6"/>
  <c r="N115" i="6"/>
  <c r="T115" i="6"/>
  <c r="R115" i="6"/>
  <c r="S115" i="6"/>
  <c r="O115" i="6"/>
  <c r="P115" i="6"/>
  <c r="O113" i="6"/>
  <c r="P113" i="6"/>
  <c r="S113" i="6"/>
  <c r="Q113" i="6"/>
  <c r="N113" i="6"/>
  <c r="R113" i="6"/>
  <c r="T113" i="6"/>
  <c r="N109" i="6"/>
  <c r="R109" i="6"/>
  <c r="T109" i="6"/>
  <c r="O109" i="6"/>
  <c r="P109" i="6"/>
  <c r="S109" i="6"/>
  <c r="Q109" i="6"/>
  <c r="N105" i="6"/>
  <c r="R105" i="6"/>
  <c r="T105" i="6"/>
  <c r="O105" i="6"/>
  <c r="P105" i="6"/>
  <c r="S105" i="6"/>
  <c r="Q105" i="6"/>
  <c r="N101" i="6"/>
  <c r="R101" i="6"/>
  <c r="T101" i="6"/>
  <c r="O101" i="6"/>
  <c r="P101" i="6"/>
  <c r="S101" i="6"/>
  <c r="Q101" i="6"/>
  <c r="N97" i="6"/>
  <c r="R97" i="6"/>
  <c r="T97" i="6"/>
  <c r="O97" i="6"/>
  <c r="P97" i="6"/>
  <c r="S97" i="6"/>
  <c r="Q97" i="6"/>
  <c r="N93" i="6"/>
  <c r="R93" i="6"/>
  <c r="T93" i="6"/>
  <c r="O93" i="6"/>
  <c r="P93" i="6"/>
  <c r="S93" i="6"/>
  <c r="Q93" i="6"/>
  <c r="N89" i="6"/>
  <c r="R89" i="6"/>
  <c r="O89" i="6"/>
  <c r="P89" i="6"/>
  <c r="S89" i="6"/>
  <c r="Q89" i="6"/>
  <c r="N85" i="6"/>
  <c r="R85" i="6"/>
  <c r="T85" i="6"/>
  <c r="O85" i="6"/>
  <c r="P85" i="6"/>
  <c r="S85" i="6"/>
  <c r="N81" i="6"/>
  <c r="R81" i="6"/>
  <c r="T81" i="6"/>
  <c r="O81" i="6"/>
  <c r="P81" i="6"/>
  <c r="S81" i="6"/>
  <c r="Q81" i="6"/>
  <c r="N77" i="6"/>
  <c r="R77" i="6"/>
  <c r="T77" i="6"/>
  <c r="O77" i="6"/>
  <c r="P77" i="6"/>
  <c r="S77" i="6"/>
  <c r="Q77" i="6"/>
  <c r="Q73" i="6"/>
  <c r="N73" i="6"/>
  <c r="R73" i="6"/>
  <c r="T73" i="6"/>
  <c r="O73" i="6"/>
  <c r="P73" i="6"/>
  <c r="S73" i="6"/>
  <c r="Q69" i="6"/>
  <c r="N69" i="6"/>
  <c r="R69" i="6"/>
  <c r="T69" i="6"/>
  <c r="O69" i="6"/>
  <c r="P69" i="6"/>
  <c r="S69" i="6"/>
  <c r="Q65" i="6"/>
  <c r="N65" i="6"/>
  <c r="R65" i="6"/>
  <c r="T65" i="6"/>
  <c r="O65" i="6"/>
  <c r="P65" i="6"/>
  <c r="S65" i="6"/>
  <c r="Q61" i="6"/>
  <c r="N61" i="6"/>
  <c r="R61" i="6"/>
  <c r="T61" i="6"/>
  <c r="O61" i="6"/>
  <c r="P61" i="6"/>
  <c r="S61" i="6"/>
  <c r="Q57" i="6"/>
  <c r="N57" i="6"/>
  <c r="R57" i="6"/>
  <c r="T57" i="6"/>
  <c r="O57" i="6"/>
  <c r="P57" i="6"/>
  <c r="S57" i="6"/>
  <c r="Q53" i="6"/>
  <c r="N53" i="6"/>
  <c r="R53" i="6"/>
  <c r="T53" i="6"/>
  <c r="O53" i="6"/>
  <c r="P53" i="6"/>
  <c r="S53" i="6"/>
  <c r="Q49" i="6"/>
  <c r="N49" i="6"/>
  <c r="R49" i="6"/>
  <c r="T49" i="6"/>
  <c r="O49" i="6"/>
  <c r="P49" i="6"/>
  <c r="S49" i="6"/>
  <c r="Q45" i="6"/>
  <c r="N45" i="6"/>
  <c r="R45" i="6"/>
  <c r="O45" i="6"/>
  <c r="T45" i="6"/>
  <c r="P45" i="6"/>
  <c r="S45" i="6"/>
  <c r="Q41" i="6"/>
  <c r="N41" i="6"/>
  <c r="R41" i="6"/>
  <c r="T41" i="6"/>
  <c r="O41" i="6"/>
  <c r="P41" i="6"/>
  <c r="S41" i="6"/>
  <c r="Q37" i="6"/>
  <c r="N37" i="6"/>
  <c r="R37" i="6"/>
  <c r="T37" i="6"/>
  <c r="O37" i="6"/>
  <c r="P37" i="6"/>
  <c r="S37" i="6"/>
  <c r="Q33" i="6"/>
  <c r="N33" i="6"/>
  <c r="R33" i="6"/>
  <c r="T33" i="6"/>
  <c r="O33" i="6"/>
  <c r="S33" i="6"/>
  <c r="P33" i="6"/>
  <c r="Q29" i="6"/>
  <c r="N29" i="6"/>
  <c r="R29" i="6"/>
  <c r="T29" i="6"/>
  <c r="O29" i="6"/>
  <c r="P29" i="6"/>
  <c r="S29" i="6"/>
  <c r="Q25" i="6"/>
  <c r="N25" i="6"/>
  <c r="R25" i="6"/>
  <c r="T25" i="6"/>
  <c r="O25" i="6"/>
  <c r="P25" i="6"/>
  <c r="S25" i="6"/>
  <c r="Q21" i="6"/>
  <c r="N21" i="6"/>
  <c r="R21" i="6"/>
  <c r="T21" i="6"/>
  <c r="O21" i="6"/>
  <c r="P21" i="6"/>
  <c r="S21" i="6"/>
  <c r="Q17" i="6"/>
  <c r="N17" i="6"/>
  <c r="R17" i="6"/>
  <c r="T17" i="6"/>
  <c r="O17" i="6"/>
  <c r="S17" i="6"/>
  <c r="P17" i="6"/>
  <c r="Q13" i="6"/>
  <c r="N13" i="6"/>
  <c r="R13" i="6"/>
  <c r="T13" i="6"/>
  <c r="O13" i="6"/>
  <c r="P13" i="6"/>
  <c r="S13" i="6"/>
  <c r="Q9" i="6"/>
  <c r="N9" i="6"/>
  <c r="R9" i="6"/>
  <c r="T9" i="6"/>
  <c r="O9" i="6"/>
  <c r="P9" i="6"/>
  <c r="S9" i="6"/>
  <c r="O112" i="6"/>
  <c r="N112" i="6"/>
  <c r="P112" i="6"/>
  <c r="S112" i="6"/>
  <c r="T112" i="6"/>
  <c r="Q112" i="6"/>
  <c r="R112" i="6"/>
  <c r="O108" i="6"/>
  <c r="P108" i="6"/>
  <c r="S108" i="6"/>
  <c r="Q108" i="6"/>
  <c r="N108" i="6"/>
  <c r="R108" i="6"/>
  <c r="T108" i="6"/>
  <c r="O104" i="6"/>
  <c r="P104" i="6"/>
  <c r="S104" i="6"/>
  <c r="Q104" i="6"/>
  <c r="N104" i="6"/>
  <c r="R104" i="6"/>
  <c r="T104" i="6"/>
  <c r="O100" i="6"/>
  <c r="P100" i="6"/>
  <c r="S100" i="6"/>
  <c r="Q100" i="6"/>
  <c r="N100" i="6"/>
  <c r="R100" i="6"/>
  <c r="T100" i="6"/>
  <c r="O96" i="6"/>
  <c r="P96" i="6"/>
  <c r="S96" i="6"/>
  <c r="Q96" i="6"/>
  <c r="N96" i="6"/>
  <c r="R96" i="6"/>
  <c r="T96" i="6"/>
  <c r="O92" i="6"/>
  <c r="P92" i="6"/>
  <c r="S92" i="6"/>
  <c r="Q92" i="6"/>
  <c r="N92" i="6"/>
  <c r="R92" i="6"/>
  <c r="T92" i="6"/>
  <c r="O88" i="6"/>
  <c r="P88" i="6"/>
  <c r="Q88" i="6"/>
  <c r="N88" i="6"/>
  <c r="R88" i="6"/>
  <c r="O84" i="6"/>
  <c r="S84" i="6"/>
  <c r="Q84" i="6"/>
  <c r="N84" i="6"/>
  <c r="R84" i="6"/>
  <c r="T84" i="6"/>
  <c r="O80" i="6"/>
  <c r="P80" i="6"/>
  <c r="S80" i="6"/>
  <c r="Q80" i="6"/>
  <c r="N80" i="6"/>
  <c r="R80" i="6"/>
  <c r="T80" i="6"/>
  <c r="O76" i="6"/>
  <c r="P76" i="6"/>
  <c r="S76" i="6"/>
  <c r="Q76" i="6"/>
  <c r="N76" i="6"/>
  <c r="R76" i="6"/>
  <c r="T76" i="6"/>
  <c r="N72" i="6"/>
  <c r="R72" i="6"/>
  <c r="T72" i="6"/>
  <c r="O72" i="6"/>
  <c r="P72" i="6"/>
  <c r="S72" i="6"/>
  <c r="Q72" i="6"/>
  <c r="N68" i="6"/>
  <c r="R68" i="6"/>
  <c r="T68" i="6"/>
  <c r="O68" i="6"/>
  <c r="P68" i="6"/>
  <c r="S68" i="6"/>
  <c r="Q68" i="6"/>
  <c r="N64" i="6"/>
  <c r="R64" i="6"/>
  <c r="T64" i="6"/>
  <c r="O64" i="6"/>
  <c r="P64" i="6"/>
  <c r="S64" i="6"/>
  <c r="Q64" i="6"/>
  <c r="N60" i="6"/>
  <c r="R60" i="6"/>
  <c r="T60" i="6"/>
  <c r="O60" i="6"/>
  <c r="P60" i="6"/>
  <c r="S60" i="6"/>
  <c r="Q60" i="6"/>
  <c r="N56" i="6"/>
  <c r="R56" i="6"/>
  <c r="T56" i="6"/>
  <c r="O56" i="6"/>
  <c r="P56" i="6"/>
  <c r="S56" i="6"/>
  <c r="Q56" i="6"/>
  <c r="N52" i="6"/>
  <c r="R52" i="6"/>
  <c r="T52" i="6"/>
  <c r="O52" i="6"/>
  <c r="P52" i="6"/>
  <c r="S52" i="6"/>
  <c r="Q52" i="6"/>
  <c r="N48" i="6"/>
  <c r="R48" i="6"/>
  <c r="T48" i="6"/>
  <c r="O48" i="6"/>
  <c r="P48" i="6"/>
  <c r="S48" i="6"/>
  <c r="Q48" i="6"/>
  <c r="N44" i="6"/>
  <c r="R44" i="6"/>
  <c r="T44" i="6"/>
  <c r="O44" i="6"/>
  <c r="P44" i="6"/>
  <c r="S44" i="6"/>
  <c r="Q44" i="6"/>
  <c r="N40" i="6"/>
  <c r="R40" i="6"/>
  <c r="T40" i="6"/>
  <c r="O40" i="6"/>
  <c r="P40" i="6"/>
  <c r="S40" i="6"/>
  <c r="Q40" i="6"/>
  <c r="N36" i="6"/>
  <c r="R36" i="6"/>
  <c r="T36" i="6"/>
  <c r="O36" i="6"/>
  <c r="P36" i="6"/>
  <c r="S36" i="6"/>
  <c r="Q36" i="6"/>
  <c r="N32" i="6"/>
  <c r="R32" i="6"/>
  <c r="T32" i="6"/>
  <c r="O32" i="6"/>
  <c r="P32" i="6"/>
  <c r="S32" i="6"/>
  <c r="Q32" i="6"/>
  <c r="N28" i="6"/>
  <c r="R28" i="6"/>
  <c r="T28" i="6"/>
  <c r="O28" i="6"/>
  <c r="P28" i="6"/>
  <c r="S28" i="6"/>
  <c r="Q28" i="6"/>
  <c r="N24" i="6"/>
  <c r="R24" i="6"/>
  <c r="T24" i="6"/>
  <c r="O24" i="6"/>
  <c r="P24" i="6"/>
  <c r="S24" i="6"/>
  <c r="Q24" i="6"/>
  <c r="N20" i="6"/>
  <c r="R20" i="6"/>
  <c r="T20" i="6"/>
  <c r="O20" i="6"/>
  <c r="P20" i="6"/>
  <c r="S20" i="6"/>
  <c r="Q20" i="6"/>
  <c r="N16" i="6"/>
  <c r="R16" i="6"/>
  <c r="T16" i="6"/>
  <c r="O16" i="6"/>
  <c r="P16" i="6"/>
  <c r="S16" i="6"/>
  <c r="Q16" i="6"/>
  <c r="N12" i="6"/>
  <c r="R12" i="6"/>
  <c r="T12" i="6"/>
  <c r="O12" i="6"/>
  <c r="P12" i="6"/>
  <c r="S12" i="6"/>
  <c r="Q12" i="6"/>
  <c r="N8" i="6"/>
  <c r="R8" i="6"/>
  <c r="T8" i="6"/>
  <c r="O8" i="6"/>
  <c r="P8" i="6"/>
  <c r="S8" i="6"/>
  <c r="Q8" i="6"/>
  <c r="P111" i="6"/>
  <c r="S111" i="6"/>
  <c r="Q111" i="6"/>
  <c r="N111" i="6"/>
  <c r="R111" i="6"/>
  <c r="T111" i="6"/>
  <c r="O111" i="6"/>
  <c r="P107" i="6"/>
  <c r="S107" i="6"/>
  <c r="Q107" i="6"/>
  <c r="N107" i="6"/>
  <c r="R107" i="6"/>
  <c r="T107" i="6"/>
  <c r="O107" i="6"/>
  <c r="P103" i="6"/>
  <c r="S103" i="6"/>
  <c r="Q103" i="6"/>
  <c r="N103" i="6"/>
  <c r="R103" i="6"/>
  <c r="T103" i="6"/>
  <c r="O103" i="6"/>
  <c r="P99" i="6"/>
  <c r="S99" i="6"/>
  <c r="Q99" i="6"/>
  <c r="N99" i="6"/>
  <c r="R99" i="6"/>
  <c r="T99" i="6"/>
  <c r="O99" i="6"/>
  <c r="P95" i="6"/>
  <c r="S95" i="6"/>
  <c r="Q95" i="6"/>
  <c r="N95" i="6"/>
  <c r="R95" i="6"/>
  <c r="T95" i="6"/>
  <c r="O95" i="6"/>
  <c r="P91" i="6"/>
  <c r="S91" i="6"/>
  <c r="Q91" i="6"/>
  <c r="N91" i="6"/>
  <c r="R91" i="6"/>
  <c r="T91" i="6"/>
  <c r="O91" i="6"/>
  <c r="P87" i="6"/>
  <c r="Q87" i="6"/>
  <c r="N87" i="6"/>
  <c r="T87" i="6"/>
  <c r="O87" i="6"/>
  <c r="P83" i="6"/>
  <c r="S83" i="6"/>
  <c r="Q83" i="6"/>
  <c r="N83" i="6"/>
  <c r="R83" i="6"/>
  <c r="T83" i="6"/>
  <c r="O83" i="6"/>
  <c r="P79" i="6"/>
  <c r="S79" i="6"/>
  <c r="Q79" i="6"/>
  <c r="N79" i="6"/>
  <c r="R79" i="6"/>
  <c r="T79" i="6"/>
  <c r="P75" i="6"/>
  <c r="S75" i="6"/>
  <c r="Q75" i="6"/>
  <c r="N75" i="6"/>
  <c r="R75" i="6"/>
  <c r="T75" i="6"/>
  <c r="O75" i="6"/>
  <c r="O71" i="6"/>
  <c r="P71" i="6"/>
  <c r="S71" i="6"/>
  <c r="Q71" i="6"/>
  <c r="N71" i="6"/>
  <c r="R71" i="6"/>
  <c r="T71" i="6"/>
  <c r="O67" i="6"/>
  <c r="P67" i="6"/>
  <c r="S67" i="6"/>
  <c r="Q67" i="6"/>
  <c r="N67" i="6"/>
  <c r="R67" i="6"/>
  <c r="T67" i="6"/>
  <c r="O63" i="6"/>
  <c r="P63" i="6"/>
  <c r="S63" i="6"/>
  <c r="Q63" i="6"/>
  <c r="N63" i="6"/>
  <c r="R63" i="6"/>
  <c r="T63" i="6"/>
  <c r="O59" i="6"/>
  <c r="P59" i="6"/>
  <c r="S59" i="6"/>
  <c r="Q59" i="6"/>
  <c r="N59" i="6"/>
  <c r="R59" i="6"/>
  <c r="T59" i="6"/>
  <c r="O55" i="6"/>
  <c r="P55" i="6"/>
  <c r="S55" i="6"/>
  <c r="Q55" i="6"/>
  <c r="N55" i="6"/>
  <c r="R55" i="6"/>
  <c r="T55" i="6"/>
  <c r="O51" i="6"/>
  <c r="P51" i="6"/>
  <c r="S51" i="6"/>
  <c r="Q51" i="6"/>
  <c r="N51" i="6"/>
  <c r="R51" i="6"/>
  <c r="T51" i="6"/>
  <c r="O47" i="6"/>
  <c r="P47" i="6"/>
  <c r="S47" i="6"/>
  <c r="Q47" i="6"/>
  <c r="N47" i="6"/>
  <c r="R47" i="6"/>
  <c r="T47" i="6"/>
  <c r="O43" i="6"/>
  <c r="P43" i="6"/>
  <c r="S43" i="6"/>
  <c r="Q43" i="6"/>
  <c r="N43" i="6"/>
  <c r="R43" i="6"/>
  <c r="T43" i="6"/>
  <c r="O39" i="6"/>
  <c r="P39" i="6"/>
  <c r="S39" i="6"/>
  <c r="Q39" i="6"/>
  <c r="N39" i="6"/>
  <c r="R39" i="6"/>
  <c r="T39" i="6"/>
  <c r="O35" i="6"/>
  <c r="P35" i="6"/>
  <c r="S35" i="6"/>
  <c r="Q35" i="6"/>
  <c r="R35" i="6"/>
  <c r="T35" i="6"/>
  <c r="N35" i="6"/>
  <c r="O31" i="6"/>
  <c r="P31" i="6"/>
  <c r="S31" i="6"/>
  <c r="Q31" i="6"/>
  <c r="T31" i="6"/>
  <c r="N31" i="6"/>
  <c r="R31" i="6"/>
  <c r="O27" i="6"/>
  <c r="P27" i="6"/>
  <c r="S27" i="6"/>
  <c r="Q27" i="6"/>
  <c r="N27" i="6"/>
  <c r="R27" i="6"/>
  <c r="T27" i="6"/>
  <c r="O23" i="6"/>
  <c r="P23" i="6"/>
  <c r="S23" i="6"/>
  <c r="Q23" i="6"/>
  <c r="N23" i="6"/>
  <c r="R23" i="6"/>
  <c r="T23" i="6"/>
  <c r="O19" i="6"/>
  <c r="P19" i="6"/>
  <c r="S19" i="6"/>
  <c r="Q19" i="6"/>
  <c r="R19" i="6"/>
  <c r="T19" i="6"/>
  <c r="N19" i="6"/>
  <c r="O15" i="6"/>
  <c r="P15" i="6"/>
  <c r="S15" i="6"/>
  <c r="Q15" i="6"/>
  <c r="T15" i="6"/>
  <c r="N15" i="6"/>
  <c r="R15" i="6"/>
  <c r="O11" i="6"/>
  <c r="P11" i="6"/>
  <c r="S11" i="6"/>
  <c r="Q11" i="6"/>
  <c r="N11" i="6"/>
  <c r="R11" i="6"/>
  <c r="T11" i="6"/>
  <c r="Q7" i="6"/>
  <c r="T7" i="6"/>
  <c r="S7" i="6"/>
  <c r="R7" i="6"/>
  <c r="O7" i="6"/>
  <c r="N7" i="6"/>
  <c r="P7" i="6"/>
  <c r="X116" i="6"/>
  <c r="N114" i="6"/>
  <c r="R114" i="6"/>
  <c r="T114" i="6"/>
  <c r="O114" i="6"/>
  <c r="P114" i="6"/>
  <c r="S114" i="6"/>
  <c r="Q114" i="6"/>
  <c r="Q110" i="6"/>
  <c r="N110" i="6"/>
  <c r="R110" i="6"/>
  <c r="T110" i="6"/>
  <c r="O110" i="6"/>
  <c r="P110" i="6"/>
  <c r="S110" i="6"/>
  <c r="Q106" i="6"/>
  <c r="N106" i="6"/>
  <c r="R106" i="6"/>
  <c r="T106" i="6"/>
  <c r="O106" i="6"/>
  <c r="P106" i="6"/>
  <c r="S106" i="6"/>
  <c r="Q102" i="6"/>
  <c r="N102" i="6"/>
  <c r="R102" i="6"/>
  <c r="T102" i="6"/>
  <c r="O102" i="6"/>
  <c r="P102" i="6"/>
  <c r="S102" i="6"/>
  <c r="Q98" i="6"/>
  <c r="N98" i="6"/>
  <c r="R98" i="6"/>
  <c r="T98" i="6"/>
  <c r="O98" i="6"/>
  <c r="P98" i="6"/>
  <c r="S98" i="6"/>
  <c r="Q94" i="6"/>
  <c r="N94" i="6"/>
  <c r="R94" i="6"/>
  <c r="T94" i="6"/>
  <c r="O94" i="6"/>
  <c r="P94" i="6"/>
  <c r="S94" i="6"/>
  <c r="Q90" i="6"/>
  <c r="N90" i="6"/>
  <c r="R90" i="6"/>
  <c r="T90" i="6"/>
  <c r="O90" i="6"/>
  <c r="P90" i="6"/>
  <c r="S90" i="6"/>
  <c r="Q86" i="6"/>
  <c r="N86" i="6"/>
  <c r="R86" i="6"/>
  <c r="T86" i="6"/>
  <c r="O86" i="6"/>
  <c r="P86" i="6"/>
  <c r="S86" i="6"/>
  <c r="Q82" i="6"/>
  <c r="N82" i="6"/>
  <c r="R82" i="6"/>
  <c r="T82" i="6"/>
  <c r="O82" i="6"/>
  <c r="P82" i="6"/>
  <c r="S82" i="6"/>
  <c r="Q78" i="6"/>
  <c r="R78" i="6"/>
  <c r="T78" i="6"/>
  <c r="O78" i="6"/>
  <c r="P78" i="6"/>
  <c r="S78" i="6"/>
  <c r="P74" i="6"/>
  <c r="N74" i="6"/>
  <c r="O74" i="6"/>
  <c r="Q74" i="6"/>
  <c r="R74" i="6"/>
  <c r="T74" i="6"/>
  <c r="S74" i="6"/>
  <c r="P70" i="6"/>
  <c r="S70" i="6"/>
  <c r="Q70" i="6"/>
  <c r="N70" i="6"/>
  <c r="R70" i="6"/>
  <c r="T70" i="6"/>
  <c r="O70" i="6"/>
  <c r="P66" i="6"/>
  <c r="S66" i="6"/>
  <c r="Q66" i="6"/>
  <c r="N66" i="6"/>
  <c r="R66" i="6"/>
  <c r="T66" i="6"/>
  <c r="O66" i="6"/>
  <c r="P62" i="6"/>
  <c r="S62" i="6"/>
  <c r="Q62" i="6"/>
  <c r="N62" i="6"/>
  <c r="R62" i="6"/>
  <c r="T62" i="6"/>
  <c r="O62" i="6"/>
  <c r="P58" i="6"/>
  <c r="S58" i="6"/>
  <c r="Q58" i="6"/>
  <c r="N58" i="6"/>
  <c r="R58" i="6"/>
  <c r="T58" i="6"/>
  <c r="O58" i="6"/>
  <c r="P54" i="6"/>
  <c r="S54" i="6"/>
  <c r="Q54" i="6"/>
  <c r="N54" i="6"/>
  <c r="R54" i="6"/>
  <c r="T54" i="6"/>
  <c r="O54" i="6"/>
  <c r="P50" i="6"/>
  <c r="S50" i="6"/>
  <c r="Q50" i="6"/>
  <c r="N50" i="6"/>
  <c r="R50" i="6"/>
  <c r="T50" i="6"/>
  <c r="O50" i="6"/>
  <c r="P46" i="6"/>
  <c r="S46" i="6"/>
  <c r="Q46" i="6"/>
  <c r="N46" i="6"/>
  <c r="R46" i="6"/>
  <c r="T46" i="6"/>
  <c r="O46" i="6"/>
  <c r="P42" i="6"/>
  <c r="S42" i="6"/>
  <c r="Q42" i="6"/>
  <c r="N42" i="6"/>
  <c r="R42" i="6"/>
  <c r="T42" i="6"/>
  <c r="O42" i="6"/>
  <c r="P38" i="6"/>
  <c r="S38" i="6"/>
  <c r="Q38" i="6"/>
  <c r="N38" i="6"/>
  <c r="R38" i="6"/>
  <c r="T38" i="6"/>
  <c r="O38" i="6"/>
  <c r="P34" i="6"/>
  <c r="S34" i="6"/>
  <c r="Q34" i="6"/>
  <c r="N34" i="6"/>
  <c r="R34" i="6"/>
  <c r="T34" i="6"/>
  <c r="O34" i="6"/>
  <c r="P30" i="6"/>
  <c r="S30" i="6"/>
  <c r="Q30" i="6"/>
  <c r="N30" i="6"/>
  <c r="R30" i="6"/>
  <c r="T30" i="6"/>
  <c r="O30" i="6"/>
  <c r="P26" i="6"/>
  <c r="S26" i="6"/>
  <c r="Q26" i="6"/>
  <c r="N26" i="6"/>
  <c r="R26" i="6"/>
  <c r="T26" i="6"/>
  <c r="O26" i="6"/>
  <c r="P22" i="6"/>
  <c r="S22" i="6"/>
  <c r="Q22" i="6"/>
  <c r="N22" i="6"/>
  <c r="R22" i="6"/>
  <c r="T22" i="6"/>
  <c r="O22" i="6"/>
  <c r="P18" i="6"/>
  <c r="S18" i="6"/>
  <c r="Q18" i="6"/>
  <c r="N18" i="6"/>
  <c r="R18" i="6"/>
  <c r="T18" i="6"/>
  <c r="O18" i="6"/>
  <c r="P14" i="6"/>
  <c r="S14" i="6"/>
  <c r="Q14" i="6"/>
  <c r="N14" i="6"/>
  <c r="R14" i="6"/>
  <c r="T14" i="6"/>
  <c r="O14" i="6"/>
  <c r="P10" i="6"/>
  <c r="S10" i="6"/>
  <c r="Q10" i="6"/>
  <c r="N10" i="6"/>
  <c r="R10" i="6"/>
  <c r="T10" i="6"/>
  <c r="O10" i="6"/>
  <c r="D116" i="6"/>
  <c r="W90" i="6" l="1"/>
  <c r="U116" i="6"/>
  <c r="W22" i="6"/>
  <c r="Y22" i="6" s="1"/>
  <c r="AA22" i="6" s="1"/>
  <c r="AG22" i="6" s="1"/>
  <c r="W54" i="6"/>
  <c r="E54" i="1" s="1"/>
  <c r="G54" i="1" s="1"/>
  <c r="D54" i="13" s="1"/>
  <c r="W38" i="6"/>
  <c r="E38" i="1" s="1"/>
  <c r="G38" i="1" s="1"/>
  <c r="D38" i="13" s="1"/>
  <c r="W23" i="6"/>
  <c r="Y23" i="6" s="1"/>
  <c r="AA23" i="6" s="1"/>
  <c r="AG23" i="6" s="1"/>
  <c r="W39" i="6"/>
  <c r="E39" i="1" s="1"/>
  <c r="G39" i="1" s="1"/>
  <c r="D39" i="13" s="1"/>
  <c r="W55" i="6"/>
  <c r="E55" i="1" s="1"/>
  <c r="G55" i="1" s="1"/>
  <c r="D55" i="13" s="1"/>
  <c r="W71" i="6"/>
  <c r="Y71" i="6" s="1"/>
  <c r="AA71" i="6" s="1"/>
  <c r="AG71" i="6" s="1"/>
  <c r="W75" i="6"/>
  <c r="E75" i="1" s="1"/>
  <c r="G75" i="1" s="1"/>
  <c r="D75" i="13" s="1"/>
  <c r="W20" i="6"/>
  <c r="E20" i="1" s="1"/>
  <c r="G20" i="1" s="1"/>
  <c r="D20" i="13" s="1"/>
  <c r="W15" i="6"/>
  <c r="W31" i="6"/>
  <c r="E31" i="1" s="1"/>
  <c r="G31" i="1" s="1"/>
  <c r="D31" i="13" s="1"/>
  <c r="W67" i="6"/>
  <c r="Y67" i="6" s="1"/>
  <c r="AA67" i="6" s="1"/>
  <c r="AG67" i="6" s="1"/>
  <c r="W12" i="6"/>
  <c r="W28" i="6"/>
  <c r="E28" i="1" s="1"/>
  <c r="G28" i="1" s="1"/>
  <c r="D28" i="13" s="1"/>
  <c r="W44" i="6"/>
  <c r="Y44" i="6" s="1"/>
  <c r="AA44" i="6" s="1"/>
  <c r="AG44" i="6" s="1"/>
  <c r="W60" i="6"/>
  <c r="E60" i="1" s="1"/>
  <c r="G60" i="1" s="1"/>
  <c r="D60" i="13" s="1"/>
  <c r="W76" i="6"/>
  <c r="W17" i="6"/>
  <c r="Y17" i="6" s="1"/>
  <c r="AA17" i="6" s="1"/>
  <c r="AG17" i="6" s="1"/>
  <c r="W33" i="6"/>
  <c r="E33" i="1" s="1"/>
  <c r="G33" i="1" s="1"/>
  <c r="D33" i="13" s="1"/>
  <c r="W49" i="6"/>
  <c r="E49" i="1" s="1"/>
  <c r="G49" i="1" s="1"/>
  <c r="D49" i="13" s="1"/>
  <c r="W66" i="6"/>
  <c r="Y66" i="6" s="1"/>
  <c r="AA66" i="6" s="1"/>
  <c r="AG66" i="6" s="1"/>
  <c r="W74" i="6"/>
  <c r="E74" i="1" s="1"/>
  <c r="G74" i="1" s="1"/>
  <c r="D74" i="13" s="1"/>
  <c r="W47" i="6"/>
  <c r="Y47" i="6" s="1"/>
  <c r="AA47" i="6" s="1"/>
  <c r="W8" i="6"/>
  <c r="W24" i="6"/>
  <c r="Y24" i="6" s="1"/>
  <c r="AA24" i="6" s="1"/>
  <c r="AG24" i="6" s="1"/>
  <c r="W40" i="6"/>
  <c r="Y40" i="6" s="1"/>
  <c r="AA40" i="6" s="1"/>
  <c r="AG40" i="6" s="1"/>
  <c r="W56" i="6"/>
  <c r="E56" i="1" s="1"/>
  <c r="G56" i="1" s="1"/>
  <c r="D56" i="13" s="1"/>
  <c r="W72" i="6"/>
  <c r="E72" i="1" s="1"/>
  <c r="G72" i="1" s="1"/>
  <c r="D72" i="13" s="1"/>
  <c r="W13" i="6"/>
  <c r="Y13" i="6" s="1"/>
  <c r="AA13" i="6" s="1"/>
  <c r="AG13" i="6" s="1"/>
  <c r="W29" i="6"/>
  <c r="Y29" i="6" s="1"/>
  <c r="AA29" i="6" s="1"/>
  <c r="AG29" i="6" s="1"/>
  <c r="W45" i="6"/>
  <c r="E45" i="1" s="1"/>
  <c r="G45" i="1" s="1"/>
  <c r="D45" i="13" s="1"/>
  <c r="W14" i="6"/>
  <c r="Y14" i="6" s="1"/>
  <c r="AA14" i="6" s="1"/>
  <c r="W18" i="6"/>
  <c r="W30" i="6"/>
  <c r="W34" i="6"/>
  <c r="W46" i="6"/>
  <c r="E46" i="1" s="1"/>
  <c r="G46" i="1" s="1"/>
  <c r="D46" i="13" s="1"/>
  <c r="W50" i="6"/>
  <c r="Y50" i="6" s="1"/>
  <c r="AA50" i="6" s="1"/>
  <c r="AG50" i="6" s="1"/>
  <c r="W62" i="6"/>
  <c r="Y62" i="6" s="1"/>
  <c r="AA62" i="6" s="1"/>
  <c r="AG62" i="6" s="1"/>
  <c r="W7" i="6"/>
  <c r="Y7" i="6" s="1"/>
  <c r="AA7" i="6" s="1"/>
  <c r="W11" i="6"/>
  <c r="E11" i="1" s="1"/>
  <c r="G11" i="1" s="1"/>
  <c r="D11" i="13" s="1"/>
  <c r="W27" i="6"/>
  <c r="W43" i="6"/>
  <c r="W59" i="6"/>
  <c r="Y59" i="6" s="1"/>
  <c r="AA59" i="6" s="1"/>
  <c r="AG59" i="6" s="1"/>
  <c r="W9" i="6"/>
  <c r="Y9" i="6" s="1"/>
  <c r="AA9" i="6" s="1"/>
  <c r="AG9" i="6" s="1"/>
  <c r="W25" i="6"/>
  <c r="Y25" i="6" s="1"/>
  <c r="AA25" i="6" s="1"/>
  <c r="AG25" i="6" s="1"/>
  <c r="W41" i="6"/>
  <c r="Y41" i="6" s="1"/>
  <c r="AA41" i="6" s="1"/>
  <c r="W57" i="6"/>
  <c r="E57" i="1" s="1"/>
  <c r="G57" i="1" s="1"/>
  <c r="D57" i="13" s="1"/>
  <c r="W73" i="6"/>
  <c r="E73" i="1" s="1"/>
  <c r="G73" i="1" s="1"/>
  <c r="D73" i="13" s="1"/>
  <c r="W77" i="6"/>
  <c r="E77" i="1" s="1"/>
  <c r="G77" i="1" s="1"/>
  <c r="D77" i="13" s="1"/>
  <c r="W10" i="6"/>
  <c r="E10" i="1" s="1"/>
  <c r="G10" i="1" s="1"/>
  <c r="D10" i="13" s="1"/>
  <c r="W26" i="6"/>
  <c r="E26" i="1" s="1"/>
  <c r="G26" i="1" s="1"/>
  <c r="D26" i="13" s="1"/>
  <c r="W42" i="6"/>
  <c r="Y42" i="6" s="1"/>
  <c r="AA42" i="6" s="1"/>
  <c r="AG42" i="6" s="1"/>
  <c r="W58" i="6"/>
  <c r="W70" i="6"/>
  <c r="W19" i="6"/>
  <c r="Y19" i="6" s="1"/>
  <c r="AA19" i="6" s="1"/>
  <c r="AG19" i="6" s="1"/>
  <c r="W35" i="6"/>
  <c r="Y35" i="6" s="1"/>
  <c r="AA35" i="6" s="1"/>
  <c r="AG35" i="6" s="1"/>
  <c r="W51" i="6"/>
  <c r="E51" i="1" s="1"/>
  <c r="G51" i="1" s="1"/>
  <c r="D51" i="13" s="1"/>
  <c r="W16" i="6"/>
  <c r="Y16" i="6" s="1"/>
  <c r="AA16" i="6" s="1"/>
  <c r="AG16" i="6" s="1"/>
  <c r="W32" i="6"/>
  <c r="Y32" i="6" s="1"/>
  <c r="AA32" i="6" s="1"/>
  <c r="AG32" i="6" s="1"/>
  <c r="W36" i="6"/>
  <c r="E36" i="1" s="1"/>
  <c r="G36" i="1" s="1"/>
  <c r="D36" i="13" s="1"/>
  <c r="W48" i="6"/>
  <c r="W52" i="6"/>
  <c r="W64" i="6"/>
  <c r="W68" i="6"/>
  <c r="E68" i="1" s="1"/>
  <c r="G68" i="1" s="1"/>
  <c r="D68" i="13" s="1"/>
  <c r="W21" i="6"/>
  <c r="Y21" i="6" s="1"/>
  <c r="AA21" i="6" s="1"/>
  <c r="AG21" i="6" s="1"/>
  <c r="W37" i="6"/>
  <c r="W53" i="6"/>
  <c r="W69" i="6"/>
  <c r="Y69" i="6" s="1"/>
  <c r="AA69" i="6" s="1"/>
  <c r="AG69" i="6" s="1"/>
  <c r="W65" i="6"/>
  <c r="W63" i="6"/>
  <c r="V116" i="6"/>
  <c r="V89" i="6" s="1"/>
  <c r="W89" i="6" s="1"/>
  <c r="W61" i="6"/>
  <c r="Y61" i="6" s="1"/>
  <c r="AA61" i="6" s="1"/>
  <c r="AG61" i="6" s="1"/>
  <c r="T116" i="6"/>
  <c r="W91" i="6"/>
  <c r="E91" i="1" s="1"/>
  <c r="G91" i="1" s="1"/>
  <c r="D91" i="13" s="1"/>
  <c r="W80" i="6"/>
  <c r="Y80" i="6" s="1"/>
  <c r="AA80" i="6" s="1"/>
  <c r="W86" i="6"/>
  <c r="W92" i="6"/>
  <c r="Y92" i="6" s="1"/>
  <c r="AA92" i="6" s="1"/>
  <c r="AG92" i="6" s="1"/>
  <c r="W81" i="6"/>
  <c r="Y81" i="6" s="1"/>
  <c r="AA81" i="6" s="1"/>
  <c r="AG81" i="6" s="1"/>
  <c r="R116" i="6"/>
  <c r="R87" i="6" s="1"/>
  <c r="P116" i="6"/>
  <c r="P84" i="6" s="1"/>
  <c r="W84" i="6" s="1"/>
  <c r="N116" i="6"/>
  <c r="O116" i="6"/>
  <c r="O79" i="6" s="1"/>
  <c r="W79" i="6" s="1"/>
  <c r="Q116" i="6"/>
  <c r="Q85" i="6" s="1"/>
  <c r="W100" i="6"/>
  <c r="E100" i="1" s="1"/>
  <c r="G100" i="1" s="1"/>
  <c r="D100" i="13" s="1"/>
  <c r="W106" i="6"/>
  <c r="Y106" i="6" s="1"/>
  <c r="AA106" i="6" s="1"/>
  <c r="AG106" i="6" s="1"/>
  <c r="W114" i="6"/>
  <c r="W95" i="6"/>
  <c r="E95" i="1" s="1"/>
  <c r="G95" i="1" s="1"/>
  <c r="D95" i="13" s="1"/>
  <c r="W111" i="6"/>
  <c r="E111" i="1" s="1"/>
  <c r="G111" i="1" s="1"/>
  <c r="D111" i="13" s="1"/>
  <c r="W108" i="6"/>
  <c r="Y108" i="6" s="1"/>
  <c r="AA108" i="6" s="1"/>
  <c r="AG108" i="6" s="1"/>
  <c r="W105" i="6"/>
  <c r="W113" i="6"/>
  <c r="Y113" i="6" s="1"/>
  <c r="AA113" i="6" s="1"/>
  <c r="AG113" i="6" s="1"/>
  <c r="W94" i="6"/>
  <c r="W110" i="6"/>
  <c r="Y110" i="6" s="1"/>
  <c r="AA110" i="6" s="1"/>
  <c r="W83" i="6"/>
  <c r="Y83" i="6" s="1"/>
  <c r="AA83" i="6" s="1"/>
  <c r="AG83" i="6" s="1"/>
  <c r="W99" i="6"/>
  <c r="W107" i="6"/>
  <c r="W96" i="6"/>
  <c r="Y96" i="6" s="1"/>
  <c r="AA96" i="6" s="1"/>
  <c r="AG96" i="6" s="1"/>
  <c r="W93" i="6"/>
  <c r="W109" i="6"/>
  <c r="Y109" i="6" s="1"/>
  <c r="AA109" i="6" s="1"/>
  <c r="AG109" i="6" s="1"/>
  <c r="W115" i="6"/>
  <c r="E115" i="1" s="1"/>
  <c r="G115" i="1" s="1"/>
  <c r="D115" i="13" s="1"/>
  <c r="W82" i="6"/>
  <c r="E82" i="1" s="1"/>
  <c r="G82" i="1" s="1"/>
  <c r="D82" i="13" s="1"/>
  <c r="W98" i="6"/>
  <c r="W103" i="6"/>
  <c r="E103" i="1" s="1"/>
  <c r="G103" i="1" s="1"/>
  <c r="D103" i="13" s="1"/>
  <c r="W112" i="6"/>
  <c r="E112" i="1" s="1"/>
  <c r="G112" i="1" s="1"/>
  <c r="D112" i="13" s="1"/>
  <c r="W97" i="6"/>
  <c r="Y97" i="6" s="1"/>
  <c r="AA97" i="6" s="1"/>
  <c r="AG97" i="6" s="1"/>
  <c r="W102" i="6"/>
  <c r="E102" i="1" s="1"/>
  <c r="G102" i="1" s="1"/>
  <c r="D102" i="13" s="1"/>
  <c r="W104" i="6"/>
  <c r="E104" i="1" s="1"/>
  <c r="G104" i="1" s="1"/>
  <c r="D104" i="13" s="1"/>
  <c r="W101" i="6"/>
  <c r="Y101" i="6" s="1"/>
  <c r="AA101" i="6" s="1"/>
  <c r="N78" i="6" l="1"/>
  <c r="W78" i="6" s="1"/>
  <c r="Y78" i="6" s="1"/>
  <c r="AA78" i="6" s="1"/>
  <c r="Y77" i="6"/>
  <c r="AA77" i="6" s="1"/>
  <c r="AG77" i="6" s="1"/>
  <c r="G77" i="13" s="1"/>
  <c r="E21" i="1"/>
  <c r="G21" i="1" s="1"/>
  <c r="D21" i="13" s="1"/>
  <c r="AG101" i="6"/>
  <c r="G101" i="13" s="1"/>
  <c r="AG14" i="6"/>
  <c r="G14" i="13" s="1"/>
  <c r="E47" i="13"/>
  <c r="AG47" i="6"/>
  <c r="G47" i="13" s="1"/>
  <c r="AG41" i="6"/>
  <c r="G41" i="13" s="1"/>
  <c r="AG110" i="6"/>
  <c r="G110" i="13" s="1"/>
  <c r="E80" i="13"/>
  <c r="AG80" i="6"/>
  <c r="G80" i="13" s="1"/>
  <c r="E108" i="1"/>
  <c r="G108" i="1" s="1"/>
  <c r="D108" i="13" s="1"/>
  <c r="E50" i="1"/>
  <c r="G50" i="1" s="1"/>
  <c r="D50" i="13" s="1"/>
  <c r="E61" i="1"/>
  <c r="G61" i="1" s="1"/>
  <c r="D61" i="13" s="1"/>
  <c r="E22" i="1"/>
  <c r="G22" i="1" s="1"/>
  <c r="D22" i="13" s="1"/>
  <c r="E81" i="1"/>
  <c r="G81" i="1" s="1"/>
  <c r="D81" i="13" s="1"/>
  <c r="Y100" i="6"/>
  <c r="AA100" i="6" s="1"/>
  <c r="E25" i="1"/>
  <c r="G25" i="1" s="1"/>
  <c r="D25" i="13" s="1"/>
  <c r="Y31" i="6"/>
  <c r="AA31" i="6" s="1"/>
  <c r="E59" i="1"/>
  <c r="G59" i="1" s="1"/>
  <c r="D59" i="13" s="1"/>
  <c r="E97" i="1"/>
  <c r="G97" i="1" s="1"/>
  <c r="D97" i="13" s="1"/>
  <c r="Y95" i="6"/>
  <c r="AA95" i="6" s="1"/>
  <c r="Y39" i="6"/>
  <c r="AA39" i="6" s="1"/>
  <c r="E62" i="1"/>
  <c r="G62" i="1" s="1"/>
  <c r="D62" i="13" s="1"/>
  <c r="Y60" i="6"/>
  <c r="AA60" i="6" s="1"/>
  <c r="Y82" i="6"/>
  <c r="AA82" i="6" s="1"/>
  <c r="Y74" i="6"/>
  <c r="AA74" i="6" s="1"/>
  <c r="D74" i="10" s="1"/>
  <c r="Y10" i="6"/>
  <c r="AA10" i="6" s="1"/>
  <c r="E23" i="1"/>
  <c r="G23" i="1" s="1"/>
  <c r="D23" i="13" s="1"/>
  <c r="E80" i="1"/>
  <c r="G80" i="1" s="1"/>
  <c r="D80" i="13" s="1"/>
  <c r="Y72" i="6"/>
  <c r="AA72" i="6" s="1"/>
  <c r="D72" i="10" s="1"/>
  <c r="E17" i="1"/>
  <c r="G17" i="1" s="1"/>
  <c r="D17" i="13" s="1"/>
  <c r="Y51" i="6"/>
  <c r="AA51" i="6" s="1"/>
  <c r="Y103" i="6"/>
  <c r="AA103" i="6" s="1"/>
  <c r="D103" i="8" s="1"/>
  <c r="Y75" i="6"/>
  <c r="AA75" i="6" s="1"/>
  <c r="Y11" i="6"/>
  <c r="AA11" i="6" s="1"/>
  <c r="E71" i="1"/>
  <c r="G71" i="1" s="1"/>
  <c r="D71" i="13" s="1"/>
  <c r="E96" i="1"/>
  <c r="G96" i="1" s="1"/>
  <c r="D96" i="13" s="1"/>
  <c r="E13" i="1"/>
  <c r="G13" i="1" s="1"/>
  <c r="D13" i="13" s="1"/>
  <c r="Y54" i="6"/>
  <c r="AA54" i="6" s="1"/>
  <c r="E113" i="1"/>
  <c r="G113" i="1" s="1"/>
  <c r="D113" i="13" s="1"/>
  <c r="E16" i="1"/>
  <c r="G16" i="1" s="1"/>
  <c r="D16" i="13" s="1"/>
  <c r="Y55" i="6"/>
  <c r="AA55" i="6" s="1"/>
  <c r="Y26" i="6"/>
  <c r="AA26" i="6" s="1"/>
  <c r="E7" i="1"/>
  <c r="G7" i="1" s="1"/>
  <c r="Y45" i="6"/>
  <c r="AA45" i="6" s="1"/>
  <c r="Y56" i="6"/>
  <c r="AA56" i="6" s="1"/>
  <c r="E56" i="13" s="1"/>
  <c r="E14" i="1"/>
  <c r="G14" i="1" s="1"/>
  <c r="D14" i="13" s="1"/>
  <c r="Y115" i="6"/>
  <c r="AA115" i="6" s="1"/>
  <c r="E24" i="1"/>
  <c r="G24" i="1" s="1"/>
  <c r="D24" i="13" s="1"/>
  <c r="Y73" i="6"/>
  <c r="AA73" i="6" s="1"/>
  <c r="E73" i="13" s="1"/>
  <c r="Y20" i="6"/>
  <c r="AA20" i="6" s="1"/>
  <c r="E69" i="1"/>
  <c r="G69" i="1" s="1"/>
  <c r="D69" i="13" s="1"/>
  <c r="Y28" i="6"/>
  <c r="AA28" i="6" s="1"/>
  <c r="E92" i="1"/>
  <c r="G92" i="1" s="1"/>
  <c r="D92" i="13" s="1"/>
  <c r="D92" i="10"/>
  <c r="AJ92" i="6"/>
  <c r="H92" i="13" s="1"/>
  <c r="D92" i="8"/>
  <c r="D35" i="8"/>
  <c r="D35" i="10"/>
  <c r="E35" i="13"/>
  <c r="G35" i="13"/>
  <c r="E42" i="1"/>
  <c r="G42" i="1" s="1"/>
  <c r="D42" i="13" s="1"/>
  <c r="Y33" i="6"/>
  <c r="AA33" i="6" s="1"/>
  <c r="E32" i="1"/>
  <c r="G32" i="1" s="1"/>
  <c r="D32" i="13" s="1"/>
  <c r="Y91" i="6"/>
  <c r="AA91" i="6" s="1"/>
  <c r="Y102" i="6"/>
  <c r="AA102" i="6" s="1"/>
  <c r="E47" i="1"/>
  <c r="G47" i="1" s="1"/>
  <c r="D47" i="13" s="1"/>
  <c r="Y57" i="6"/>
  <c r="AA57" i="6" s="1"/>
  <c r="E35" i="1"/>
  <c r="G35" i="1" s="1"/>
  <c r="D35" i="13" s="1"/>
  <c r="E41" i="1"/>
  <c r="G41" i="1" s="1"/>
  <c r="D41" i="13" s="1"/>
  <c r="Y38" i="6"/>
  <c r="AA38" i="6" s="1"/>
  <c r="Y86" i="6"/>
  <c r="AA86" i="6" s="1"/>
  <c r="Y112" i="6"/>
  <c r="AA112" i="6" s="1"/>
  <c r="D29" i="10"/>
  <c r="D29" i="8"/>
  <c r="E29" i="13"/>
  <c r="E29" i="1"/>
  <c r="G29" i="1" s="1"/>
  <c r="D29" i="13" s="1"/>
  <c r="AJ35" i="6"/>
  <c r="H35" i="13" s="1"/>
  <c r="Y111" i="6"/>
  <c r="AA111" i="6" s="1"/>
  <c r="E14" i="13"/>
  <c r="D101" i="8"/>
  <c r="AJ80" i="6"/>
  <c r="H80" i="13" s="1"/>
  <c r="D110" i="8"/>
  <c r="AJ29" i="6"/>
  <c r="H29" i="13" s="1"/>
  <c r="D14" i="8"/>
  <c r="AJ14" i="6"/>
  <c r="H14" i="13" s="1"/>
  <c r="D14" i="10"/>
  <c r="D101" i="10"/>
  <c r="G29" i="13"/>
  <c r="D80" i="10"/>
  <c r="D80" i="8"/>
  <c r="D47" i="8"/>
  <c r="E19" i="1"/>
  <c r="G19" i="1" s="1"/>
  <c r="D19" i="13" s="1"/>
  <c r="E106" i="1"/>
  <c r="G106" i="1" s="1"/>
  <c r="D106" i="13" s="1"/>
  <c r="E101" i="1"/>
  <c r="G101" i="1" s="1"/>
  <c r="D101" i="13" s="1"/>
  <c r="Y79" i="6"/>
  <c r="AA79" i="6" s="1"/>
  <c r="AG79" i="6" s="1"/>
  <c r="E79" i="1"/>
  <c r="G79" i="1" s="1"/>
  <c r="D79" i="13" s="1"/>
  <c r="E66" i="1"/>
  <c r="G66" i="1" s="1"/>
  <c r="D66" i="13" s="1"/>
  <c r="AJ101" i="6"/>
  <c r="H101" i="13" s="1"/>
  <c r="E101" i="13"/>
  <c r="E92" i="13"/>
  <c r="G92" i="13"/>
  <c r="E76" i="1"/>
  <c r="G76" i="1" s="1"/>
  <c r="D76" i="13" s="1"/>
  <c r="Y76" i="6"/>
  <c r="AA76" i="6" s="1"/>
  <c r="AG76" i="6" s="1"/>
  <c r="Y98" i="6"/>
  <c r="AA98" i="6" s="1"/>
  <c r="AG98" i="6" s="1"/>
  <c r="E98" i="1"/>
  <c r="G98" i="1" s="1"/>
  <c r="D98" i="13" s="1"/>
  <c r="D44" i="8"/>
  <c r="G44" i="13"/>
  <c r="E44" i="13"/>
  <c r="D44" i="10"/>
  <c r="AJ44" i="6"/>
  <c r="H44" i="13" s="1"/>
  <c r="AJ67" i="6"/>
  <c r="H67" i="13" s="1"/>
  <c r="D67" i="10"/>
  <c r="D67" i="8"/>
  <c r="E67" i="13"/>
  <c r="D110" i="10"/>
  <c r="AJ110" i="6"/>
  <c r="H110" i="13" s="1"/>
  <c r="Y49" i="6"/>
  <c r="AA49" i="6" s="1"/>
  <c r="E67" i="1"/>
  <c r="G67" i="1" s="1"/>
  <c r="D67" i="13" s="1"/>
  <c r="E110" i="13"/>
  <c r="Y68" i="6"/>
  <c r="AA68" i="6" s="1"/>
  <c r="E44" i="1"/>
  <c r="G44" i="1" s="1"/>
  <c r="D44" i="13" s="1"/>
  <c r="E109" i="1"/>
  <c r="G109" i="1" s="1"/>
  <c r="D109" i="13" s="1"/>
  <c r="G109" i="13"/>
  <c r="E109" i="13"/>
  <c r="D41" i="8"/>
  <c r="E41" i="13"/>
  <c r="AJ41" i="6"/>
  <c r="H41" i="13" s="1"/>
  <c r="Y36" i="6"/>
  <c r="AA36" i="6" s="1"/>
  <c r="Y46" i="6"/>
  <c r="AA46" i="6" s="1"/>
  <c r="Y104" i="6"/>
  <c r="AA104" i="6" s="1"/>
  <c r="D41" i="10"/>
  <c r="Y12" i="6"/>
  <c r="AA12" i="6" s="1"/>
  <c r="AG12" i="6" s="1"/>
  <c r="E12" i="1"/>
  <c r="G12" i="1" s="1"/>
  <c r="D12" i="13" s="1"/>
  <c r="Y30" i="6"/>
  <c r="AA30" i="6" s="1"/>
  <c r="AG30" i="6" s="1"/>
  <c r="E30" i="1"/>
  <c r="G30" i="1" s="1"/>
  <c r="D30" i="13" s="1"/>
  <c r="E86" i="1"/>
  <c r="G86" i="1" s="1"/>
  <c r="D86" i="13" s="1"/>
  <c r="AJ47" i="6"/>
  <c r="H47" i="13" s="1"/>
  <c r="E83" i="1"/>
  <c r="G83" i="1" s="1"/>
  <c r="D83" i="13" s="1"/>
  <c r="G67" i="13"/>
  <c r="E110" i="1"/>
  <c r="G110" i="1" s="1"/>
  <c r="D110" i="13" s="1"/>
  <c r="E21" i="13"/>
  <c r="D21" i="8"/>
  <c r="AJ21" i="6"/>
  <c r="H21" i="13" s="1"/>
  <c r="D21" i="10"/>
  <c r="G21" i="13"/>
  <c r="E53" i="1"/>
  <c r="G53" i="1" s="1"/>
  <c r="D53" i="13" s="1"/>
  <c r="Y53" i="6"/>
  <c r="AA53" i="6" s="1"/>
  <c r="AG53" i="6" s="1"/>
  <c r="AJ109" i="6"/>
  <c r="H109" i="13" s="1"/>
  <c r="D23" i="10"/>
  <c r="D23" i="8"/>
  <c r="AJ23" i="6"/>
  <c r="H23" i="13" s="1"/>
  <c r="G23" i="13"/>
  <c r="E23" i="13"/>
  <c r="Y64" i="6"/>
  <c r="AA64" i="6" s="1"/>
  <c r="AG64" i="6" s="1"/>
  <c r="E64" i="1"/>
  <c r="G64" i="1" s="1"/>
  <c r="D64" i="13" s="1"/>
  <c r="E105" i="1"/>
  <c r="G105" i="1" s="1"/>
  <c r="D105" i="13" s="1"/>
  <c r="Y105" i="6"/>
  <c r="AA105" i="6" s="1"/>
  <c r="AG105" i="6" s="1"/>
  <c r="E97" i="13"/>
  <c r="G97" i="13"/>
  <c r="D97" i="10"/>
  <c r="D97" i="8"/>
  <c r="AJ97" i="6"/>
  <c r="H97" i="13" s="1"/>
  <c r="E63" i="1"/>
  <c r="G63" i="1" s="1"/>
  <c r="D63" i="13" s="1"/>
  <c r="Y63" i="6"/>
  <c r="AA63" i="6" s="1"/>
  <c r="AG63" i="6" s="1"/>
  <c r="D47" i="10"/>
  <c r="D109" i="10"/>
  <c r="E9" i="1"/>
  <c r="G9" i="1" s="1"/>
  <c r="D9" i="13" s="1"/>
  <c r="E40" i="1"/>
  <c r="G40" i="1" s="1"/>
  <c r="D40" i="13" s="1"/>
  <c r="E94" i="1"/>
  <c r="G94" i="1" s="1"/>
  <c r="D94" i="13" s="1"/>
  <c r="Y94" i="6"/>
  <c r="AA94" i="6" s="1"/>
  <c r="AG94" i="6" s="1"/>
  <c r="D109" i="8"/>
  <c r="E52" i="1"/>
  <c r="G52" i="1" s="1"/>
  <c r="D52" i="13" s="1"/>
  <c r="Y52" i="6"/>
  <c r="AA52" i="6" s="1"/>
  <c r="AG52" i="6" s="1"/>
  <c r="E48" i="1"/>
  <c r="G48" i="1" s="1"/>
  <c r="D48" i="13" s="1"/>
  <c r="Y48" i="6"/>
  <c r="AA48" i="6" s="1"/>
  <c r="AG48" i="6" s="1"/>
  <c r="D50" i="8"/>
  <c r="G50" i="13"/>
  <c r="D50" i="10"/>
  <c r="AJ50" i="6"/>
  <c r="H50" i="13" s="1"/>
  <c r="E50" i="13"/>
  <c r="E16" i="13"/>
  <c r="AJ16" i="6"/>
  <c r="H16" i="13" s="1"/>
  <c r="G16" i="13"/>
  <c r="D16" i="8"/>
  <c r="D16" i="10"/>
  <c r="E99" i="1"/>
  <c r="G99" i="1" s="1"/>
  <c r="D99" i="13" s="1"/>
  <c r="Y99" i="6"/>
  <c r="AA99" i="6" s="1"/>
  <c r="AG99" i="6" s="1"/>
  <c r="E18" i="1"/>
  <c r="G18" i="1" s="1"/>
  <c r="D18" i="13" s="1"/>
  <c r="Y18" i="6"/>
  <c r="AA18" i="6" s="1"/>
  <c r="AG18" i="6" s="1"/>
  <c r="E37" i="1"/>
  <c r="G37" i="1" s="1"/>
  <c r="D37" i="13" s="1"/>
  <c r="Y37" i="6"/>
  <c r="AA37" i="6" s="1"/>
  <c r="AG37" i="6" s="1"/>
  <c r="Y107" i="6"/>
  <c r="AA107" i="6" s="1"/>
  <c r="AG107" i="6" s="1"/>
  <c r="E107" i="1"/>
  <c r="G107" i="1" s="1"/>
  <c r="D107" i="13" s="1"/>
  <c r="E9" i="13"/>
  <c r="G9" i="13"/>
  <c r="D9" i="10"/>
  <c r="D9" i="8"/>
  <c r="AJ9" i="6"/>
  <c r="H9" i="13" s="1"/>
  <c r="Y58" i="6"/>
  <c r="AA58" i="6" s="1"/>
  <c r="AG58" i="6" s="1"/>
  <c r="E58" i="1"/>
  <c r="G58" i="1" s="1"/>
  <c r="D58" i="13" s="1"/>
  <c r="D40" i="8"/>
  <c r="AJ40" i="6"/>
  <c r="H40" i="13" s="1"/>
  <c r="D40" i="10"/>
  <c r="G40" i="13"/>
  <c r="E40" i="13"/>
  <c r="G96" i="13"/>
  <c r="E96" i="13"/>
  <c r="D96" i="8"/>
  <c r="D96" i="10"/>
  <c r="AJ96" i="6"/>
  <c r="H96" i="13" s="1"/>
  <c r="D113" i="10"/>
  <c r="E113" i="13"/>
  <c r="AJ113" i="6"/>
  <c r="H113" i="13" s="1"/>
  <c r="G113" i="13"/>
  <c r="D113" i="8"/>
  <c r="E93" i="1"/>
  <c r="G93" i="1" s="1"/>
  <c r="D93" i="13" s="1"/>
  <c r="Y93" i="6"/>
  <c r="AA93" i="6" s="1"/>
  <c r="AG93" i="6" s="1"/>
  <c r="Y114" i="6"/>
  <c r="AA114" i="6" s="1"/>
  <c r="AG114" i="6" s="1"/>
  <c r="E114" i="1"/>
  <c r="G114" i="1" s="1"/>
  <c r="D114" i="13" s="1"/>
  <c r="Y65" i="6"/>
  <c r="AA65" i="6" s="1"/>
  <c r="AG65" i="6" s="1"/>
  <c r="E65" i="1"/>
  <c r="G65" i="1" s="1"/>
  <c r="D65" i="13" s="1"/>
  <c r="G59" i="13"/>
  <c r="E59" i="13"/>
  <c r="AJ59" i="6"/>
  <c r="H59" i="13" s="1"/>
  <c r="D59" i="10"/>
  <c r="D59" i="8"/>
  <c r="Y8" i="6"/>
  <c r="AA8" i="6" s="1"/>
  <c r="AG8" i="6" s="1"/>
  <c r="E8" i="1"/>
  <c r="G8" i="1" s="1"/>
  <c r="D8" i="13" s="1"/>
  <c r="Y27" i="6"/>
  <c r="AA27" i="6" s="1"/>
  <c r="AG27" i="6" s="1"/>
  <c r="E27" i="1"/>
  <c r="G27" i="1" s="1"/>
  <c r="D27" i="13" s="1"/>
  <c r="D69" i="10"/>
  <c r="G69" i="13"/>
  <c r="E69" i="13"/>
  <c r="AJ69" i="6"/>
  <c r="H69" i="13" s="1"/>
  <c r="D69" i="8"/>
  <c r="G62" i="13"/>
  <c r="AJ62" i="6"/>
  <c r="H62" i="13" s="1"/>
  <c r="D62" i="10"/>
  <c r="E62" i="13"/>
  <c r="D62" i="8"/>
  <c r="Y15" i="6"/>
  <c r="AA15" i="6" s="1"/>
  <c r="AG15" i="6" s="1"/>
  <c r="E15" i="1"/>
  <c r="G15" i="1" s="1"/>
  <c r="D15" i="13" s="1"/>
  <c r="E34" i="1"/>
  <c r="G34" i="1" s="1"/>
  <c r="D34" i="13" s="1"/>
  <c r="Y34" i="6"/>
  <c r="AA34" i="6" s="1"/>
  <c r="AG34" i="6" s="1"/>
  <c r="E43" i="1"/>
  <c r="G43" i="1" s="1"/>
  <c r="D43" i="13" s="1"/>
  <c r="Y43" i="6"/>
  <c r="AA43" i="6" s="1"/>
  <c r="AG43" i="6" s="1"/>
  <c r="E70" i="1"/>
  <c r="G70" i="1" s="1"/>
  <c r="D70" i="13" s="1"/>
  <c r="Y70" i="6"/>
  <c r="AA70" i="6" s="1"/>
  <c r="AG70" i="6" s="1"/>
  <c r="E19" i="13"/>
  <c r="AJ19" i="6"/>
  <c r="H19" i="13" s="1"/>
  <c r="D19" i="8"/>
  <c r="D19" i="10"/>
  <c r="G19" i="13"/>
  <c r="D22" i="10"/>
  <c r="E22" i="13"/>
  <c r="AJ22" i="6"/>
  <c r="H22" i="13" s="1"/>
  <c r="G22" i="13"/>
  <c r="D22" i="8"/>
  <c r="Y84" i="6"/>
  <c r="AA84" i="6" s="1"/>
  <c r="AG84" i="6" s="1"/>
  <c r="E84" i="1"/>
  <c r="G84" i="1" s="1"/>
  <c r="D84" i="13" s="1"/>
  <c r="AJ17" i="6"/>
  <c r="H17" i="13" s="1"/>
  <c r="G17" i="13"/>
  <c r="D17" i="8"/>
  <c r="D17" i="10"/>
  <c r="E17" i="13"/>
  <c r="D106" i="8"/>
  <c r="D106" i="10"/>
  <c r="E106" i="13"/>
  <c r="AJ106" i="6"/>
  <c r="H106" i="13" s="1"/>
  <c r="G106" i="13"/>
  <c r="G81" i="13"/>
  <c r="E81" i="13"/>
  <c r="D81" i="8"/>
  <c r="AJ81" i="6"/>
  <c r="H81" i="13" s="1"/>
  <c r="D81" i="10"/>
  <c r="D71" i="8"/>
  <c r="E71" i="13"/>
  <c r="AJ71" i="6"/>
  <c r="H71" i="13" s="1"/>
  <c r="G71" i="13"/>
  <c r="D71" i="10"/>
  <c r="D13" i="8"/>
  <c r="D13" i="10"/>
  <c r="E13" i="13"/>
  <c r="G13" i="13"/>
  <c r="AJ13" i="6"/>
  <c r="H13" i="13" s="1"/>
  <c r="D61" i="10"/>
  <c r="D61" i="8"/>
  <c r="E61" i="13"/>
  <c r="G61" i="13"/>
  <c r="AJ61" i="6"/>
  <c r="H61" i="13" s="1"/>
  <c r="AG7" i="6"/>
  <c r="G66" i="13"/>
  <c r="E66" i="13"/>
  <c r="AJ66" i="6"/>
  <c r="H66" i="13" s="1"/>
  <c r="D66" i="10"/>
  <c r="D66" i="8"/>
  <c r="G25" i="13"/>
  <c r="D25" i="10"/>
  <c r="E25" i="13"/>
  <c r="AJ25" i="6"/>
  <c r="H25" i="13" s="1"/>
  <c r="D25" i="8"/>
  <c r="D24" i="8"/>
  <c r="G24" i="13"/>
  <c r="D24" i="10"/>
  <c r="E24" i="13"/>
  <c r="AJ24" i="6"/>
  <c r="H24" i="13" s="1"/>
  <c r="E42" i="13"/>
  <c r="D42" i="8"/>
  <c r="D42" i="10"/>
  <c r="G42" i="13"/>
  <c r="AJ42" i="6"/>
  <c r="H42" i="13" s="1"/>
  <c r="AJ83" i="6"/>
  <c r="H83" i="13" s="1"/>
  <c r="D83" i="8"/>
  <c r="E83" i="13"/>
  <c r="G83" i="13"/>
  <c r="D83" i="10"/>
  <c r="AJ32" i="6"/>
  <c r="H32" i="13" s="1"/>
  <c r="D32" i="10"/>
  <c r="G32" i="13"/>
  <c r="D32" i="8"/>
  <c r="E32" i="13"/>
  <c r="E108" i="13"/>
  <c r="AJ108" i="6"/>
  <c r="H108" i="13" s="1"/>
  <c r="G108" i="13"/>
  <c r="D108" i="8"/>
  <c r="D108" i="10"/>
  <c r="AJ77" i="6" l="1"/>
  <c r="H77" i="13" s="1"/>
  <c r="E77" i="13"/>
  <c r="D77" i="8"/>
  <c r="D77" i="10"/>
  <c r="AG78" i="6"/>
  <c r="G78" i="13" s="1"/>
  <c r="AJ78" i="6"/>
  <c r="H78" i="13" s="1"/>
  <c r="E78" i="13"/>
  <c r="D78" i="10"/>
  <c r="D78" i="8"/>
  <c r="E78" i="1"/>
  <c r="G78" i="1" s="1"/>
  <c r="D78" i="13" s="1"/>
  <c r="D36" i="10"/>
  <c r="AG36" i="6"/>
  <c r="G36" i="13" s="1"/>
  <c r="D49" i="8"/>
  <c r="AG49" i="6"/>
  <c r="G49" i="13" s="1"/>
  <c r="D111" i="8"/>
  <c r="AG111" i="6"/>
  <c r="G111" i="13" s="1"/>
  <c r="D86" i="10"/>
  <c r="AG86" i="6"/>
  <c r="G86" i="13" s="1"/>
  <c r="E57" i="13"/>
  <c r="AG57" i="6"/>
  <c r="G57" i="13" s="1"/>
  <c r="D115" i="10"/>
  <c r="AG115" i="6"/>
  <c r="G115" i="13" s="1"/>
  <c r="AG51" i="6"/>
  <c r="G51" i="13" s="1"/>
  <c r="D95" i="10"/>
  <c r="AG95" i="6"/>
  <c r="G95" i="13" s="1"/>
  <c r="AJ68" i="6"/>
  <c r="H68" i="13" s="1"/>
  <c r="AG68" i="6"/>
  <c r="G68" i="13" s="1"/>
  <c r="D38" i="10"/>
  <c r="AG38" i="6"/>
  <c r="G38" i="13" s="1"/>
  <c r="E33" i="13"/>
  <c r="AG33" i="6"/>
  <c r="G33" i="13" s="1"/>
  <c r="E20" i="13"/>
  <c r="AG20" i="6"/>
  <c r="G20" i="13" s="1"/>
  <c r="AJ75" i="6"/>
  <c r="H75" i="13" s="1"/>
  <c r="AG75" i="6"/>
  <c r="G75" i="13" s="1"/>
  <c r="AJ10" i="6"/>
  <c r="H10" i="13" s="1"/>
  <c r="AG10" i="6"/>
  <c r="G10" i="13" s="1"/>
  <c r="D60" i="10"/>
  <c r="AG60" i="6"/>
  <c r="G60" i="13" s="1"/>
  <c r="AJ100" i="6"/>
  <c r="H100" i="13" s="1"/>
  <c r="AG100" i="6"/>
  <c r="G100" i="13" s="1"/>
  <c r="D104" i="8"/>
  <c r="AG104" i="6"/>
  <c r="G104" i="13" s="1"/>
  <c r="E100" i="13"/>
  <c r="E102" i="13"/>
  <c r="AG102" i="6"/>
  <c r="G102" i="13" s="1"/>
  <c r="AJ73" i="6"/>
  <c r="H73" i="13" s="1"/>
  <c r="AG73" i="6"/>
  <c r="G73" i="13" s="1"/>
  <c r="AJ56" i="6"/>
  <c r="H56" i="13" s="1"/>
  <c r="AG56" i="6"/>
  <c r="G56" i="13" s="1"/>
  <c r="AJ26" i="6"/>
  <c r="H26" i="13" s="1"/>
  <c r="AG26" i="6"/>
  <c r="G26" i="13" s="1"/>
  <c r="E54" i="13"/>
  <c r="AG54" i="6"/>
  <c r="G54" i="13" s="1"/>
  <c r="E103" i="13"/>
  <c r="AG103" i="6"/>
  <c r="G103" i="13" s="1"/>
  <c r="E72" i="13"/>
  <c r="AG72" i="6"/>
  <c r="G72" i="13" s="1"/>
  <c r="AJ74" i="6"/>
  <c r="H74" i="13" s="1"/>
  <c r="AG74" i="6"/>
  <c r="G74" i="13" s="1"/>
  <c r="D46" i="8"/>
  <c r="AG46" i="6"/>
  <c r="G46" i="13" s="1"/>
  <c r="E112" i="13"/>
  <c r="AG112" i="6"/>
  <c r="G112" i="13" s="1"/>
  <c r="D91" i="8"/>
  <c r="AG91" i="6"/>
  <c r="G91" i="13" s="1"/>
  <c r="D28" i="10"/>
  <c r="AG28" i="6"/>
  <c r="G28" i="13" s="1"/>
  <c r="AJ45" i="6"/>
  <c r="H45" i="13" s="1"/>
  <c r="AG45" i="6"/>
  <c r="G45" i="13" s="1"/>
  <c r="D55" i="10"/>
  <c r="AG55" i="6"/>
  <c r="G55" i="13" s="1"/>
  <c r="AJ82" i="6"/>
  <c r="H82" i="13" s="1"/>
  <c r="AG82" i="6"/>
  <c r="G82" i="13" s="1"/>
  <c r="AG39" i="6"/>
  <c r="G39" i="13" s="1"/>
  <c r="D31" i="10"/>
  <c r="AG31" i="6"/>
  <c r="G31" i="13" s="1"/>
  <c r="AJ11" i="6"/>
  <c r="H11" i="13" s="1"/>
  <c r="AG11" i="6"/>
  <c r="G11" i="13" s="1"/>
  <c r="AJ31" i="6"/>
  <c r="H31" i="13" s="1"/>
  <c r="D72" i="8"/>
  <c r="D100" i="10"/>
  <c r="AJ72" i="6"/>
  <c r="H72" i="13" s="1"/>
  <c r="E10" i="13"/>
  <c r="D56" i="10"/>
  <c r="AJ102" i="6"/>
  <c r="H102" i="13" s="1"/>
  <c r="D75" i="8"/>
  <c r="E75" i="13"/>
  <c r="D100" i="8"/>
  <c r="AJ60" i="6"/>
  <c r="H60" i="13" s="1"/>
  <c r="AJ115" i="6"/>
  <c r="H115" i="13" s="1"/>
  <c r="D31" i="8"/>
  <c r="E31" i="13"/>
  <c r="D10" i="8"/>
  <c r="D74" i="8"/>
  <c r="E51" i="13"/>
  <c r="E95" i="13"/>
  <c r="E115" i="13"/>
  <c r="D51" i="8"/>
  <c r="AJ95" i="6"/>
  <c r="H95" i="13" s="1"/>
  <c r="D51" i="10"/>
  <c r="D95" i="8"/>
  <c r="D115" i="8"/>
  <c r="D73" i="10"/>
  <c r="AJ51" i="6"/>
  <c r="H51" i="13" s="1"/>
  <c r="E60" i="13"/>
  <c r="D10" i="10"/>
  <c r="D60" i="8"/>
  <c r="D20" i="10"/>
  <c r="D75" i="10"/>
  <c r="D56" i="8"/>
  <c r="D33" i="8"/>
  <c r="D38" i="8"/>
  <c r="D102" i="8"/>
  <c r="D39" i="10"/>
  <c r="E55" i="13"/>
  <c r="D112" i="10"/>
  <c r="D82" i="8"/>
  <c r="D39" i="8"/>
  <c r="E39" i="13"/>
  <c r="E45" i="13"/>
  <c r="D91" i="10"/>
  <c r="D82" i="10"/>
  <c r="AJ39" i="6"/>
  <c r="H39" i="13" s="1"/>
  <c r="AJ112" i="6"/>
  <c r="H112" i="13" s="1"/>
  <c r="E82" i="13"/>
  <c r="D73" i="8"/>
  <c r="AJ20" i="6"/>
  <c r="H20" i="13" s="1"/>
  <c r="E74" i="13"/>
  <c r="AJ103" i="6"/>
  <c r="H103" i="13" s="1"/>
  <c r="D26" i="10"/>
  <c r="D54" i="8"/>
  <c r="D26" i="8"/>
  <c r="AJ54" i="6"/>
  <c r="H54" i="13" s="1"/>
  <c r="D45" i="10"/>
  <c r="D103" i="10"/>
  <c r="E26" i="13"/>
  <c r="AJ55" i="6"/>
  <c r="H55" i="13" s="1"/>
  <c r="D55" i="8"/>
  <c r="E91" i="13"/>
  <c r="E86" i="13"/>
  <c r="D11" i="10"/>
  <c r="E11" i="13"/>
  <c r="D54" i="10"/>
  <c r="D11" i="8"/>
  <c r="E28" i="13"/>
  <c r="D28" i="8"/>
  <c r="D45" i="8"/>
  <c r="D33" i="10"/>
  <c r="D20" i="8"/>
  <c r="D102" i="10"/>
  <c r="D112" i="8"/>
  <c r="D57" i="8"/>
  <c r="AJ33" i="6"/>
  <c r="H33" i="13" s="1"/>
  <c r="E38" i="13"/>
  <c r="AJ28" i="6"/>
  <c r="H28" i="13" s="1"/>
  <c r="D86" i="8"/>
  <c r="AJ38" i="6"/>
  <c r="H38" i="13" s="1"/>
  <c r="AJ91" i="6"/>
  <c r="H91" i="13" s="1"/>
  <c r="AJ57" i="6"/>
  <c r="H57" i="13" s="1"/>
  <c r="D57" i="10"/>
  <c r="AJ86" i="6"/>
  <c r="H86" i="13" s="1"/>
  <c r="D111" i="10"/>
  <c r="D49" i="10"/>
  <c r="AJ111" i="6"/>
  <c r="H111" i="13" s="1"/>
  <c r="E111" i="13"/>
  <c r="AJ49" i="6"/>
  <c r="H49" i="13" s="1"/>
  <c r="D68" i="8"/>
  <c r="E49" i="13"/>
  <c r="D46" i="10"/>
  <c r="AJ36" i="6"/>
  <c r="H36" i="13" s="1"/>
  <c r="E104" i="13"/>
  <c r="E46" i="13"/>
  <c r="AJ46" i="6"/>
  <c r="H46" i="13" s="1"/>
  <c r="D98" i="10"/>
  <c r="D98" i="8"/>
  <c r="G98" i="13"/>
  <c r="E98" i="13"/>
  <c r="AJ98" i="6"/>
  <c r="H98" i="13" s="1"/>
  <c r="D104" i="10"/>
  <c r="AJ76" i="6"/>
  <c r="H76" i="13" s="1"/>
  <c r="D76" i="10"/>
  <c r="D76" i="8"/>
  <c r="E76" i="13"/>
  <c r="G76" i="13"/>
  <c r="G79" i="13"/>
  <c r="AJ79" i="6"/>
  <c r="H79" i="13" s="1"/>
  <c r="D79" i="10"/>
  <c r="E79" i="13"/>
  <c r="D79" i="8"/>
  <c r="E36" i="13"/>
  <c r="E68" i="13"/>
  <c r="D68" i="10"/>
  <c r="D36" i="8"/>
  <c r="AJ30" i="6"/>
  <c r="H30" i="13" s="1"/>
  <c r="D30" i="10"/>
  <c r="D30" i="8"/>
  <c r="G30" i="13"/>
  <c r="E30" i="13"/>
  <c r="AJ104" i="6"/>
  <c r="H104" i="13" s="1"/>
  <c r="D12" i="10"/>
  <c r="G12" i="13"/>
  <c r="E12" i="13"/>
  <c r="AJ12" i="6"/>
  <c r="H12" i="13" s="1"/>
  <c r="D12" i="8"/>
  <c r="D48" i="10"/>
  <c r="AJ48" i="6"/>
  <c r="H48" i="13" s="1"/>
  <c r="D48" i="8"/>
  <c r="E48" i="13"/>
  <c r="G48" i="13"/>
  <c r="G105" i="13"/>
  <c r="D105" i="8"/>
  <c r="D105" i="10"/>
  <c r="AJ105" i="6"/>
  <c r="H105" i="13" s="1"/>
  <c r="E105" i="13"/>
  <c r="D53" i="10"/>
  <c r="E53" i="13"/>
  <c r="G53" i="13"/>
  <c r="AJ53" i="6"/>
  <c r="H53" i="13" s="1"/>
  <c r="D53" i="8"/>
  <c r="D64" i="10"/>
  <c r="AJ64" i="6"/>
  <c r="H64" i="13" s="1"/>
  <c r="D64" i="8"/>
  <c r="E64" i="13"/>
  <c r="G64" i="13"/>
  <c r="E52" i="13"/>
  <c r="D52" i="8"/>
  <c r="D52" i="10"/>
  <c r="G52" i="13"/>
  <c r="AJ52" i="6"/>
  <c r="H52" i="13" s="1"/>
  <c r="AJ94" i="6"/>
  <c r="H94" i="13" s="1"/>
  <c r="E94" i="13"/>
  <c r="D94" i="8"/>
  <c r="G94" i="13"/>
  <c r="D94" i="10"/>
  <c r="G63" i="13"/>
  <c r="D63" i="8"/>
  <c r="E63" i="13"/>
  <c r="AJ63" i="6"/>
  <c r="H63" i="13" s="1"/>
  <c r="D63" i="10"/>
  <c r="G34" i="13"/>
  <c r="D34" i="10"/>
  <c r="AJ34" i="6"/>
  <c r="H34" i="13" s="1"/>
  <c r="D34" i="8"/>
  <c r="E34" i="13"/>
  <c r="AJ107" i="6"/>
  <c r="H107" i="13" s="1"/>
  <c r="G107" i="13"/>
  <c r="E107" i="13"/>
  <c r="D107" i="10"/>
  <c r="D107" i="8"/>
  <c r="D18" i="10"/>
  <c r="E18" i="13"/>
  <c r="G18" i="13"/>
  <c r="D18" i="8"/>
  <c r="AJ18" i="6"/>
  <c r="H18" i="13" s="1"/>
  <c r="G43" i="13"/>
  <c r="D43" i="10"/>
  <c r="AJ43" i="6"/>
  <c r="H43" i="13" s="1"/>
  <c r="D43" i="8"/>
  <c r="E43" i="13"/>
  <c r="G27" i="13"/>
  <c r="D27" i="10"/>
  <c r="D27" i="8"/>
  <c r="E27" i="13"/>
  <c r="AJ27" i="6"/>
  <c r="H27" i="13" s="1"/>
  <c r="G65" i="13"/>
  <c r="E65" i="13"/>
  <c r="AJ65" i="6"/>
  <c r="H65" i="13" s="1"/>
  <c r="D65" i="8"/>
  <c r="D65" i="10"/>
  <c r="D114" i="10"/>
  <c r="E114" i="13"/>
  <c r="AJ114" i="6"/>
  <c r="H114" i="13" s="1"/>
  <c r="D114" i="8"/>
  <c r="G114" i="13"/>
  <c r="G58" i="13"/>
  <c r="D58" i="10"/>
  <c r="AJ58" i="6"/>
  <c r="H58" i="13" s="1"/>
  <c r="D58" i="8"/>
  <c r="E58" i="13"/>
  <c r="D93" i="8"/>
  <c r="E93" i="13"/>
  <c r="AJ93" i="6"/>
  <c r="H93" i="13" s="1"/>
  <c r="D93" i="10"/>
  <c r="G93" i="13"/>
  <c r="AJ37" i="6"/>
  <c r="H37" i="13" s="1"/>
  <c r="D37" i="8"/>
  <c r="E37" i="13"/>
  <c r="D37" i="10"/>
  <c r="G37" i="13"/>
  <c r="E99" i="13"/>
  <c r="D99" i="8"/>
  <c r="D99" i="10"/>
  <c r="AJ99" i="6"/>
  <c r="H99" i="13" s="1"/>
  <c r="G99" i="13"/>
  <c r="D84" i="8"/>
  <c r="E84" i="13"/>
  <c r="G84" i="13"/>
  <c r="AJ84" i="6"/>
  <c r="H84" i="13" s="1"/>
  <c r="D84" i="10"/>
  <c r="D70" i="8"/>
  <c r="E70" i="13"/>
  <c r="AJ70" i="6"/>
  <c r="H70" i="13" s="1"/>
  <c r="D70" i="10"/>
  <c r="G70" i="13"/>
  <c r="G15" i="13"/>
  <c r="D15" i="10"/>
  <c r="AJ15" i="6"/>
  <c r="H15" i="13" s="1"/>
  <c r="D15" i="8"/>
  <c r="E15" i="13"/>
  <c r="D8" i="8"/>
  <c r="AJ8" i="6"/>
  <c r="H8" i="13" s="1"/>
  <c r="G8" i="13"/>
  <c r="E8" i="13"/>
  <c r="D8" i="10"/>
  <c r="D7" i="10"/>
  <c r="AJ7" i="6"/>
  <c r="E7" i="13"/>
  <c r="D7" i="8"/>
  <c r="D7" i="13"/>
  <c r="H7" i="13" l="1"/>
  <c r="G7" i="13"/>
  <c r="S116" i="6"/>
  <c r="S87" i="6" l="1"/>
  <c r="W87" i="6" s="1"/>
  <c r="Y87" i="6" s="1"/>
  <c r="AA87" i="6" s="1"/>
  <c r="V117" i="6"/>
  <c r="E87" i="1" l="1"/>
  <c r="G87" i="1" s="1"/>
  <c r="D87" i="13" s="1"/>
  <c r="AG87" i="6"/>
  <c r="G87" i="13" s="1"/>
  <c r="D87" i="10"/>
  <c r="D87" i="8"/>
  <c r="AJ87" i="6"/>
  <c r="H87" i="13" s="1"/>
  <c r="E87" i="13"/>
  <c r="Y89" i="6" l="1"/>
  <c r="E89" i="1"/>
  <c r="G89" i="1" l="1"/>
  <c r="AA89" i="6"/>
  <c r="AG89" i="6" l="1"/>
  <c r="D89" i="8"/>
  <c r="AJ89" i="6"/>
  <c r="D89" i="10"/>
  <c r="E89" i="13"/>
  <c r="D89" i="13"/>
  <c r="H89" i="13" l="1"/>
  <c r="G89" i="13"/>
  <c r="T88" i="6" l="1"/>
  <c r="W88" i="6" s="1"/>
  <c r="Y88" i="6" l="1"/>
  <c r="E88" i="1"/>
  <c r="G88" i="1" l="1"/>
  <c r="AA88" i="6"/>
  <c r="E88" i="13" l="1"/>
  <c r="D88" i="8"/>
  <c r="AG88" i="6"/>
  <c r="D88" i="10"/>
  <c r="AJ88" i="6"/>
  <c r="D88" i="13"/>
  <c r="G88" i="13" l="1"/>
  <c r="H88" i="13"/>
  <c r="E90" i="1" l="1"/>
  <c r="Y90" i="6"/>
  <c r="AA90" i="6" l="1"/>
  <c r="G90" i="1"/>
  <c r="D90" i="13" l="1"/>
  <c r="D90" i="8"/>
  <c r="E90" i="13"/>
  <c r="AG90" i="6"/>
  <c r="AJ90" i="6"/>
  <c r="D90" i="10"/>
  <c r="H90" i="13" l="1"/>
  <c r="G90" i="13"/>
  <c r="U85" i="6" l="1"/>
  <c r="W85" i="6" s="1"/>
  <c r="Y85" i="6" l="1"/>
  <c r="E85" i="1"/>
  <c r="W116" i="6"/>
  <c r="G85" i="1" l="1"/>
  <c r="E116" i="1"/>
  <c r="AA85" i="6"/>
  <c r="Y116" i="6"/>
  <c r="D5" i="11" s="1"/>
  <c r="AG85" i="6" l="1"/>
  <c r="E85" i="13"/>
  <c r="E116" i="13" s="1"/>
  <c r="M23" i="12" s="1"/>
  <c r="AJ85" i="6"/>
  <c r="D85" i="8"/>
  <c r="D116" i="8" s="1"/>
  <c r="D85" i="10"/>
  <c r="D116" i="10" s="1"/>
  <c r="AA116" i="6"/>
  <c r="AB7" i="6" a="1"/>
  <c r="D85" i="13"/>
  <c r="D116" i="13" s="1"/>
  <c r="G116" i="1"/>
  <c r="M10" i="12" s="1"/>
  <c r="AB16" i="6" l="1"/>
  <c r="AB72" i="6"/>
  <c r="AB92" i="6"/>
  <c r="AB50" i="6"/>
  <c r="AB9" i="6"/>
  <c r="AB18" i="6"/>
  <c r="AB83" i="6"/>
  <c r="AB12" i="6"/>
  <c r="AB88" i="6"/>
  <c r="AB82" i="6"/>
  <c r="AB36" i="6"/>
  <c r="AB108" i="6"/>
  <c r="AB11" i="6"/>
  <c r="AB94" i="6"/>
  <c r="AB66" i="6"/>
  <c r="AB93" i="6"/>
  <c r="AB24" i="6"/>
  <c r="AB102" i="6"/>
  <c r="AB79" i="6"/>
  <c r="AB15" i="6"/>
  <c r="AB84" i="6"/>
  <c r="AB10" i="6"/>
  <c r="AB112" i="6"/>
  <c r="AB80" i="6"/>
  <c r="AB44" i="6"/>
  <c r="AB21" i="6"/>
  <c r="AB67" i="6"/>
  <c r="AB110" i="6"/>
  <c r="AB13" i="6"/>
  <c r="AB75" i="6"/>
  <c r="AB105" i="6"/>
  <c r="AB106" i="6"/>
  <c r="AB62" i="6"/>
  <c r="AB35" i="6"/>
  <c r="AB55" i="6"/>
  <c r="AB48" i="6"/>
  <c r="AB7" i="6"/>
  <c r="AB95" i="6"/>
  <c r="AB111" i="6"/>
  <c r="AB97" i="6"/>
  <c r="AB56" i="6"/>
  <c r="AB99" i="6"/>
  <c r="AB8" i="6"/>
  <c r="AB77" i="6"/>
  <c r="AB23" i="6"/>
  <c r="AB65" i="6"/>
  <c r="AB47" i="6"/>
  <c r="AB86" i="6"/>
  <c r="AB60" i="6"/>
  <c r="AB104" i="6"/>
  <c r="AB28" i="6"/>
  <c r="AB52" i="6"/>
  <c r="AB68" i="6"/>
  <c r="AB46" i="6"/>
  <c r="AB59" i="6"/>
  <c r="AB17" i="6"/>
  <c r="AB115" i="6"/>
  <c r="AB25" i="6"/>
  <c r="AB37" i="6"/>
  <c r="AB61" i="6"/>
  <c r="AB109" i="6"/>
  <c r="AB40" i="6"/>
  <c r="AB49" i="6"/>
  <c r="AB32" i="6"/>
  <c r="AB87" i="6"/>
  <c r="AB100" i="6"/>
  <c r="AB43" i="6"/>
  <c r="AB78" i="6"/>
  <c r="AB113" i="6"/>
  <c r="AB29" i="6"/>
  <c r="AB73" i="6"/>
  <c r="AB89" i="6"/>
  <c r="AB76" i="6"/>
  <c r="AB41" i="6"/>
  <c r="AB69" i="6"/>
  <c r="AB39" i="6"/>
  <c r="AB45" i="6"/>
  <c r="AB53" i="6"/>
  <c r="AB58" i="6"/>
  <c r="AB42" i="6"/>
  <c r="AB64" i="6"/>
  <c r="AB22" i="6"/>
  <c r="AB30" i="6"/>
  <c r="AB103" i="6"/>
  <c r="AB70" i="6"/>
  <c r="AB20" i="6"/>
  <c r="AB98" i="6"/>
  <c r="AB101" i="6"/>
  <c r="AB34" i="6"/>
  <c r="AB26" i="6"/>
  <c r="AB90" i="6"/>
  <c r="AB31" i="6"/>
  <c r="AB81" i="6"/>
  <c r="AB57" i="6"/>
  <c r="AB54" i="6"/>
  <c r="AB33" i="6"/>
  <c r="AB19" i="6"/>
  <c r="AB27" i="6"/>
  <c r="AB96" i="6"/>
  <c r="AB114" i="6"/>
  <c r="AB91" i="6"/>
  <c r="AB85" i="6"/>
  <c r="AB63" i="6"/>
  <c r="AB14" i="6"/>
  <c r="AB74" i="6"/>
  <c r="AB107" i="6"/>
  <c r="AB51" i="6"/>
  <c r="AB71" i="6"/>
  <c r="AB38" i="6"/>
  <c r="H85" i="13"/>
  <c r="H116" i="13" s="1"/>
  <c r="AA23" i="12" s="1"/>
  <c r="AJ116" i="6"/>
  <c r="S18" i="11" s="1"/>
  <c r="M12" i="12"/>
  <c r="D11" i="11"/>
  <c r="G85" i="13"/>
  <c r="G116" i="13" s="1"/>
  <c r="T23" i="12" s="1"/>
  <c r="AG116" i="6"/>
  <c r="Q16" i="11" s="1"/>
  <c r="AD93" i="6" l="1"/>
  <c r="I93" i="13" s="1"/>
  <c r="F93" i="13"/>
  <c r="AD86" i="6"/>
  <c r="I86" i="13" s="1"/>
  <c r="F86" i="13"/>
  <c r="F54" i="13"/>
  <c r="AD54" i="6"/>
  <c r="I54" i="13" s="1"/>
  <c r="F81" i="13"/>
  <c r="AD81" i="6"/>
  <c r="I81" i="13" s="1"/>
  <c r="AD66" i="6"/>
  <c r="I66" i="13" s="1"/>
  <c r="F66" i="13"/>
  <c r="F36" i="13"/>
  <c r="AD36" i="6"/>
  <c r="I36" i="13" s="1"/>
  <c r="AD42" i="6"/>
  <c r="I42" i="13" s="1"/>
  <c r="F42" i="13"/>
  <c r="AD47" i="6"/>
  <c r="I47" i="13" s="1"/>
  <c r="F47" i="13"/>
  <c r="F53" i="13"/>
  <c r="AD53" i="6"/>
  <c r="I53" i="13" s="1"/>
  <c r="F11" i="13"/>
  <c r="AD11" i="6"/>
  <c r="I11" i="13" s="1"/>
  <c r="AD8" i="6"/>
  <c r="I8" i="13" s="1"/>
  <c r="F8" i="13"/>
  <c r="F76" i="13"/>
  <c r="AD76" i="6"/>
  <c r="I76" i="13" s="1"/>
  <c r="AD32" i="6"/>
  <c r="I32" i="13" s="1"/>
  <c r="F32" i="13"/>
  <c r="F94" i="13"/>
  <c r="AD94" i="6"/>
  <c r="I94" i="13" s="1"/>
  <c r="AD45" i="6"/>
  <c r="I45" i="13" s="1"/>
  <c r="F45" i="13"/>
  <c r="AD110" i="6"/>
  <c r="I110" i="13" s="1"/>
  <c r="F110" i="13"/>
  <c r="AD51" i="6"/>
  <c r="I51" i="13" s="1"/>
  <c r="F51" i="13"/>
  <c r="AD82" i="6"/>
  <c r="I82" i="13" s="1"/>
  <c r="F82" i="13"/>
  <c r="F12" i="13"/>
  <c r="AD12" i="6"/>
  <c r="I12" i="13" s="1"/>
  <c r="AB116" i="6"/>
  <c r="F7" i="13"/>
  <c r="AD7" i="6"/>
  <c r="AD65" i="6"/>
  <c r="I65" i="13" s="1"/>
  <c r="F65" i="13"/>
  <c r="F23" i="13"/>
  <c r="AD23" i="6"/>
  <c r="I23" i="13" s="1"/>
  <c r="AD31" i="6"/>
  <c r="I31" i="13" s="1"/>
  <c r="F31" i="13"/>
  <c r="AD61" i="6"/>
  <c r="I61" i="13" s="1"/>
  <c r="F61" i="13"/>
  <c r="AD69" i="6"/>
  <c r="I69" i="13" s="1"/>
  <c r="F69" i="13"/>
  <c r="AD41" i="6"/>
  <c r="I41" i="13" s="1"/>
  <c r="F41" i="13"/>
  <c r="F21" i="13"/>
  <c r="AD21" i="6"/>
  <c r="I21" i="13" s="1"/>
  <c r="AD34" i="6"/>
  <c r="I34" i="13" s="1"/>
  <c r="F34" i="13"/>
  <c r="AD56" i="6"/>
  <c r="I56" i="13" s="1"/>
  <c r="F56" i="13"/>
  <c r="F97" i="13"/>
  <c r="AD97" i="6"/>
  <c r="I97" i="13" s="1"/>
  <c r="AD63" i="6"/>
  <c r="I63" i="13" s="1"/>
  <c r="F63" i="13"/>
  <c r="F111" i="13"/>
  <c r="AD111" i="6"/>
  <c r="I111" i="13" s="1"/>
  <c r="AD10" i="6"/>
  <c r="I10" i="13" s="1"/>
  <c r="F10" i="13"/>
  <c r="F48" i="13"/>
  <c r="AD48" i="6"/>
  <c r="I48" i="13" s="1"/>
  <c r="AD50" i="6"/>
  <c r="I50" i="13" s="1"/>
  <c r="F50" i="13"/>
  <c r="AD33" i="6"/>
  <c r="I33" i="13" s="1"/>
  <c r="F33" i="13"/>
  <c r="AD105" i="6"/>
  <c r="I105" i="13" s="1"/>
  <c r="F105" i="13"/>
  <c r="F57" i="13"/>
  <c r="AD57" i="6"/>
  <c r="I57" i="13" s="1"/>
  <c r="AD13" i="6"/>
  <c r="I13" i="13" s="1"/>
  <c r="F13" i="13"/>
  <c r="F67" i="13"/>
  <c r="AD67" i="6"/>
  <c r="I67" i="13" s="1"/>
  <c r="F26" i="13"/>
  <c r="AD26" i="6"/>
  <c r="I26" i="13" s="1"/>
  <c r="F88" i="13"/>
  <c r="AD88" i="6"/>
  <c r="I88" i="13" s="1"/>
  <c r="AD101" i="6"/>
  <c r="I101" i="13" s="1"/>
  <c r="F101" i="13"/>
  <c r="F59" i="13"/>
  <c r="AD59" i="6"/>
  <c r="I59" i="13" s="1"/>
  <c r="F43" i="13"/>
  <c r="AD43" i="6"/>
  <c r="I43" i="13" s="1"/>
  <c r="AD55" i="6"/>
  <c r="I55" i="13" s="1"/>
  <c r="F55" i="13"/>
  <c r="AD79" i="6"/>
  <c r="I79" i="13" s="1"/>
  <c r="F79" i="13"/>
  <c r="F92" i="13"/>
  <c r="AD92" i="6"/>
  <c r="I92" i="13" s="1"/>
  <c r="AD58" i="6"/>
  <c r="I58" i="13" s="1"/>
  <c r="F58" i="13"/>
  <c r="AD75" i="6"/>
  <c r="I75" i="13" s="1"/>
  <c r="F75" i="13"/>
  <c r="F38" i="13"/>
  <c r="AD38" i="6"/>
  <c r="I38" i="13" s="1"/>
  <c r="F109" i="13"/>
  <c r="AD109" i="6"/>
  <c r="I109" i="13" s="1"/>
  <c r="AD71" i="6"/>
  <c r="I71" i="13" s="1"/>
  <c r="F71" i="13"/>
  <c r="AD39" i="6"/>
  <c r="I39" i="13" s="1"/>
  <c r="F39" i="13"/>
  <c r="F77" i="13"/>
  <c r="AD77" i="6"/>
  <c r="I77" i="13" s="1"/>
  <c r="AD37" i="6"/>
  <c r="I37" i="13" s="1"/>
  <c r="F37" i="13"/>
  <c r="AD107" i="6"/>
  <c r="I107" i="13" s="1"/>
  <c r="F107" i="13"/>
  <c r="F25" i="13"/>
  <c r="AD25" i="6"/>
  <c r="I25" i="13" s="1"/>
  <c r="F44" i="13"/>
  <c r="AD44" i="6"/>
  <c r="I44" i="13" s="1"/>
  <c r="F14" i="13"/>
  <c r="AD14" i="6"/>
  <c r="I14" i="13" s="1"/>
  <c r="AD17" i="6"/>
  <c r="I17" i="13" s="1"/>
  <c r="F17" i="13"/>
  <c r="AD80" i="6"/>
  <c r="I80" i="13" s="1"/>
  <c r="F80" i="13"/>
  <c r="F73" i="13"/>
  <c r="AD73" i="6"/>
  <c r="I73" i="13" s="1"/>
  <c r="AD83" i="6"/>
  <c r="I83" i="13" s="1"/>
  <c r="F83" i="13"/>
  <c r="AD85" i="6"/>
  <c r="I85" i="13" s="1"/>
  <c r="F85" i="13"/>
  <c r="F29" i="13"/>
  <c r="AD29" i="6"/>
  <c r="I29" i="13" s="1"/>
  <c r="F46" i="13"/>
  <c r="AD46" i="6"/>
  <c r="I46" i="13" s="1"/>
  <c r="F95" i="13"/>
  <c r="AD95" i="6"/>
  <c r="I95" i="13" s="1"/>
  <c r="F18" i="13"/>
  <c r="AD18" i="6"/>
  <c r="I18" i="13" s="1"/>
  <c r="F91" i="13"/>
  <c r="AD91" i="6"/>
  <c r="I91" i="13" s="1"/>
  <c r="AD70" i="6"/>
  <c r="I70" i="13" s="1"/>
  <c r="F70" i="13"/>
  <c r="AD113" i="6"/>
  <c r="I113" i="13" s="1"/>
  <c r="F113" i="13"/>
  <c r="AD68" i="6"/>
  <c r="I68" i="13" s="1"/>
  <c r="F68" i="13"/>
  <c r="F9" i="13"/>
  <c r="AD9" i="6"/>
  <c r="I9" i="13" s="1"/>
  <c r="F114" i="13"/>
  <c r="AD114" i="6"/>
  <c r="I114" i="13" s="1"/>
  <c r="AD103" i="6"/>
  <c r="I103" i="13" s="1"/>
  <c r="F103" i="13"/>
  <c r="F78" i="13"/>
  <c r="AD78" i="6"/>
  <c r="I78" i="13" s="1"/>
  <c r="AD52" i="6"/>
  <c r="I52" i="13" s="1"/>
  <c r="F52" i="13"/>
  <c r="F15" i="13"/>
  <c r="AD15" i="6"/>
  <c r="I15" i="13" s="1"/>
  <c r="AD96" i="6"/>
  <c r="I96" i="13" s="1"/>
  <c r="F96" i="13"/>
  <c r="F30" i="13"/>
  <c r="AD30" i="6"/>
  <c r="I30" i="13" s="1"/>
  <c r="F28" i="13"/>
  <c r="AD28" i="6"/>
  <c r="I28" i="13" s="1"/>
  <c r="AD27" i="6"/>
  <c r="I27" i="13" s="1"/>
  <c r="F27" i="13"/>
  <c r="F22" i="13"/>
  <c r="AD22" i="6"/>
  <c r="I22" i="13" s="1"/>
  <c r="F100" i="13"/>
  <c r="AD100" i="6"/>
  <c r="I100" i="13" s="1"/>
  <c r="F104" i="13"/>
  <c r="AD104" i="6"/>
  <c r="I104" i="13" s="1"/>
  <c r="AD35" i="6"/>
  <c r="I35" i="13" s="1"/>
  <c r="F35" i="13"/>
  <c r="AD102" i="6"/>
  <c r="I102" i="13" s="1"/>
  <c r="F102" i="13"/>
  <c r="F72" i="13"/>
  <c r="AD72" i="6"/>
  <c r="I72" i="13" s="1"/>
  <c r="AD106" i="6"/>
  <c r="I106" i="13" s="1"/>
  <c r="F106" i="13"/>
  <c r="AD49" i="6"/>
  <c r="I49" i="13" s="1"/>
  <c r="F49" i="13"/>
  <c r="F40" i="13"/>
  <c r="AD40" i="6"/>
  <c r="I40" i="13" s="1"/>
  <c r="F108" i="13"/>
  <c r="AD108" i="6"/>
  <c r="I108" i="13" s="1"/>
  <c r="F90" i="13"/>
  <c r="AD90" i="6"/>
  <c r="I90" i="13" s="1"/>
  <c r="F99" i="13"/>
  <c r="AD99" i="6"/>
  <c r="I99" i="13" s="1"/>
  <c r="F74" i="13"/>
  <c r="AD74" i="6"/>
  <c r="I74" i="13" s="1"/>
  <c r="AD115" i="6"/>
  <c r="I115" i="13" s="1"/>
  <c r="F115" i="13"/>
  <c r="AD89" i="6"/>
  <c r="I89" i="13" s="1"/>
  <c r="F89" i="13"/>
  <c r="F98" i="13"/>
  <c r="AD98" i="6"/>
  <c r="I98" i="13" s="1"/>
  <c r="AD112" i="6"/>
  <c r="I112" i="13" s="1"/>
  <c r="F112" i="13"/>
  <c r="F20" i="13"/>
  <c r="AD20" i="6"/>
  <c r="I20" i="13" s="1"/>
  <c r="AD84" i="6"/>
  <c r="I84" i="13" s="1"/>
  <c r="F84" i="13"/>
  <c r="AD19" i="6"/>
  <c r="I19" i="13" s="1"/>
  <c r="F19" i="13"/>
  <c r="F64" i="13"/>
  <c r="AD64" i="6"/>
  <c r="I64" i="13" s="1"/>
  <c r="AD87" i="6"/>
  <c r="I87" i="13" s="1"/>
  <c r="F87" i="13"/>
  <c r="AD60" i="6"/>
  <c r="I60" i="13" s="1"/>
  <c r="F60" i="13"/>
  <c r="F62" i="13"/>
  <c r="AD62" i="6"/>
  <c r="I62" i="13" s="1"/>
  <c r="AD24" i="6"/>
  <c r="I24" i="13" s="1"/>
  <c r="F24" i="13"/>
  <c r="F16" i="13"/>
  <c r="AD16" i="6"/>
  <c r="I16" i="13" s="1"/>
  <c r="I7" i="13" l="1"/>
  <c r="AD116" i="6"/>
  <c r="AE7" i="6" a="1"/>
  <c r="D18" i="11"/>
  <c r="F116" i="13"/>
  <c r="AE44" i="6" l="1"/>
  <c r="AE78" i="6"/>
  <c r="AE68" i="6"/>
  <c r="AE92" i="6"/>
  <c r="AE110" i="6"/>
  <c r="AE49" i="6"/>
  <c r="AE42" i="6"/>
  <c r="AE103" i="6"/>
  <c r="AE36" i="6"/>
  <c r="AE85" i="6"/>
  <c r="AE100" i="6"/>
  <c r="AE56" i="6"/>
  <c r="AE62" i="6"/>
  <c r="AE30" i="6"/>
  <c r="AE70" i="6"/>
  <c r="AE34" i="6"/>
  <c r="AE26" i="6"/>
  <c r="AE97" i="6"/>
  <c r="AE79" i="6"/>
  <c r="AE74" i="6"/>
  <c r="AE95" i="6"/>
  <c r="AE24" i="6"/>
  <c r="AE45" i="6"/>
  <c r="AE7" i="6"/>
  <c r="AE115" i="6"/>
  <c r="AE28" i="6"/>
  <c r="AE84" i="6"/>
  <c r="AE90" i="6"/>
  <c r="AE54" i="6"/>
  <c r="AE76" i="6"/>
  <c r="AE52" i="6"/>
  <c r="AE16" i="6"/>
  <c r="AE107" i="6"/>
  <c r="AE91" i="6"/>
  <c r="AE57" i="6"/>
  <c r="AE13" i="6"/>
  <c r="AE66" i="6"/>
  <c r="AE15" i="6"/>
  <c r="AE69" i="6"/>
  <c r="AE88" i="6"/>
  <c r="AE59" i="6"/>
  <c r="AE73" i="6"/>
  <c r="AE18" i="6"/>
  <c r="AE106" i="6"/>
  <c r="AE37" i="6"/>
  <c r="AE101" i="6"/>
  <c r="AE51" i="6"/>
  <c r="AE8" i="6"/>
  <c r="AE81" i="6"/>
  <c r="AE10" i="6"/>
  <c r="AE86" i="6"/>
  <c r="AE102" i="6"/>
  <c r="AE12" i="6"/>
  <c r="AE48" i="6"/>
  <c r="AE98" i="6"/>
  <c r="AE114" i="6"/>
  <c r="AE65" i="6"/>
  <c r="AE19" i="6"/>
  <c r="AE14" i="6"/>
  <c r="AE64" i="6"/>
  <c r="AE9" i="6"/>
  <c r="AE80" i="6"/>
  <c r="AE53" i="6"/>
  <c r="AE112" i="6"/>
  <c r="AE29" i="6"/>
  <c r="AE83" i="6"/>
  <c r="AE55" i="6"/>
  <c r="AE94" i="6"/>
  <c r="AE113" i="6"/>
  <c r="AE47" i="6"/>
  <c r="AE75" i="6"/>
  <c r="AE38" i="6"/>
  <c r="AE77" i="6"/>
  <c r="AE40" i="6"/>
  <c r="AE71" i="6"/>
  <c r="AE46" i="6"/>
  <c r="AE50" i="6"/>
  <c r="AE17" i="6"/>
  <c r="AE87" i="6"/>
  <c r="AE61" i="6"/>
  <c r="AE32" i="6"/>
  <c r="AE58" i="6"/>
  <c r="AE25" i="6"/>
  <c r="AE105" i="6"/>
  <c r="AE93" i="6"/>
  <c r="AE27" i="6"/>
  <c r="AE109" i="6"/>
  <c r="AE33" i="6"/>
  <c r="AE108" i="6"/>
  <c r="AE31" i="6"/>
  <c r="AE111" i="6"/>
  <c r="AE11" i="6"/>
  <c r="AE82" i="6"/>
  <c r="AE63" i="6"/>
  <c r="AE72" i="6"/>
  <c r="AE22" i="6"/>
  <c r="AE89" i="6"/>
  <c r="AE104" i="6"/>
  <c r="AE21" i="6"/>
  <c r="AE20" i="6"/>
  <c r="AE43" i="6"/>
  <c r="AE23" i="6"/>
  <c r="AE96" i="6"/>
  <c r="AE99" i="6"/>
  <c r="AE41" i="6"/>
  <c r="AE67" i="6"/>
  <c r="AE60" i="6"/>
  <c r="AE35" i="6"/>
  <c r="AE39" i="6"/>
  <c r="D24" i="11"/>
  <c r="I116" i="13"/>
  <c r="E22" i="10" l="1"/>
  <c r="E22" i="8"/>
  <c r="F22" i="8" s="1"/>
  <c r="H22" i="8" s="1"/>
  <c r="AK22" i="6"/>
  <c r="L22" i="13" s="1"/>
  <c r="AH22" i="6"/>
  <c r="K22" i="13" s="1"/>
  <c r="J22" i="13"/>
  <c r="E70" i="10"/>
  <c r="E70" i="8"/>
  <c r="F70" i="8" s="1"/>
  <c r="H70" i="8" s="1"/>
  <c r="AK70" i="6"/>
  <c r="L70" i="13" s="1"/>
  <c r="AH70" i="6"/>
  <c r="K70" i="13" s="1"/>
  <c r="J70" i="13"/>
  <c r="E8" i="8"/>
  <c r="F8" i="8" s="1"/>
  <c r="H8" i="8" s="1"/>
  <c r="J8" i="13"/>
  <c r="AH8" i="6"/>
  <c r="K8" i="13" s="1"/>
  <c r="E8" i="10"/>
  <c r="AK8" i="6"/>
  <c r="L8" i="13" s="1"/>
  <c r="AK37" i="6"/>
  <c r="L37" i="13" s="1"/>
  <c r="E37" i="10"/>
  <c r="J37" i="13"/>
  <c r="E37" i="8"/>
  <c r="F37" i="8" s="1"/>
  <c r="H37" i="8" s="1"/>
  <c r="AH37" i="6"/>
  <c r="K37" i="13" s="1"/>
  <c r="E14" i="8"/>
  <c r="F14" i="8" s="1"/>
  <c r="H14" i="8" s="1"/>
  <c r="J14" i="13"/>
  <c r="AK14" i="6"/>
  <c r="L14" i="13" s="1"/>
  <c r="AH14" i="6"/>
  <c r="K14" i="13" s="1"/>
  <c r="E14" i="10"/>
  <c r="AH52" i="6"/>
  <c r="K52" i="13" s="1"/>
  <c r="E52" i="8"/>
  <c r="F52" i="8" s="1"/>
  <c r="H52" i="8" s="1"/>
  <c r="E52" i="10"/>
  <c r="J52" i="13"/>
  <c r="AK52" i="6"/>
  <c r="L52" i="13" s="1"/>
  <c r="AK63" i="6"/>
  <c r="L63" i="13" s="1"/>
  <c r="J63" i="13"/>
  <c r="E63" i="8"/>
  <c r="F63" i="8" s="1"/>
  <c r="H63" i="8" s="1"/>
  <c r="AH63" i="6"/>
  <c r="K63" i="13" s="1"/>
  <c r="E63" i="10"/>
  <c r="AH54" i="6"/>
  <c r="K54" i="13" s="1"/>
  <c r="E54" i="8"/>
  <c r="F54" i="8" s="1"/>
  <c r="H54" i="8" s="1"/>
  <c r="E54" i="10"/>
  <c r="J54" i="13"/>
  <c r="AK54" i="6"/>
  <c r="L54" i="13" s="1"/>
  <c r="AH100" i="6"/>
  <c r="K100" i="13" s="1"/>
  <c r="J100" i="13"/>
  <c r="E100" i="10"/>
  <c r="AK100" i="6"/>
  <c r="L100" i="13" s="1"/>
  <c r="E100" i="8"/>
  <c r="F100" i="8" s="1"/>
  <c r="H100" i="8" s="1"/>
  <c r="E67" i="8"/>
  <c r="F67" i="8" s="1"/>
  <c r="H67" i="8" s="1"/>
  <c r="AK67" i="6"/>
  <c r="L67" i="13" s="1"/>
  <c r="AH67" i="6"/>
  <c r="K67" i="13" s="1"/>
  <c r="J67" i="13"/>
  <c r="E67" i="10"/>
  <c r="E77" i="8"/>
  <c r="F77" i="8" s="1"/>
  <c r="H77" i="8" s="1"/>
  <c r="E77" i="10"/>
  <c r="AK77" i="6"/>
  <c r="L77" i="13" s="1"/>
  <c r="J77" i="13"/>
  <c r="AH77" i="6"/>
  <c r="K77" i="13" s="1"/>
  <c r="AH34" i="6"/>
  <c r="K34" i="13" s="1"/>
  <c r="AK34" i="6"/>
  <c r="L34" i="13" s="1"/>
  <c r="J34" i="13"/>
  <c r="E34" i="8"/>
  <c r="F34" i="8" s="1"/>
  <c r="H34" i="8" s="1"/>
  <c r="E34" i="10"/>
  <c r="E101" i="8"/>
  <c r="F101" i="8" s="1"/>
  <c r="H101" i="8" s="1"/>
  <c r="J101" i="13"/>
  <c r="AH101" i="6"/>
  <c r="K101" i="13" s="1"/>
  <c r="E101" i="10"/>
  <c r="AK101" i="6"/>
  <c r="L101" i="13" s="1"/>
  <c r="E90" i="8"/>
  <c r="F90" i="8" s="1"/>
  <c r="H90" i="8" s="1"/>
  <c r="J90" i="13"/>
  <c r="AH90" i="6"/>
  <c r="K90" i="13" s="1"/>
  <c r="E90" i="10"/>
  <c r="AK90" i="6"/>
  <c r="L90" i="13" s="1"/>
  <c r="AK71" i="6"/>
  <c r="L71" i="13" s="1"/>
  <c r="J71" i="13"/>
  <c r="E71" i="8"/>
  <c r="F71" i="8" s="1"/>
  <c r="H71" i="8" s="1"/>
  <c r="E71" i="10"/>
  <c r="AH71" i="6"/>
  <c r="K71" i="13" s="1"/>
  <c r="AK28" i="6"/>
  <c r="L28" i="13" s="1"/>
  <c r="AH28" i="6"/>
  <c r="K28" i="13" s="1"/>
  <c r="J28" i="13"/>
  <c r="E28" i="10"/>
  <c r="E28" i="8"/>
  <c r="F28" i="8" s="1"/>
  <c r="H28" i="8" s="1"/>
  <c r="E108" i="10"/>
  <c r="E108" i="8"/>
  <c r="F108" i="8" s="1"/>
  <c r="H108" i="8" s="1"/>
  <c r="J108" i="13"/>
  <c r="AK108" i="6"/>
  <c r="L108" i="13" s="1"/>
  <c r="AH108" i="6"/>
  <c r="K108" i="13" s="1"/>
  <c r="AH7" i="6"/>
  <c r="E7" i="8"/>
  <c r="E7" i="10"/>
  <c r="J7" i="13"/>
  <c r="AE116" i="6"/>
  <c r="D30" i="11" s="1"/>
  <c r="AK7" i="6"/>
  <c r="E93" i="10"/>
  <c r="AK93" i="6"/>
  <c r="L93" i="13" s="1"/>
  <c r="J93" i="13"/>
  <c r="AH93" i="6"/>
  <c r="K93" i="13" s="1"/>
  <c r="E93" i="8"/>
  <c r="F93" i="8" s="1"/>
  <c r="H93" i="8" s="1"/>
  <c r="AK51" i="6"/>
  <c r="L51" i="13" s="1"/>
  <c r="E51" i="10"/>
  <c r="J51" i="13"/>
  <c r="E51" i="8"/>
  <c r="F51" i="8" s="1"/>
  <c r="H51" i="8" s="1"/>
  <c r="AH51" i="6"/>
  <c r="K51" i="13" s="1"/>
  <c r="J80" i="13"/>
  <c r="AK80" i="6"/>
  <c r="L80" i="13" s="1"/>
  <c r="AH80" i="6"/>
  <c r="K80" i="13" s="1"/>
  <c r="E80" i="10"/>
  <c r="E80" i="8"/>
  <c r="F80" i="8" s="1"/>
  <c r="H80" i="8" s="1"/>
  <c r="AH39" i="6"/>
  <c r="K39" i="13" s="1"/>
  <c r="AK39" i="6"/>
  <c r="L39" i="13" s="1"/>
  <c r="E39" i="8"/>
  <c r="F39" i="8" s="1"/>
  <c r="H39" i="8" s="1"/>
  <c r="J39" i="13"/>
  <c r="E39" i="10"/>
  <c r="E9" i="8"/>
  <c r="F9" i="8" s="1"/>
  <c r="H9" i="8" s="1"/>
  <c r="AH9" i="6"/>
  <c r="K9" i="13" s="1"/>
  <c r="E9" i="10"/>
  <c r="J9" i="13"/>
  <c r="AK9" i="6"/>
  <c r="L9" i="13" s="1"/>
  <c r="AK106" i="6"/>
  <c r="L106" i="13" s="1"/>
  <c r="E106" i="10"/>
  <c r="J106" i="13"/>
  <c r="AH106" i="6"/>
  <c r="K106" i="13" s="1"/>
  <c r="E106" i="8"/>
  <c r="F106" i="8" s="1"/>
  <c r="H106" i="8" s="1"/>
  <c r="E18" i="10"/>
  <c r="AH18" i="6"/>
  <c r="K18" i="13" s="1"/>
  <c r="E18" i="8"/>
  <c r="F18" i="8" s="1"/>
  <c r="H18" i="8" s="1"/>
  <c r="AK18" i="6"/>
  <c r="L18" i="13" s="1"/>
  <c r="J18" i="13"/>
  <c r="E19" i="8"/>
  <c r="F19" i="8" s="1"/>
  <c r="H19" i="8" s="1"/>
  <c r="E19" i="10"/>
  <c r="AH19" i="6"/>
  <c r="K19" i="13" s="1"/>
  <c r="J19" i="13"/>
  <c r="AK19" i="6"/>
  <c r="L19" i="13" s="1"/>
  <c r="E41" i="10"/>
  <c r="J41" i="13"/>
  <c r="AH41" i="6"/>
  <c r="K41" i="13" s="1"/>
  <c r="E41" i="8"/>
  <c r="F41" i="8" s="1"/>
  <c r="H41" i="8" s="1"/>
  <c r="AK41" i="6"/>
  <c r="L41" i="13" s="1"/>
  <c r="AK36" i="6"/>
  <c r="L36" i="13" s="1"/>
  <c r="J36" i="13"/>
  <c r="E36" i="8"/>
  <c r="F36" i="8" s="1"/>
  <c r="H36" i="8" s="1"/>
  <c r="AH36" i="6"/>
  <c r="K36" i="13" s="1"/>
  <c r="E36" i="10"/>
  <c r="AH33" i="6"/>
  <c r="K33" i="13" s="1"/>
  <c r="J33" i="13"/>
  <c r="E33" i="10"/>
  <c r="AK33" i="6"/>
  <c r="L33" i="13" s="1"/>
  <c r="E33" i="8"/>
  <c r="F33" i="8" s="1"/>
  <c r="H33" i="8" s="1"/>
  <c r="AK88" i="6"/>
  <c r="L88" i="13" s="1"/>
  <c r="E88" i="8"/>
  <c r="F88" i="8" s="1"/>
  <c r="H88" i="8" s="1"/>
  <c r="J88" i="13"/>
  <c r="E88" i="10"/>
  <c r="AH88" i="6"/>
  <c r="K88" i="13" s="1"/>
  <c r="E109" i="10"/>
  <c r="AH109" i="6"/>
  <c r="K109" i="13" s="1"/>
  <c r="E109" i="8"/>
  <c r="F109" i="8" s="1"/>
  <c r="H109" i="8" s="1"/>
  <c r="AK109" i="6"/>
  <c r="L109" i="13" s="1"/>
  <c r="J109" i="13"/>
  <c r="AH69" i="6"/>
  <c r="K69" i="13" s="1"/>
  <c r="J69" i="13"/>
  <c r="E69" i="10"/>
  <c r="E69" i="8"/>
  <c r="F69" i="8" s="1"/>
  <c r="H69" i="8" s="1"/>
  <c r="AK69" i="6"/>
  <c r="L69" i="13" s="1"/>
  <c r="AH15" i="6"/>
  <c r="K15" i="13" s="1"/>
  <c r="E15" i="8"/>
  <c r="F15" i="8" s="1"/>
  <c r="H15" i="8" s="1"/>
  <c r="J15" i="13"/>
  <c r="AK15" i="6"/>
  <c r="L15" i="13" s="1"/>
  <c r="E15" i="10"/>
  <c r="E102" i="10"/>
  <c r="AK102" i="6"/>
  <c r="L102" i="13" s="1"/>
  <c r="AH102" i="6"/>
  <c r="K102" i="13" s="1"/>
  <c r="E102" i="8"/>
  <c r="F102" i="8" s="1"/>
  <c r="H102" i="8" s="1"/>
  <c r="J102" i="13"/>
  <c r="AH92" i="6"/>
  <c r="K92" i="13" s="1"/>
  <c r="E92" i="8"/>
  <c r="F92" i="8" s="1"/>
  <c r="H92" i="8" s="1"/>
  <c r="E92" i="10"/>
  <c r="AK92" i="6"/>
  <c r="L92" i="13" s="1"/>
  <c r="J92" i="13"/>
  <c r="E112" i="8"/>
  <c r="F112" i="8" s="1"/>
  <c r="H112" i="8" s="1"/>
  <c r="AK112" i="6"/>
  <c r="L112" i="13" s="1"/>
  <c r="E112" i="10"/>
  <c r="J112" i="13"/>
  <c r="AH112" i="6"/>
  <c r="K112" i="13" s="1"/>
  <c r="AH72" i="6"/>
  <c r="K72" i="13" s="1"/>
  <c r="E72" i="8"/>
  <c r="F72" i="8" s="1"/>
  <c r="H72" i="8" s="1"/>
  <c r="E72" i="10"/>
  <c r="AK72" i="6"/>
  <c r="L72" i="13" s="1"/>
  <c r="J72" i="13"/>
  <c r="E53" i="10"/>
  <c r="AH53" i="6"/>
  <c r="K53" i="13" s="1"/>
  <c r="E53" i="8"/>
  <c r="F53" i="8" s="1"/>
  <c r="H53" i="8" s="1"/>
  <c r="J53" i="13"/>
  <c r="AK53" i="6"/>
  <c r="L53" i="13" s="1"/>
  <c r="AH17" i="6"/>
  <c r="K17" i="13" s="1"/>
  <c r="E17" i="10"/>
  <c r="E17" i="8"/>
  <c r="F17" i="8" s="1"/>
  <c r="H17" i="8" s="1"/>
  <c r="AK17" i="6"/>
  <c r="L17" i="13" s="1"/>
  <c r="J17" i="13"/>
  <c r="E62" i="10"/>
  <c r="AH62" i="6"/>
  <c r="K62" i="13" s="1"/>
  <c r="J62" i="13"/>
  <c r="E62" i="8"/>
  <c r="F62" i="8" s="1"/>
  <c r="H62" i="8" s="1"/>
  <c r="AK62" i="6"/>
  <c r="L62" i="13" s="1"/>
  <c r="AK11" i="6"/>
  <c r="L11" i="13" s="1"/>
  <c r="E11" i="8"/>
  <c r="F11" i="8" s="1"/>
  <c r="H11" i="8" s="1"/>
  <c r="E11" i="10"/>
  <c r="AH11" i="6"/>
  <c r="K11" i="13" s="1"/>
  <c r="J11" i="13"/>
  <c r="E46" i="10"/>
  <c r="J46" i="13"/>
  <c r="AK46" i="6"/>
  <c r="L46" i="13" s="1"/>
  <c r="AH46" i="6"/>
  <c r="K46" i="13" s="1"/>
  <c r="E46" i="8"/>
  <c r="F46" i="8" s="1"/>
  <c r="H46" i="8" s="1"/>
  <c r="E84" i="10"/>
  <c r="AK84" i="6"/>
  <c r="L84" i="13" s="1"/>
  <c r="J84" i="13"/>
  <c r="E84" i="8"/>
  <c r="F84" i="8" s="1"/>
  <c r="H84" i="8" s="1"/>
  <c r="AH84" i="6"/>
  <c r="K84" i="13" s="1"/>
  <c r="AH31" i="6"/>
  <c r="K31" i="13" s="1"/>
  <c r="E31" i="10"/>
  <c r="J31" i="13"/>
  <c r="E31" i="8"/>
  <c r="F31" i="8" s="1"/>
  <c r="H31" i="8" s="1"/>
  <c r="AK31" i="6"/>
  <c r="L31" i="13" s="1"/>
  <c r="E115" i="10"/>
  <c r="AK115" i="6"/>
  <c r="L115" i="13" s="1"/>
  <c r="AH115" i="6"/>
  <c r="K115" i="13" s="1"/>
  <c r="J115" i="13"/>
  <c r="E115" i="8"/>
  <c r="F115" i="8" s="1"/>
  <c r="H115" i="8" s="1"/>
  <c r="J38" i="13"/>
  <c r="AK38" i="6"/>
  <c r="L38" i="13" s="1"/>
  <c r="AH38" i="6"/>
  <c r="K38" i="13" s="1"/>
  <c r="E38" i="10"/>
  <c r="E38" i="8"/>
  <c r="F38" i="8" s="1"/>
  <c r="H38" i="8" s="1"/>
  <c r="AK42" i="6"/>
  <c r="L42" i="13" s="1"/>
  <c r="E42" i="10"/>
  <c r="E42" i="8"/>
  <c r="F42" i="8" s="1"/>
  <c r="H42" i="8" s="1"/>
  <c r="J42" i="13"/>
  <c r="AH42" i="6"/>
  <c r="K42" i="13" s="1"/>
  <c r="AH23" i="6"/>
  <c r="K23" i="13" s="1"/>
  <c r="AK23" i="6"/>
  <c r="L23" i="13" s="1"/>
  <c r="E23" i="8"/>
  <c r="F23" i="8" s="1"/>
  <c r="H23" i="8" s="1"/>
  <c r="E23" i="10"/>
  <c r="J23" i="13"/>
  <c r="E47" i="8"/>
  <c r="F47" i="8" s="1"/>
  <c r="H47" i="8" s="1"/>
  <c r="AK47" i="6"/>
  <c r="L47" i="13" s="1"/>
  <c r="J47" i="13"/>
  <c r="AH47" i="6"/>
  <c r="K47" i="13" s="1"/>
  <c r="E47" i="10"/>
  <c r="E43" i="10"/>
  <c r="E43" i="8"/>
  <c r="F43" i="8" s="1"/>
  <c r="H43" i="8" s="1"/>
  <c r="AH43" i="6"/>
  <c r="K43" i="13" s="1"/>
  <c r="J43" i="13"/>
  <c r="AK43" i="6"/>
  <c r="L43" i="13" s="1"/>
  <c r="E95" i="10"/>
  <c r="J95" i="13"/>
  <c r="AH95" i="6"/>
  <c r="K95" i="13" s="1"/>
  <c r="E95" i="8"/>
  <c r="F95" i="8" s="1"/>
  <c r="H95" i="8" s="1"/>
  <c r="AK95" i="6"/>
  <c r="L95" i="13" s="1"/>
  <c r="E105" i="10"/>
  <c r="AH105" i="6"/>
  <c r="K105" i="13" s="1"/>
  <c r="J105" i="13"/>
  <c r="AK105" i="6"/>
  <c r="L105" i="13" s="1"/>
  <c r="E105" i="8"/>
  <c r="F105" i="8" s="1"/>
  <c r="H105" i="8" s="1"/>
  <c r="E25" i="8"/>
  <c r="F25" i="8" s="1"/>
  <c r="H25" i="8" s="1"/>
  <c r="E25" i="10"/>
  <c r="J25" i="13"/>
  <c r="AK25" i="6"/>
  <c r="L25" i="13" s="1"/>
  <c r="AH25" i="6"/>
  <c r="K25" i="13" s="1"/>
  <c r="AK57" i="6"/>
  <c r="L57" i="13" s="1"/>
  <c r="AH57" i="6"/>
  <c r="K57" i="13" s="1"/>
  <c r="E57" i="10"/>
  <c r="E57" i="8"/>
  <c r="F57" i="8" s="1"/>
  <c r="H57" i="8" s="1"/>
  <c r="J57" i="13"/>
  <c r="E79" i="10"/>
  <c r="AH79" i="6"/>
  <c r="K79" i="13" s="1"/>
  <c r="AK79" i="6"/>
  <c r="L79" i="13" s="1"/>
  <c r="E79" i="8"/>
  <c r="F79" i="8" s="1"/>
  <c r="H79" i="8" s="1"/>
  <c r="J79" i="13"/>
  <c r="AK68" i="6"/>
  <c r="L68" i="13" s="1"/>
  <c r="E68" i="10"/>
  <c r="J68" i="13"/>
  <c r="AH68" i="6"/>
  <c r="K68" i="13" s="1"/>
  <c r="E68" i="8"/>
  <c r="F68" i="8" s="1"/>
  <c r="H68" i="8" s="1"/>
  <c r="E61" i="10"/>
  <c r="AH61" i="6"/>
  <c r="K61" i="13" s="1"/>
  <c r="J61" i="13"/>
  <c r="E61" i="8"/>
  <c r="F61" i="8" s="1"/>
  <c r="H61" i="8" s="1"/>
  <c r="AK61" i="6"/>
  <c r="L61" i="13" s="1"/>
  <c r="E87" i="10"/>
  <c r="AK87" i="6"/>
  <c r="L87" i="13" s="1"/>
  <c r="J87" i="13"/>
  <c r="E87" i="8"/>
  <c r="F87" i="8" s="1"/>
  <c r="H87" i="8" s="1"/>
  <c r="AH87" i="6"/>
  <c r="K87" i="13" s="1"/>
  <c r="AK76" i="6"/>
  <c r="L76" i="13" s="1"/>
  <c r="E76" i="8"/>
  <c r="F76" i="8" s="1"/>
  <c r="H76" i="8" s="1"/>
  <c r="E76" i="10"/>
  <c r="J76" i="13"/>
  <c r="AH76" i="6"/>
  <c r="K76" i="13" s="1"/>
  <c r="AK56" i="6"/>
  <c r="L56" i="13" s="1"/>
  <c r="E56" i="8"/>
  <c r="F56" i="8" s="1"/>
  <c r="H56" i="8" s="1"/>
  <c r="E56" i="10"/>
  <c r="J56" i="13"/>
  <c r="AH56" i="6"/>
  <c r="K56" i="13" s="1"/>
  <c r="J60" i="13"/>
  <c r="E60" i="8"/>
  <c r="F60" i="8" s="1"/>
  <c r="H60" i="8" s="1"/>
  <c r="AH60" i="6"/>
  <c r="K60" i="13" s="1"/>
  <c r="AK60" i="6"/>
  <c r="L60" i="13" s="1"/>
  <c r="E60" i="10"/>
  <c r="AH40" i="6"/>
  <c r="K40" i="13" s="1"/>
  <c r="E40" i="8"/>
  <c r="F40" i="8" s="1"/>
  <c r="H40" i="8" s="1"/>
  <c r="J40" i="13"/>
  <c r="AK40" i="6"/>
  <c r="L40" i="13" s="1"/>
  <c r="E40" i="10"/>
  <c r="AH85" i="6"/>
  <c r="K85" i="13" s="1"/>
  <c r="J85" i="13"/>
  <c r="E85" i="8"/>
  <c r="F85" i="8" s="1"/>
  <c r="H85" i="8" s="1"/>
  <c r="AK85" i="6"/>
  <c r="L85" i="13" s="1"/>
  <c r="E85" i="10"/>
  <c r="E65" i="8"/>
  <c r="F65" i="8" s="1"/>
  <c r="H65" i="8" s="1"/>
  <c r="AK65" i="6"/>
  <c r="L65" i="13" s="1"/>
  <c r="J65" i="13"/>
  <c r="E65" i="10"/>
  <c r="AH65" i="6"/>
  <c r="K65" i="13" s="1"/>
  <c r="E99" i="8"/>
  <c r="F99" i="8" s="1"/>
  <c r="H99" i="8" s="1"/>
  <c r="E99" i="10"/>
  <c r="AH99" i="6"/>
  <c r="K99" i="13" s="1"/>
  <c r="AK99" i="6"/>
  <c r="L99" i="13" s="1"/>
  <c r="J99" i="13"/>
  <c r="E103" i="8"/>
  <c r="F103" i="8" s="1"/>
  <c r="H103" i="8" s="1"/>
  <c r="AK103" i="6"/>
  <c r="L103" i="13" s="1"/>
  <c r="J103" i="13"/>
  <c r="E103" i="10"/>
  <c r="AH103" i="6"/>
  <c r="K103" i="13" s="1"/>
  <c r="E96" i="10"/>
  <c r="AK96" i="6"/>
  <c r="L96" i="13" s="1"/>
  <c r="E96" i="8"/>
  <c r="F96" i="8" s="1"/>
  <c r="H96" i="8" s="1"/>
  <c r="J96" i="13"/>
  <c r="AH96" i="6"/>
  <c r="K96" i="13" s="1"/>
  <c r="AH98" i="6"/>
  <c r="K98" i="13" s="1"/>
  <c r="E98" i="8"/>
  <c r="F98" i="8" s="1"/>
  <c r="H98" i="8" s="1"/>
  <c r="J98" i="13"/>
  <c r="AK98" i="6"/>
  <c r="L98" i="13" s="1"/>
  <c r="E98" i="10"/>
  <c r="E45" i="10"/>
  <c r="E45" i="8"/>
  <c r="F45" i="8" s="1"/>
  <c r="H45" i="8" s="1"/>
  <c r="J45" i="13"/>
  <c r="AH45" i="6"/>
  <c r="K45" i="13" s="1"/>
  <c r="AK45" i="6"/>
  <c r="L45" i="13" s="1"/>
  <c r="E27" i="8"/>
  <c r="F27" i="8" s="1"/>
  <c r="H27" i="8" s="1"/>
  <c r="AH27" i="6"/>
  <c r="K27" i="13" s="1"/>
  <c r="E27" i="10"/>
  <c r="AK27" i="6"/>
  <c r="L27" i="13" s="1"/>
  <c r="J27" i="13"/>
  <c r="E48" i="10"/>
  <c r="AK48" i="6"/>
  <c r="L48" i="13" s="1"/>
  <c r="AH48" i="6"/>
  <c r="K48" i="13" s="1"/>
  <c r="E48" i="8"/>
  <c r="F48" i="8" s="1"/>
  <c r="H48" i="8" s="1"/>
  <c r="J48" i="13"/>
  <c r="J49" i="13"/>
  <c r="E49" i="8"/>
  <c r="F49" i="8" s="1"/>
  <c r="H49" i="8" s="1"/>
  <c r="AH49" i="6"/>
  <c r="K49" i="13" s="1"/>
  <c r="E49" i="10"/>
  <c r="AK49" i="6"/>
  <c r="L49" i="13" s="1"/>
  <c r="J113" i="13"/>
  <c r="E113" i="10"/>
  <c r="AH113" i="6"/>
  <c r="K113" i="13" s="1"/>
  <c r="E113" i="8"/>
  <c r="F113" i="8" s="1"/>
  <c r="H113" i="8" s="1"/>
  <c r="AK113" i="6"/>
  <c r="L113" i="13" s="1"/>
  <c r="J66" i="13"/>
  <c r="AH66" i="6"/>
  <c r="K66" i="13" s="1"/>
  <c r="E66" i="8"/>
  <c r="F66" i="8" s="1"/>
  <c r="H66" i="8" s="1"/>
  <c r="E66" i="10"/>
  <c r="AK66" i="6"/>
  <c r="L66" i="13" s="1"/>
  <c r="AK20" i="6"/>
  <c r="L20" i="13" s="1"/>
  <c r="E20" i="8"/>
  <c r="F20" i="8" s="1"/>
  <c r="H20" i="8" s="1"/>
  <c r="AH20" i="6"/>
  <c r="K20" i="13" s="1"/>
  <c r="J20" i="13"/>
  <c r="E20" i="10"/>
  <c r="AK74" i="6"/>
  <c r="L74" i="13" s="1"/>
  <c r="J74" i="13"/>
  <c r="AH74" i="6"/>
  <c r="K74" i="13" s="1"/>
  <c r="E74" i="8"/>
  <c r="F74" i="8" s="1"/>
  <c r="H74" i="8" s="1"/>
  <c r="E74" i="10"/>
  <c r="AH21" i="6"/>
  <c r="K21" i="13" s="1"/>
  <c r="E21" i="8"/>
  <c r="F21" i="8" s="1"/>
  <c r="H21" i="8" s="1"/>
  <c r="AK21" i="6"/>
  <c r="L21" i="13" s="1"/>
  <c r="J21" i="13"/>
  <c r="E21" i="10"/>
  <c r="J86" i="13"/>
  <c r="AH86" i="6"/>
  <c r="K86" i="13" s="1"/>
  <c r="E86" i="10"/>
  <c r="E86" i="8"/>
  <c r="F86" i="8" s="1"/>
  <c r="H86" i="8" s="1"/>
  <c r="AK86" i="6"/>
  <c r="L86" i="13" s="1"/>
  <c r="E58" i="8"/>
  <c r="F58" i="8" s="1"/>
  <c r="H58" i="8" s="1"/>
  <c r="AH58" i="6"/>
  <c r="K58" i="13" s="1"/>
  <c r="E58" i="10"/>
  <c r="J58" i="13"/>
  <c r="AK58" i="6"/>
  <c r="L58" i="13" s="1"/>
  <c r="J10" i="13"/>
  <c r="E10" i="10"/>
  <c r="AK10" i="6"/>
  <c r="L10" i="13" s="1"/>
  <c r="E10" i="8"/>
  <c r="F10" i="8" s="1"/>
  <c r="H10" i="8" s="1"/>
  <c r="AH10" i="6"/>
  <c r="K10" i="13" s="1"/>
  <c r="AH91" i="6"/>
  <c r="K91" i="13" s="1"/>
  <c r="E91" i="10"/>
  <c r="AK91" i="6"/>
  <c r="L91" i="13" s="1"/>
  <c r="J91" i="13"/>
  <c r="E91" i="8"/>
  <c r="F91" i="8" s="1"/>
  <c r="H91" i="8" s="1"/>
  <c r="E97" i="8"/>
  <c r="F97" i="8" s="1"/>
  <c r="H97" i="8" s="1"/>
  <c r="AH97" i="6"/>
  <c r="K97" i="13" s="1"/>
  <c r="E97" i="10"/>
  <c r="J97" i="13"/>
  <c r="AK97" i="6"/>
  <c r="L97" i="13" s="1"/>
  <c r="AK78" i="6"/>
  <c r="L78" i="13" s="1"/>
  <c r="J78" i="13"/>
  <c r="E78" i="10"/>
  <c r="E78" i="8"/>
  <c r="F78" i="8" s="1"/>
  <c r="H78" i="8" s="1"/>
  <c r="AH78" i="6"/>
  <c r="K78" i="13" s="1"/>
  <c r="J16" i="13"/>
  <c r="E16" i="10"/>
  <c r="E16" i="8"/>
  <c r="F16" i="8" s="1"/>
  <c r="H16" i="8" s="1"/>
  <c r="AK16" i="6"/>
  <c r="L16" i="13" s="1"/>
  <c r="AH16" i="6"/>
  <c r="K16" i="13" s="1"/>
  <c r="AH30" i="6"/>
  <c r="K30" i="13" s="1"/>
  <c r="J30" i="13"/>
  <c r="AK30" i="6"/>
  <c r="L30" i="13" s="1"/>
  <c r="E30" i="8"/>
  <c r="F30" i="8" s="1"/>
  <c r="H30" i="8" s="1"/>
  <c r="E30" i="10"/>
  <c r="AH82" i="6"/>
  <c r="K82" i="13" s="1"/>
  <c r="J82" i="13"/>
  <c r="E82" i="10"/>
  <c r="AK82" i="6"/>
  <c r="L82" i="13" s="1"/>
  <c r="E82" i="8"/>
  <c r="F82" i="8" s="1"/>
  <c r="H82" i="8" s="1"/>
  <c r="E50" i="10"/>
  <c r="J50" i="13"/>
  <c r="AK50" i="6"/>
  <c r="L50" i="13" s="1"/>
  <c r="AH50" i="6"/>
  <c r="K50" i="13" s="1"/>
  <c r="E50" i="8"/>
  <c r="F50" i="8" s="1"/>
  <c r="H50" i="8" s="1"/>
  <c r="AH35" i="6"/>
  <c r="K35" i="13" s="1"/>
  <c r="AK35" i="6"/>
  <c r="L35" i="13" s="1"/>
  <c r="E35" i="8"/>
  <c r="F35" i="8" s="1"/>
  <c r="H35" i="8" s="1"/>
  <c r="E35" i="10"/>
  <c r="J35" i="13"/>
  <c r="AK64" i="6"/>
  <c r="L64" i="13" s="1"/>
  <c r="E64" i="10"/>
  <c r="J64" i="13"/>
  <c r="E64" i="8"/>
  <c r="F64" i="8" s="1"/>
  <c r="H64" i="8" s="1"/>
  <c r="AH64" i="6"/>
  <c r="K64" i="13" s="1"/>
  <c r="J111" i="13"/>
  <c r="AH111" i="6"/>
  <c r="K111" i="13" s="1"/>
  <c r="E111" i="10"/>
  <c r="AK111" i="6"/>
  <c r="L111" i="13" s="1"/>
  <c r="E111" i="8"/>
  <c r="F111" i="8" s="1"/>
  <c r="H111" i="8" s="1"/>
  <c r="AH73" i="6"/>
  <c r="K73" i="13" s="1"/>
  <c r="AK73" i="6"/>
  <c r="L73" i="13" s="1"/>
  <c r="J73" i="13"/>
  <c r="E73" i="10"/>
  <c r="E73" i="8"/>
  <c r="F73" i="8" s="1"/>
  <c r="H73" i="8" s="1"/>
  <c r="AH59" i="6"/>
  <c r="K59" i="13" s="1"/>
  <c r="E59" i="8"/>
  <c r="F59" i="8" s="1"/>
  <c r="H59" i="8" s="1"/>
  <c r="AK59" i="6"/>
  <c r="L59" i="13" s="1"/>
  <c r="J59" i="13"/>
  <c r="E59" i="10"/>
  <c r="AK114" i="6"/>
  <c r="L114" i="13" s="1"/>
  <c r="E114" i="10"/>
  <c r="AH114" i="6"/>
  <c r="K114" i="13" s="1"/>
  <c r="J114" i="13"/>
  <c r="E114" i="8"/>
  <c r="F114" i="8" s="1"/>
  <c r="H114" i="8" s="1"/>
  <c r="E75" i="8"/>
  <c r="F75" i="8" s="1"/>
  <c r="H75" i="8" s="1"/>
  <c r="AH75" i="6"/>
  <c r="K75" i="13" s="1"/>
  <c r="E75" i="10"/>
  <c r="AK75" i="6"/>
  <c r="L75" i="13" s="1"/>
  <c r="J75" i="13"/>
  <c r="E24" i="10"/>
  <c r="AH24" i="6"/>
  <c r="K24" i="13" s="1"/>
  <c r="AK24" i="6"/>
  <c r="L24" i="13" s="1"/>
  <c r="E24" i="8"/>
  <c r="F24" i="8" s="1"/>
  <c r="H24" i="8" s="1"/>
  <c r="J24" i="13"/>
  <c r="AK12" i="6"/>
  <c r="L12" i="13" s="1"/>
  <c r="E12" i="10"/>
  <c r="AH12" i="6"/>
  <c r="K12" i="13" s="1"/>
  <c r="J12" i="13"/>
  <c r="E12" i="8"/>
  <c r="F12" i="8" s="1"/>
  <c r="H12" i="8" s="1"/>
  <c r="J110" i="13"/>
  <c r="AH110" i="6"/>
  <c r="K110" i="13" s="1"/>
  <c r="AK110" i="6"/>
  <c r="L110" i="13" s="1"/>
  <c r="E110" i="10"/>
  <c r="E110" i="8"/>
  <c r="F110" i="8" s="1"/>
  <c r="H110" i="8" s="1"/>
  <c r="AK94" i="6"/>
  <c r="L94" i="13" s="1"/>
  <c r="J94" i="13"/>
  <c r="AH94" i="6"/>
  <c r="K94" i="13" s="1"/>
  <c r="E94" i="8"/>
  <c r="F94" i="8" s="1"/>
  <c r="H94" i="8" s="1"/>
  <c r="E94" i="10"/>
  <c r="E13" i="8"/>
  <c r="F13" i="8" s="1"/>
  <c r="H13" i="8" s="1"/>
  <c r="E13" i="10"/>
  <c r="AK13" i="6"/>
  <c r="L13" i="13" s="1"/>
  <c r="AH13" i="6"/>
  <c r="K13" i="13" s="1"/>
  <c r="J13" i="13"/>
  <c r="AK55" i="6"/>
  <c r="L55" i="13" s="1"/>
  <c r="E55" i="8"/>
  <c r="F55" i="8" s="1"/>
  <c r="H55" i="8" s="1"/>
  <c r="AH55" i="6"/>
  <c r="K55" i="13" s="1"/>
  <c r="E55" i="10"/>
  <c r="J55" i="13"/>
  <c r="E104" i="10"/>
  <c r="AH104" i="6"/>
  <c r="K104" i="13" s="1"/>
  <c r="AK104" i="6"/>
  <c r="L104" i="13" s="1"/>
  <c r="E104" i="8"/>
  <c r="F104" i="8" s="1"/>
  <c r="H104" i="8" s="1"/>
  <c r="J104" i="13"/>
  <c r="E83" i="10"/>
  <c r="AK83" i="6"/>
  <c r="L83" i="13" s="1"/>
  <c r="J83" i="13"/>
  <c r="AH83" i="6"/>
  <c r="K83" i="13" s="1"/>
  <c r="E83" i="8"/>
  <c r="F83" i="8" s="1"/>
  <c r="H83" i="8" s="1"/>
  <c r="E89" i="10"/>
  <c r="AH89" i="6"/>
  <c r="K89" i="13" s="1"/>
  <c r="E89" i="8"/>
  <c r="F89" i="8" s="1"/>
  <c r="H89" i="8" s="1"/>
  <c r="J89" i="13"/>
  <c r="AK89" i="6"/>
  <c r="L89" i="13" s="1"/>
  <c r="AH32" i="6"/>
  <c r="K32" i="13" s="1"/>
  <c r="J32" i="13"/>
  <c r="E32" i="8"/>
  <c r="F32" i="8" s="1"/>
  <c r="H32" i="8" s="1"/>
  <c r="AK32" i="6"/>
  <c r="L32" i="13" s="1"/>
  <c r="E32" i="10"/>
  <c r="AK29" i="6"/>
  <c r="L29" i="13" s="1"/>
  <c r="J29" i="13"/>
  <c r="E29" i="8"/>
  <c r="F29" i="8" s="1"/>
  <c r="H29" i="8" s="1"/>
  <c r="AH29" i="6"/>
  <c r="K29" i="13" s="1"/>
  <c r="E29" i="10"/>
  <c r="E81" i="8"/>
  <c r="F81" i="8" s="1"/>
  <c r="H81" i="8" s="1"/>
  <c r="E81" i="10"/>
  <c r="AK81" i="6"/>
  <c r="L81" i="13" s="1"/>
  <c r="J81" i="13"/>
  <c r="AH81" i="6"/>
  <c r="K81" i="13" s="1"/>
  <c r="E107" i="10"/>
  <c r="AK107" i="6"/>
  <c r="L107" i="13" s="1"/>
  <c r="E107" i="8"/>
  <c r="F107" i="8" s="1"/>
  <c r="H107" i="8" s="1"/>
  <c r="J107" i="13"/>
  <c r="AH107" i="6"/>
  <c r="K107" i="13" s="1"/>
  <c r="AK26" i="6"/>
  <c r="L26" i="13" s="1"/>
  <c r="E26" i="10"/>
  <c r="J26" i="13"/>
  <c r="AH26" i="6"/>
  <c r="K26" i="13" s="1"/>
  <c r="E26" i="8"/>
  <c r="F26" i="8" s="1"/>
  <c r="H26" i="8" s="1"/>
  <c r="E44" i="8"/>
  <c r="F44" i="8" s="1"/>
  <c r="H44" i="8" s="1"/>
  <c r="AK44" i="6"/>
  <c r="L44" i="13" s="1"/>
  <c r="E44" i="10"/>
  <c r="J44" i="13"/>
  <c r="AH44" i="6"/>
  <c r="K44" i="13" s="1"/>
  <c r="J10" i="8" l="1"/>
  <c r="N10" i="13" s="1"/>
  <c r="M10" i="13"/>
  <c r="J69" i="8"/>
  <c r="N69" i="13" s="1"/>
  <c r="M69" i="13"/>
  <c r="J9" i="8"/>
  <c r="N9" i="13" s="1"/>
  <c r="M9" i="13"/>
  <c r="M93" i="13"/>
  <c r="J93" i="8"/>
  <c r="N93" i="13" s="1"/>
  <c r="M28" i="13"/>
  <c r="J28" i="8"/>
  <c r="N28" i="13" s="1"/>
  <c r="J60" i="8"/>
  <c r="N60" i="13" s="1"/>
  <c r="M60" i="13"/>
  <c r="J95" i="8"/>
  <c r="N95" i="13" s="1"/>
  <c r="M95" i="13"/>
  <c r="J23" i="8"/>
  <c r="N23" i="13" s="1"/>
  <c r="M23" i="13"/>
  <c r="J19" i="8"/>
  <c r="N19" i="13" s="1"/>
  <c r="M19" i="13"/>
  <c r="J96" i="8"/>
  <c r="N96" i="13" s="1"/>
  <c r="M96" i="13"/>
  <c r="M57" i="13"/>
  <c r="J57" i="8"/>
  <c r="N57" i="13" s="1"/>
  <c r="J67" i="8"/>
  <c r="N67" i="13" s="1"/>
  <c r="M67" i="13"/>
  <c r="J82" i="8"/>
  <c r="N82" i="13" s="1"/>
  <c r="M82" i="13"/>
  <c r="M65" i="13"/>
  <c r="J65" i="8"/>
  <c r="N65" i="13" s="1"/>
  <c r="M61" i="13"/>
  <c r="J61" i="8"/>
  <c r="N61" i="13" s="1"/>
  <c r="J53" i="8"/>
  <c r="N53" i="13" s="1"/>
  <c r="M53" i="13"/>
  <c r="J92" i="8"/>
  <c r="N92" i="13" s="1"/>
  <c r="M92" i="13"/>
  <c r="J39" i="8"/>
  <c r="N39" i="13" s="1"/>
  <c r="M39" i="13"/>
  <c r="M101" i="13"/>
  <c r="J101" i="8"/>
  <c r="N101" i="13" s="1"/>
  <c r="J100" i="8"/>
  <c r="N100" i="13" s="1"/>
  <c r="M100" i="13"/>
  <c r="J83" i="8"/>
  <c r="N83" i="13" s="1"/>
  <c r="M83" i="13"/>
  <c r="J74" i="8"/>
  <c r="N74" i="13" s="1"/>
  <c r="M74" i="13"/>
  <c r="J31" i="8"/>
  <c r="N31" i="13" s="1"/>
  <c r="M31" i="13"/>
  <c r="M18" i="13"/>
  <c r="J18" i="8"/>
  <c r="N18" i="13" s="1"/>
  <c r="J64" i="8"/>
  <c r="N64" i="13" s="1"/>
  <c r="M64" i="13"/>
  <c r="J27" i="8"/>
  <c r="N27" i="13" s="1"/>
  <c r="M27" i="13"/>
  <c r="J11" i="8"/>
  <c r="N11" i="13" s="1"/>
  <c r="M11" i="13"/>
  <c r="J36" i="8"/>
  <c r="N36" i="13" s="1"/>
  <c r="M36" i="13"/>
  <c r="L7" i="13"/>
  <c r="AK116" i="6"/>
  <c r="J34" i="11" s="1"/>
  <c r="X37" i="11" s="1"/>
  <c r="J34" i="8"/>
  <c r="N34" i="13" s="1"/>
  <c r="M34" i="13"/>
  <c r="M52" i="13"/>
  <c r="J52" i="8"/>
  <c r="N52" i="13" s="1"/>
  <c r="M8" i="13"/>
  <c r="J8" i="8"/>
  <c r="N8" i="13" s="1"/>
  <c r="J85" i="8"/>
  <c r="N85" i="13" s="1"/>
  <c r="M85" i="13"/>
  <c r="J56" i="8"/>
  <c r="N56" i="13" s="1"/>
  <c r="M56" i="13"/>
  <c r="J42" i="8"/>
  <c r="N42" i="13" s="1"/>
  <c r="M42" i="13"/>
  <c r="J102" i="8"/>
  <c r="N102" i="13" s="1"/>
  <c r="M102" i="13"/>
  <c r="M109" i="13"/>
  <c r="J109" i="8"/>
  <c r="N109" i="13" s="1"/>
  <c r="J80" i="8"/>
  <c r="N80" i="13" s="1"/>
  <c r="M80" i="13"/>
  <c r="M24" i="13"/>
  <c r="J24" i="8"/>
  <c r="N24" i="13" s="1"/>
  <c r="J30" i="8"/>
  <c r="N30" i="13" s="1"/>
  <c r="M30" i="13"/>
  <c r="J68" i="8"/>
  <c r="N68" i="13" s="1"/>
  <c r="M68" i="13"/>
  <c r="M106" i="13"/>
  <c r="J106" i="8"/>
  <c r="N106" i="13" s="1"/>
  <c r="J116" i="13"/>
  <c r="M25" i="12" s="1"/>
  <c r="J71" i="8"/>
  <c r="N71" i="13" s="1"/>
  <c r="M71" i="13"/>
  <c r="M13" i="13"/>
  <c r="J13" i="8"/>
  <c r="N13" i="13" s="1"/>
  <c r="J58" i="8"/>
  <c r="N58" i="13" s="1"/>
  <c r="M58" i="13"/>
  <c r="J43" i="8"/>
  <c r="N43" i="13" s="1"/>
  <c r="M43" i="13"/>
  <c r="J62" i="8"/>
  <c r="N62" i="13" s="1"/>
  <c r="M62" i="13"/>
  <c r="E116" i="10"/>
  <c r="J59" i="8"/>
  <c r="N59" i="13" s="1"/>
  <c r="M59" i="13"/>
  <c r="M32" i="13"/>
  <c r="J32" i="8"/>
  <c r="N32" i="13" s="1"/>
  <c r="M35" i="13"/>
  <c r="J35" i="8"/>
  <c r="N35" i="13" s="1"/>
  <c r="J97" i="8"/>
  <c r="N97" i="13" s="1"/>
  <c r="M97" i="13"/>
  <c r="J45" i="8"/>
  <c r="N45" i="13" s="1"/>
  <c r="M45" i="13"/>
  <c r="J103" i="8"/>
  <c r="N103" i="13" s="1"/>
  <c r="M103" i="13"/>
  <c r="J38" i="8"/>
  <c r="N38" i="13" s="1"/>
  <c r="M38" i="13"/>
  <c r="M84" i="13"/>
  <c r="J84" i="8"/>
  <c r="N84" i="13" s="1"/>
  <c r="J72" i="8"/>
  <c r="N72" i="13" s="1"/>
  <c r="M72" i="13"/>
  <c r="M41" i="13"/>
  <c r="J41" i="8"/>
  <c r="N41" i="13" s="1"/>
  <c r="F7" i="8"/>
  <c r="E116" i="8"/>
  <c r="J70" i="8"/>
  <c r="N70" i="13" s="1"/>
  <c r="M70" i="13"/>
  <c r="M81" i="13"/>
  <c r="J81" i="8"/>
  <c r="N81" i="13" s="1"/>
  <c r="M113" i="13"/>
  <c r="J113" i="8"/>
  <c r="N113" i="13" s="1"/>
  <c r="M104" i="13"/>
  <c r="J104" i="8"/>
  <c r="N104" i="13" s="1"/>
  <c r="J107" i="8"/>
  <c r="N107" i="13" s="1"/>
  <c r="M107" i="13"/>
  <c r="J110" i="8"/>
  <c r="N110" i="13" s="1"/>
  <c r="M110" i="13"/>
  <c r="J91" i="8"/>
  <c r="N91" i="13" s="1"/>
  <c r="M91" i="13"/>
  <c r="J86" i="8"/>
  <c r="N86" i="13" s="1"/>
  <c r="M86" i="13"/>
  <c r="J49" i="8"/>
  <c r="N49" i="13" s="1"/>
  <c r="M49" i="13"/>
  <c r="J25" i="8"/>
  <c r="N25" i="13" s="1"/>
  <c r="M25" i="13"/>
  <c r="K7" i="13"/>
  <c r="AH116" i="6"/>
  <c r="G32" i="11" s="1"/>
  <c r="J44" i="8"/>
  <c r="N44" i="13" s="1"/>
  <c r="M44" i="13"/>
  <c r="J20" i="8"/>
  <c r="N20" i="13" s="1"/>
  <c r="M20" i="13"/>
  <c r="J76" i="8"/>
  <c r="N76" i="13" s="1"/>
  <c r="M76" i="13"/>
  <c r="J105" i="8"/>
  <c r="N105" i="13" s="1"/>
  <c r="M105" i="13"/>
  <c r="M54" i="13"/>
  <c r="J54" i="8"/>
  <c r="N54" i="13" s="1"/>
  <c r="J14" i="8"/>
  <c r="N14" i="13" s="1"/>
  <c r="M14" i="13"/>
  <c r="M21" i="13"/>
  <c r="J21" i="8"/>
  <c r="N21" i="13" s="1"/>
  <c r="J94" i="8"/>
  <c r="N94" i="13" s="1"/>
  <c r="M94" i="13"/>
  <c r="J50" i="8"/>
  <c r="N50" i="13" s="1"/>
  <c r="M50" i="13"/>
  <c r="M40" i="13"/>
  <c r="J40" i="8"/>
  <c r="N40" i="13" s="1"/>
  <c r="M88" i="13"/>
  <c r="J88" i="8"/>
  <c r="N88" i="13" s="1"/>
  <c r="J51" i="8"/>
  <c r="N51" i="13" s="1"/>
  <c r="M51" i="13"/>
  <c r="J26" i="8"/>
  <c r="N26" i="13" s="1"/>
  <c r="M26" i="13"/>
  <c r="J29" i="8"/>
  <c r="N29" i="13" s="1"/>
  <c r="M29" i="13"/>
  <c r="M73" i="13"/>
  <c r="J73" i="8"/>
  <c r="N73" i="13" s="1"/>
  <c r="M75" i="13"/>
  <c r="J75" i="8"/>
  <c r="N75" i="13" s="1"/>
  <c r="M111" i="13"/>
  <c r="J111" i="8"/>
  <c r="N111" i="13" s="1"/>
  <c r="M16" i="13"/>
  <c r="J16" i="8"/>
  <c r="N16" i="13" s="1"/>
  <c r="J48" i="8"/>
  <c r="N48" i="13" s="1"/>
  <c r="M48" i="13"/>
  <c r="M79" i="13"/>
  <c r="J79" i="8"/>
  <c r="N79" i="13" s="1"/>
  <c r="J46" i="8"/>
  <c r="N46" i="13" s="1"/>
  <c r="M46" i="13"/>
  <c r="J15" i="8"/>
  <c r="N15" i="13" s="1"/>
  <c r="M15" i="13"/>
  <c r="J77" i="8"/>
  <c r="N77" i="13" s="1"/>
  <c r="M77" i="13"/>
  <c r="J37" i="8"/>
  <c r="N37" i="13" s="1"/>
  <c r="M37" i="13"/>
  <c r="M89" i="13"/>
  <c r="J89" i="8"/>
  <c r="N89" i="13" s="1"/>
  <c r="J55" i="8"/>
  <c r="N55" i="13" s="1"/>
  <c r="M55" i="13"/>
  <c r="J114" i="8"/>
  <c r="N114" i="13" s="1"/>
  <c r="M114" i="13"/>
  <c r="J98" i="8"/>
  <c r="N98" i="13" s="1"/>
  <c r="M98" i="13"/>
  <c r="J99" i="8"/>
  <c r="N99" i="13" s="1"/>
  <c r="M99" i="13"/>
  <c r="J87" i="8"/>
  <c r="N87" i="13" s="1"/>
  <c r="M87" i="13"/>
  <c r="J47" i="8"/>
  <c r="N47" i="13" s="1"/>
  <c r="M47" i="13"/>
  <c r="J115" i="8"/>
  <c r="N115" i="13" s="1"/>
  <c r="M115" i="13"/>
  <c r="J17" i="8"/>
  <c r="N17" i="13" s="1"/>
  <c r="M17" i="13"/>
  <c r="J33" i="8"/>
  <c r="N33" i="13" s="1"/>
  <c r="M33" i="13"/>
  <c r="J108" i="8"/>
  <c r="N108" i="13" s="1"/>
  <c r="M108" i="13"/>
  <c r="J90" i="8"/>
  <c r="N90" i="13" s="1"/>
  <c r="M90" i="13"/>
  <c r="J22" i="8"/>
  <c r="N22" i="13" s="1"/>
  <c r="M22" i="13"/>
  <c r="M78" i="13"/>
  <c r="J78" i="8"/>
  <c r="N78" i="13" s="1"/>
  <c r="M12" i="13"/>
  <c r="J12" i="8"/>
  <c r="N12" i="13" s="1"/>
  <c r="M66" i="13"/>
  <c r="J66" i="8"/>
  <c r="N66" i="13" s="1"/>
  <c r="J112" i="8"/>
  <c r="N112" i="13" s="1"/>
  <c r="M112" i="13"/>
  <c r="J63" i="8"/>
  <c r="N63" i="13" s="1"/>
  <c r="M63" i="13"/>
  <c r="K116" i="13" l="1"/>
  <c r="T25" i="12" s="1"/>
  <c r="L116" i="13"/>
  <c r="AA25" i="12" s="1"/>
  <c r="F116" i="8"/>
  <c r="H7" i="8"/>
  <c r="M7" i="13" l="1"/>
  <c r="H116" i="8"/>
  <c r="M116" i="13" s="1"/>
  <c r="J7" i="8"/>
  <c r="J116" i="8" l="1"/>
  <c r="N7" i="13"/>
  <c r="N116" i="13" l="1"/>
  <c r="L33" i="8"/>
  <c r="N33" i="8" s="1"/>
  <c r="O33" i="13" s="1"/>
  <c r="L35" i="8"/>
  <c r="N35" i="8" s="1"/>
  <c r="O35" i="13" s="1"/>
  <c r="L71" i="8"/>
  <c r="N71" i="8" s="1"/>
  <c r="O71" i="13" s="1"/>
  <c r="L42" i="8"/>
  <c r="N42" i="8" s="1"/>
  <c r="O42" i="13" s="1"/>
  <c r="L75" i="8"/>
  <c r="N75" i="8" s="1"/>
  <c r="O75" i="13" s="1"/>
  <c r="L87" i="8"/>
  <c r="N87" i="8" s="1"/>
  <c r="O87" i="13" s="1"/>
  <c r="L95" i="8"/>
  <c r="N95" i="8" s="1"/>
  <c r="O95" i="13" s="1"/>
  <c r="L96" i="8"/>
  <c r="N96" i="8" s="1"/>
  <c r="O96" i="13" s="1"/>
  <c r="L30" i="8"/>
  <c r="N30" i="8" s="1"/>
  <c r="O30" i="13" s="1"/>
  <c r="L41" i="8"/>
  <c r="N41" i="8" s="1"/>
  <c r="O41" i="13" s="1"/>
  <c r="L115" i="8"/>
  <c r="N115" i="8" s="1"/>
  <c r="O115" i="13" s="1"/>
  <c r="L13" i="8"/>
  <c r="N13" i="8" s="1"/>
  <c r="O13" i="13" s="1"/>
  <c r="L82" i="8"/>
  <c r="N82" i="8" s="1"/>
  <c r="O82" i="13" s="1"/>
  <c r="L84" i="8"/>
  <c r="N84" i="8" s="1"/>
  <c r="O84" i="13" s="1"/>
  <c r="L59" i="8"/>
  <c r="N59" i="8" s="1"/>
  <c r="O59" i="13" s="1"/>
  <c r="L53" i="8"/>
  <c r="N53" i="8" s="1"/>
  <c r="O53" i="13" s="1"/>
  <c r="L91" i="8"/>
  <c r="N91" i="8" s="1"/>
  <c r="O91" i="13" s="1"/>
  <c r="L88" i="8"/>
  <c r="N88" i="8" s="1"/>
  <c r="O88" i="13" s="1"/>
  <c r="L18" i="8"/>
  <c r="N18" i="8" s="1"/>
  <c r="O18" i="13" s="1"/>
  <c r="L92" i="8"/>
  <c r="N92" i="8" s="1"/>
  <c r="O92" i="13" s="1"/>
  <c r="L52" i="8"/>
  <c r="N52" i="8" s="1"/>
  <c r="O52" i="13" s="1"/>
  <c r="L90" i="8"/>
  <c r="N90" i="8" s="1"/>
  <c r="O90" i="13" s="1"/>
  <c r="L97" i="8"/>
  <c r="N97" i="8" s="1"/>
  <c r="O97" i="13" s="1"/>
  <c r="L78" i="8"/>
  <c r="N78" i="8" s="1"/>
  <c r="O78" i="13" s="1"/>
  <c r="L85" i="8"/>
  <c r="N85" i="8" s="1"/>
  <c r="O85" i="13" s="1"/>
  <c r="L23" i="8"/>
  <c r="N23" i="8" s="1"/>
  <c r="O23" i="13" s="1"/>
  <c r="L58" i="8"/>
  <c r="N58" i="8" s="1"/>
  <c r="O58" i="13" s="1"/>
  <c r="L25" i="8"/>
  <c r="N25" i="8" s="1"/>
  <c r="O25" i="13" s="1"/>
  <c r="L45" i="8"/>
  <c r="N45" i="8" s="1"/>
  <c r="O45" i="13" s="1"/>
  <c r="L94" i="8"/>
  <c r="N94" i="8" s="1"/>
  <c r="O94" i="13" s="1"/>
  <c r="L31" i="8"/>
  <c r="N31" i="8" s="1"/>
  <c r="O31" i="13" s="1"/>
  <c r="L61" i="8"/>
  <c r="N61" i="8" s="1"/>
  <c r="O61" i="13" s="1"/>
  <c r="L86" i="8"/>
  <c r="N86" i="8" s="1"/>
  <c r="O86" i="13" s="1"/>
  <c r="L51" i="8"/>
  <c r="N51" i="8" s="1"/>
  <c r="O51" i="13" s="1"/>
  <c r="L63" i="8"/>
  <c r="N63" i="8" s="1"/>
  <c r="O63" i="13" s="1"/>
  <c r="L10" i="8"/>
  <c r="N10" i="8" s="1"/>
  <c r="O10" i="13" s="1"/>
  <c r="L104" i="8"/>
  <c r="N104" i="8" s="1"/>
  <c r="O104" i="13" s="1"/>
  <c r="L72" i="8"/>
  <c r="N72" i="8" s="1"/>
  <c r="O72" i="13" s="1"/>
  <c r="L44" i="8"/>
  <c r="N44" i="8" s="1"/>
  <c r="O44" i="13" s="1"/>
  <c r="L43" i="8"/>
  <c r="N43" i="8" s="1"/>
  <c r="O43" i="13" s="1"/>
  <c r="L50" i="8"/>
  <c r="N50" i="8" s="1"/>
  <c r="O50" i="13" s="1"/>
  <c r="L114" i="8"/>
  <c r="N114" i="8" s="1"/>
  <c r="O114" i="13" s="1"/>
  <c r="L76" i="8"/>
  <c r="N76" i="8" s="1"/>
  <c r="O76" i="13" s="1"/>
  <c r="L102" i="8"/>
  <c r="N102" i="8" s="1"/>
  <c r="O102" i="13" s="1"/>
  <c r="L40" i="8"/>
  <c r="N40" i="8" s="1"/>
  <c r="O40" i="13" s="1"/>
  <c r="L38" i="8"/>
  <c r="N38" i="8" s="1"/>
  <c r="O38" i="13" s="1"/>
  <c r="L29" i="8"/>
  <c r="N29" i="8" s="1"/>
  <c r="O29" i="13" s="1"/>
  <c r="L15" i="8"/>
  <c r="N15" i="8" s="1"/>
  <c r="O15" i="13" s="1"/>
  <c r="L100" i="8"/>
  <c r="N100" i="8" s="1"/>
  <c r="O100" i="13" s="1"/>
  <c r="L28" i="8"/>
  <c r="N28" i="8" s="1"/>
  <c r="O28" i="13" s="1"/>
  <c r="L66" i="8"/>
  <c r="N66" i="8" s="1"/>
  <c r="O66" i="13" s="1"/>
  <c r="L37" i="8"/>
  <c r="N37" i="8" s="1"/>
  <c r="O37" i="13" s="1"/>
  <c r="X42" i="11"/>
  <c r="L105" i="8"/>
  <c r="N105" i="8" s="1"/>
  <c r="O105" i="13" s="1"/>
  <c r="L17" i="8"/>
  <c r="N17" i="8" s="1"/>
  <c r="O17" i="13" s="1"/>
  <c r="L111" i="8"/>
  <c r="N111" i="8" s="1"/>
  <c r="O111" i="13" s="1"/>
  <c r="L74" i="8"/>
  <c r="N74" i="8" s="1"/>
  <c r="O74" i="13" s="1"/>
  <c r="L80" i="8"/>
  <c r="N80" i="8" s="1"/>
  <c r="O80" i="13" s="1"/>
  <c r="L54" i="8"/>
  <c r="N54" i="8" s="1"/>
  <c r="O54" i="13" s="1"/>
  <c r="L9" i="8"/>
  <c r="N9" i="8" s="1"/>
  <c r="O9" i="13" s="1"/>
  <c r="L14" i="8"/>
  <c r="N14" i="8" s="1"/>
  <c r="O14" i="13" s="1"/>
  <c r="L77" i="8"/>
  <c r="N77" i="8" s="1"/>
  <c r="O77" i="13" s="1"/>
  <c r="L56" i="8"/>
  <c r="N56" i="8" s="1"/>
  <c r="O56" i="13" s="1"/>
  <c r="L16" i="8"/>
  <c r="N16" i="8" s="1"/>
  <c r="O16" i="13" s="1"/>
  <c r="L108" i="8"/>
  <c r="N108" i="8" s="1"/>
  <c r="O108" i="13" s="1"/>
  <c r="L64" i="8"/>
  <c r="N64" i="8" s="1"/>
  <c r="O64" i="13" s="1"/>
  <c r="L73" i="8"/>
  <c r="N73" i="8" s="1"/>
  <c r="O73" i="13" s="1"/>
  <c r="L46" i="8"/>
  <c r="N46" i="8" s="1"/>
  <c r="O46" i="13" s="1"/>
  <c r="L26" i="8"/>
  <c r="N26" i="8" s="1"/>
  <c r="O26" i="13" s="1"/>
  <c r="L57" i="8"/>
  <c r="N57" i="8" s="1"/>
  <c r="O57" i="13" s="1"/>
  <c r="L12" i="8"/>
  <c r="N12" i="8" s="1"/>
  <c r="O12" i="13" s="1"/>
  <c r="L69" i="8"/>
  <c r="N69" i="8" s="1"/>
  <c r="O69" i="13" s="1"/>
  <c r="L109" i="8"/>
  <c r="N109" i="8" s="1"/>
  <c r="O109" i="13" s="1"/>
  <c r="L32" i="8"/>
  <c r="N32" i="8" s="1"/>
  <c r="O32" i="13" s="1"/>
  <c r="L36" i="8"/>
  <c r="N36" i="8" s="1"/>
  <c r="O36" i="13" s="1"/>
  <c r="L62" i="8"/>
  <c r="N62" i="8" s="1"/>
  <c r="O62" i="13" s="1"/>
  <c r="L103" i="8"/>
  <c r="N103" i="8" s="1"/>
  <c r="O103" i="13" s="1"/>
  <c r="L89" i="8"/>
  <c r="N89" i="8" s="1"/>
  <c r="O89" i="13" s="1"/>
  <c r="L48" i="8"/>
  <c r="N48" i="8" s="1"/>
  <c r="O48" i="13" s="1"/>
  <c r="L20" i="8"/>
  <c r="N20" i="8" s="1"/>
  <c r="O20" i="13" s="1"/>
  <c r="L110" i="8"/>
  <c r="N110" i="8" s="1"/>
  <c r="O110" i="13" s="1"/>
  <c r="L112" i="8"/>
  <c r="N112" i="8" s="1"/>
  <c r="O112" i="13" s="1"/>
  <c r="L49" i="8"/>
  <c r="N49" i="8" s="1"/>
  <c r="O49" i="13" s="1"/>
  <c r="L24" i="8"/>
  <c r="N24" i="8" s="1"/>
  <c r="O24" i="13" s="1"/>
  <c r="L65" i="8"/>
  <c r="N65" i="8" s="1"/>
  <c r="O65" i="13" s="1"/>
  <c r="L79" i="8"/>
  <c r="N79" i="8" s="1"/>
  <c r="O79" i="13" s="1"/>
  <c r="L55" i="8"/>
  <c r="N55" i="8" s="1"/>
  <c r="O55" i="13" s="1"/>
  <c r="L93" i="8"/>
  <c r="N93" i="8" s="1"/>
  <c r="O93" i="13" s="1"/>
  <c r="L83" i="8"/>
  <c r="N83" i="8" s="1"/>
  <c r="O83" i="13" s="1"/>
  <c r="L19" i="8"/>
  <c r="N19" i="8" s="1"/>
  <c r="O19" i="13" s="1"/>
  <c r="L34" i="8"/>
  <c r="N34" i="8" s="1"/>
  <c r="O34" i="13" s="1"/>
  <c r="L106" i="8"/>
  <c r="N106" i="8" s="1"/>
  <c r="O106" i="13" s="1"/>
  <c r="L60" i="8"/>
  <c r="N60" i="8" s="1"/>
  <c r="O60" i="13" s="1"/>
  <c r="L99" i="8"/>
  <c r="N99" i="8" s="1"/>
  <c r="O99" i="13" s="1"/>
  <c r="L98" i="8"/>
  <c r="N98" i="8" s="1"/>
  <c r="O98" i="13" s="1"/>
  <c r="L70" i="8"/>
  <c r="N70" i="8" s="1"/>
  <c r="O70" i="13" s="1"/>
  <c r="L27" i="8"/>
  <c r="N27" i="8" s="1"/>
  <c r="O27" i="13" s="1"/>
  <c r="L8" i="8"/>
  <c r="N8" i="8" s="1"/>
  <c r="O8" i="13" s="1"/>
  <c r="L81" i="8"/>
  <c r="N81" i="8" s="1"/>
  <c r="O81" i="13" s="1"/>
  <c r="L7" i="8"/>
  <c r="L21" i="8"/>
  <c r="N21" i="8" s="1"/>
  <c r="O21" i="13" s="1"/>
  <c r="L107" i="8"/>
  <c r="N107" i="8" s="1"/>
  <c r="O107" i="13" s="1"/>
  <c r="L101" i="8"/>
  <c r="N101" i="8" s="1"/>
  <c r="O101" i="13" s="1"/>
  <c r="L113" i="8"/>
  <c r="N113" i="8" s="1"/>
  <c r="O113" i="13" s="1"/>
  <c r="L68" i="8"/>
  <c r="N68" i="8" s="1"/>
  <c r="O68" i="13" s="1"/>
  <c r="L47" i="8"/>
  <c r="N47" i="8" s="1"/>
  <c r="O47" i="13" s="1"/>
  <c r="L39" i="8"/>
  <c r="N39" i="8" s="1"/>
  <c r="O39" i="13" s="1"/>
  <c r="L11" i="8"/>
  <c r="N11" i="8" s="1"/>
  <c r="O11" i="13" s="1"/>
  <c r="L67" i="8"/>
  <c r="N67" i="8" s="1"/>
  <c r="O67" i="13" s="1"/>
  <c r="L22" i="8"/>
  <c r="N22" i="8" s="1"/>
  <c r="O22" i="13" s="1"/>
  <c r="N7" i="8" l="1"/>
  <c r="L116" i="8"/>
  <c r="O7" i="13" l="1"/>
  <c r="N116" i="8"/>
  <c r="O7" i="8" a="1"/>
  <c r="O86" i="8" l="1"/>
  <c r="O22" i="8"/>
  <c r="O87" i="8"/>
  <c r="O10" i="8"/>
  <c r="O25" i="8"/>
  <c r="O85" i="8"/>
  <c r="O50" i="8"/>
  <c r="O70" i="8"/>
  <c r="O59" i="8"/>
  <c r="O109" i="8"/>
  <c r="O27" i="8"/>
  <c r="O20" i="8"/>
  <c r="O9" i="8"/>
  <c r="O52" i="8"/>
  <c r="O103" i="8"/>
  <c r="O31" i="8"/>
  <c r="O56" i="8"/>
  <c r="O69" i="8"/>
  <c r="O67" i="8"/>
  <c r="O98" i="8"/>
  <c r="O100" i="8"/>
  <c r="O80" i="8"/>
  <c r="O17" i="8"/>
  <c r="O115" i="8"/>
  <c r="O37" i="8"/>
  <c r="O88" i="8"/>
  <c r="O90" i="8"/>
  <c r="O30" i="8"/>
  <c r="O61" i="8"/>
  <c r="O93" i="8"/>
  <c r="O11" i="8"/>
  <c r="O58" i="8"/>
  <c r="O102" i="8"/>
  <c r="O53" i="8"/>
  <c r="O47" i="8"/>
  <c r="O77" i="8"/>
  <c r="O18" i="8"/>
  <c r="O35" i="8"/>
  <c r="O84" i="8"/>
  <c r="O73" i="8"/>
  <c r="O14" i="8"/>
  <c r="O19" i="8"/>
  <c r="O66" i="8"/>
  <c r="O113" i="8"/>
  <c r="O34" i="8"/>
  <c r="O44" i="8"/>
  <c r="O65" i="8"/>
  <c r="O48" i="8"/>
  <c r="O79" i="8"/>
  <c r="O21" i="8"/>
  <c r="O62" i="8"/>
  <c r="O32" i="8"/>
  <c r="O111" i="8"/>
  <c r="O54" i="8"/>
  <c r="O29" i="8"/>
  <c r="O78" i="8"/>
  <c r="O16" i="8"/>
  <c r="O108" i="8"/>
  <c r="O13" i="8"/>
  <c r="O96" i="8"/>
  <c r="O114" i="8"/>
  <c r="O83" i="8"/>
  <c r="O26" i="8"/>
  <c r="O45" i="8"/>
  <c r="O15" i="8"/>
  <c r="O49" i="8"/>
  <c r="O38" i="8"/>
  <c r="O28" i="8"/>
  <c r="O68" i="8"/>
  <c r="O91" i="8"/>
  <c r="O106" i="8"/>
  <c r="O95" i="8"/>
  <c r="O42" i="8"/>
  <c r="O72" i="8"/>
  <c r="O75" i="8"/>
  <c r="O39" i="8"/>
  <c r="O23" i="8"/>
  <c r="O71" i="8"/>
  <c r="O104" i="8"/>
  <c r="O99" i="8"/>
  <c r="O55" i="8"/>
  <c r="O12" i="8"/>
  <c r="O92" i="8"/>
  <c r="O105" i="8"/>
  <c r="O24" i="8"/>
  <c r="O107" i="8"/>
  <c r="O57" i="8"/>
  <c r="O46" i="8"/>
  <c r="O74" i="8"/>
  <c r="O94" i="8"/>
  <c r="O51" i="8"/>
  <c r="O76" i="8"/>
  <c r="O112" i="8"/>
  <c r="O41" i="8"/>
  <c r="O33" i="8"/>
  <c r="O81" i="8"/>
  <c r="O60" i="8"/>
  <c r="O89" i="8"/>
  <c r="O7" i="8"/>
  <c r="O8" i="8"/>
  <c r="O97" i="8"/>
  <c r="O36" i="8"/>
  <c r="O82" i="8"/>
  <c r="O63" i="8"/>
  <c r="O101" i="8"/>
  <c r="O40" i="8"/>
  <c r="O43" i="8"/>
  <c r="O110" i="8"/>
  <c r="O64" i="8"/>
  <c r="X49" i="11"/>
  <c r="O116" i="13"/>
  <c r="Q103" i="8" l="1"/>
  <c r="Q103" i="13" s="1"/>
  <c r="T103" i="13" s="1"/>
  <c r="P103" i="13"/>
  <c r="S103" i="13" s="1"/>
  <c r="F103" i="10"/>
  <c r="G103" i="10" s="1"/>
  <c r="S103" i="8"/>
  <c r="R103" i="13" s="1"/>
  <c r="U103" i="13" s="1"/>
  <c r="F48" i="10"/>
  <c r="G48" i="10" s="1"/>
  <c r="P48" i="13"/>
  <c r="S48" i="13" s="1"/>
  <c r="S48" i="8"/>
  <c r="R48" i="13" s="1"/>
  <c r="U48" i="13" s="1"/>
  <c r="Q48" i="8"/>
  <c r="Q48" i="13" s="1"/>
  <c r="T48" i="13" s="1"/>
  <c r="Q33" i="8"/>
  <c r="Q33" i="13" s="1"/>
  <c r="T33" i="13" s="1"/>
  <c r="F33" i="10"/>
  <c r="G33" i="10" s="1"/>
  <c r="S33" i="8"/>
  <c r="R33" i="13" s="1"/>
  <c r="U33" i="13" s="1"/>
  <c r="P33" i="13"/>
  <c r="S33" i="13" s="1"/>
  <c r="P9" i="13"/>
  <c r="S9" i="13" s="1"/>
  <c r="F9" i="10"/>
  <c r="G9" i="10" s="1"/>
  <c r="Q9" i="8"/>
  <c r="Q9" i="13" s="1"/>
  <c r="T9" i="13" s="1"/>
  <c r="S9" i="8"/>
  <c r="R9" i="13" s="1"/>
  <c r="U9" i="13" s="1"/>
  <c r="Q66" i="8"/>
  <c r="Q66" i="13" s="1"/>
  <c r="T66" i="13" s="1"/>
  <c r="P66" i="13"/>
  <c r="S66" i="13" s="1"/>
  <c r="F66" i="10"/>
  <c r="G66" i="10" s="1"/>
  <c r="S66" i="8"/>
  <c r="R66" i="13" s="1"/>
  <c r="U66" i="13" s="1"/>
  <c r="S99" i="8"/>
  <c r="R99" i="13" s="1"/>
  <c r="U99" i="13" s="1"/>
  <c r="F99" i="10"/>
  <c r="G99" i="10" s="1"/>
  <c r="P99" i="13"/>
  <c r="S99" i="13" s="1"/>
  <c r="Q99" i="8"/>
  <c r="Q99" i="13" s="1"/>
  <c r="T99" i="13" s="1"/>
  <c r="F11" i="10"/>
  <c r="G11" i="10" s="1"/>
  <c r="S11" i="8"/>
  <c r="R11" i="13" s="1"/>
  <c r="U11" i="13" s="1"/>
  <c r="Q11" i="8"/>
  <c r="Q11" i="13" s="1"/>
  <c r="T11" i="13" s="1"/>
  <c r="P11" i="13"/>
  <c r="S11" i="13" s="1"/>
  <c r="F71" i="10"/>
  <c r="G71" i="10" s="1"/>
  <c r="P71" i="13"/>
  <c r="S71" i="13" s="1"/>
  <c r="Q71" i="8"/>
  <c r="Q71" i="13" s="1"/>
  <c r="T71" i="13" s="1"/>
  <c r="S71" i="8"/>
  <c r="R71" i="13" s="1"/>
  <c r="U71" i="13" s="1"/>
  <c r="F34" i="10"/>
  <c r="G34" i="10" s="1"/>
  <c r="P34" i="13"/>
  <c r="S34" i="13" s="1"/>
  <c r="Q34" i="8"/>
  <c r="Q34" i="13" s="1"/>
  <c r="T34" i="13" s="1"/>
  <c r="S34" i="8"/>
  <c r="R34" i="13" s="1"/>
  <c r="U34" i="13" s="1"/>
  <c r="S39" i="8"/>
  <c r="R39" i="13" s="1"/>
  <c r="U39" i="13" s="1"/>
  <c r="F39" i="10"/>
  <c r="G39" i="10" s="1"/>
  <c r="P39" i="13"/>
  <c r="S39" i="13" s="1"/>
  <c r="Q39" i="8"/>
  <c r="Q39" i="13" s="1"/>
  <c r="T39" i="13" s="1"/>
  <c r="S109" i="8"/>
  <c r="R109" i="13" s="1"/>
  <c r="U109" i="13" s="1"/>
  <c r="Q109" i="8"/>
  <c r="Q109" i="13" s="1"/>
  <c r="T109" i="13" s="1"/>
  <c r="P109" i="13"/>
  <c r="S109" i="13" s="1"/>
  <c r="F109" i="10"/>
  <c r="G109" i="10" s="1"/>
  <c r="S31" i="8"/>
  <c r="R31" i="13" s="1"/>
  <c r="U31" i="13" s="1"/>
  <c r="Q31" i="8"/>
  <c r="Q31" i="13" s="1"/>
  <c r="T31" i="13" s="1"/>
  <c r="P31" i="13"/>
  <c r="S31" i="13" s="1"/>
  <c r="F31" i="10"/>
  <c r="G31" i="10" s="1"/>
  <c r="S52" i="8"/>
  <c r="R52" i="13" s="1"/>
  <c r="U52" i="13" s="1"/>
  <c r="Q52" i="8"/>
  <c r="Q52" i="13" s="1"/>
  <c r="T52" i="13" s="1"/>
  <c r="P52" i="13"/>
  <c r="S52" i="13" s="1"/>
  <c r="F52" i="10"/>
  <c r="G52" i="10" s="1"/>
  <c r="P23" i="13"/>
  <c r="S23" i="13" s="1"/>
  <c r="Q23" i="8"/>
  <c r="Q23" i="13" s="1"/>
  <c r="T23" i="13" s="1"/>
  <c r="F23" i="10"/>
  <c r="G23" i="10" s="1"/>
  <c r="S23" i="8"/>
  <c r="R23" i="13" s="1"/>
  <c r="U23" i="13" s="1"/>
  <c r="S76" i="8"/>
  <c r="R76" i="13" s="1"/>
  <c r="U76" i="13" s="1"/>
  <c r="F76" i="10"/>
  <c r="G76" i="10" s="1"/>
  <c r="Q76" i="8"/>
  <c r="Q76" i="13" s="1"/>
  <c r="T76" i="13" s="1"/>
  <c r="P76" i="13"/>
  <c r="S76" i="13" s="1"/>
  <c r="Q27" i="8"/>
  <c r="Q27" i="13" s="1"/>
  <c r="T27" i="13" s="1"/>
  <c r="S27" i="8"/>
  <c r="R27" i="13" s="1"/>
  <c r="U27" i="13" s="1"/>
  <c r="F27" i="10"/>
  <c r="G27" i="10" s="1"/>
  <c r="P27" i="13"/>
  <c r="S27" i="13" s="1"/>
  <c r="Q94" i="8"/>
  <c r="Q94" i="13" s="1"/>
  <c r="T94" i="13" s="1"/>
  <c r="F94" i="10"/>
  <c r="G94" i="10" s="1"/>
  <c r="S94" i="8"/>
  <c r="R94" i="13" s="1"/>
  <c r="U94" i="13" s="1"/>
  <c r="P94" i="13"/>
  <c r="S94" i="13" s="1"/>
  <c r="S59" i="8"/>
  <c r="R59" i="13" s="1"/>
  <c r="U59" i="13" s="1"/>
  <c r="P59" i="13"/>
  <c r="S59" i="13" s="1"/>
  <c r="Q59" i="8"/>
  <c r="Q59" i="13" s="1"/>
  <c r="T59" i="13" s="1"/>
  <c r="F59" i="10"/>
  <c r="G59" i="10" s="1"/>
  <c r="P95" i="13"/>
  <c r="S95" i="13" s="1"/>
  <c r="F95" i="10"/>
  <c r="G95" i="10" s="1"/>
  <c r="S95" i="8"/>
  <c r="R95" i="13" s="1"/>
  <c r="U95" i="13" s="1"/>
  <c r="Q95" i="8"/>
  <c r="Q95" i="13" s="1"/>
  <c r="T95" i="13" s="1"/>
  <c r="S106" i="8"/>
  <c r="R106" i="13" s="1"/>
  <c r="U106" i="13" s="1"/>
  <c r="Q106" i="8"/>
  <c r="Q106" i="13" s="1"/>
  <c r="T106" i="13" s="1"/>
  <c r="F106" i="10"/>
  <c r="G106" i="10" s="1"/>
  <c r="P106" i="13"/>
  <c r="S106" i="13" s="1"/>
  <c r="P68" i="13"/>
  <c r="S68" i="13" s="1"/>
  <c r="Q68" i="8"/>
  <c r="Q68" i="13" s="1"/>
  <c r="T68" i="13" s="1"/>
  <c r="S68" i="8"/>
  <c r="R68" i="13" s="1"/>
  <c r="U68" i="13" s="1"/>
  <c r="F68" i="10"/>
  <c r="G68" i="10" s="1"/>
  <c r="Q58" i="8"/>
  <c r="Q58" i="13" s="1"/>
  <c r="T58" i="13" s="1"/>
  <c r="S58" i="8"/>
  <c r="R58" i="13" s="1"/>
  <c r="U58" i="13" s="1"/>
  <c r="F58" i="10"/>
  <c r="G58" i="10" s="1"/>
  <c r="P58" i="13"/>
  <c r="S58" i="13" s="1"/>
  <c r="S83" i="8"/>
  <c r="R83" i="13" s="1"/>
  <c r="U83" i="13" s="1"/>
  <c r="F83" i="10"/>
  <c r="G83" i="10" s="1"/>
  <c r="Q83" i="8"/>
  <c r="Q83" i="13" s="1"/>
  <c r="T83" i="13" s="1"/>
  <c r="P83" i="13"/>
  <c r="S83" i="13" s="1"/>
  <c r="P20" i="13"/>
  <c r="S20" i="13" s="1"/>
  <c r="Q20" i="8"/>
  <c r="Q20" i="13" s="1"/>
  <c r="T20" i="13" s="1"/>
  <c r="F20" i="10"/>
  <c r="G20" i="10" s="1"/>
  <c r="S20" i="8"/>
  <c r="R20" i="13" s="1"/>
  <c r="U20" i="13" s="1"/>
  <c r="F43" i="10"/>
  <c r="G43" i="10" s="1"/>
  <c r="Q43" i="8"/>
  <c r="Q43" i="13" s="1"/>
  <c r="T43" i="13" s="1"/>
  <c r="P43" i="13"/>
  <c r="S43" i="13" s="1"/>
  <c r="S43" i="8"/>
  <c r="R43" i="13" s="1"/>
  <c r="U43" i="13" s="1"/>
  <c r="Q40" i="8"/>
  <c r="Q40" i="13" s="1"/>
  <c r="T40" i="13" s="1"/>
  <c r="P40" i="13"/>
  <c r="S40" i="13" s="1"/>
  <c r="S40" i="8"/>
  <c r="R40" i="13" s="1"/>
  <c r="U40" i="13" s="1"/>
  <c r="F40" i="10"/>
  <c r="G40" i="10" s="1"/>
  <c r="S88" i="8"/>
  <c r="R88" i="13" s="1"/>
  <c r="U88" i="13" s="1"/>
  <c r="P88" i="13"/>
  <c r="S88" i="13" s="1"/>
  <c r="F88" i="10"/>
  <c r="G88" i="10" s="1"/>
  <c r="Q88" i="8"/>
  <c r="Q88" i="13" s="1"/>
  <c r="T88" i="13" s="1"/>
  <c r="F101" i="10"/>
  <c r="G101" i="10" s="1"/>
  <c r="Q101" i="8"/>
  <c r="Q101" i="13" s="1"/>
  <c r="T101" i="13" s="1"/>
  <c r="S101" i="8"/>
  <c r="R101" i="13" s="1"/>
  <c r="U101" i="13" s="1"/>
  <c r="P101" i="13"/>
  <c r="S101" i="13" s="1"/>
  <c r="S14" i="8"/>
  <c r="R14" i="13" s="1"/>
  <c r="U14" i="13" s="1"/>
  <c r="F14" i="10"/>
  <c r="G14" i="10" s="1"/>
  <c r="P14" i="13"/>
  <c r="S14" i="13" s="1"/>
  <c r="Q14" i="8"/>
  <c r="Q14" i="13" s="1"/>
  <c r="T14" i="13" s="1"/>
  <c r="P73" i="13"/>
  <c r="S73" i="13" s="1"/>
  <c r="S73" i="8"/>
  <c r="R73" i="13" s="1"/>
  <c r="U73" i="13" s="1"/>
  <c r="Q73" i="8"/>
  <c r="Q73" i="13" s="1"/>
  <c r="T73" i="13" s="1"/>
  <c r="F73" i="10"/>
  <c r="G73" i="10" s="1"/>
  <c r="F82" i="10"/>
  <c r="G82" i="10" s="1"/>
  <c r="P82" i="13"/>
  <c r="S82" i="13" s="1"/>
  <c r="S82" i="8"/>
  <c r="R82" i="13" s="1"/>
  <c r="U82" i="13" s="1"/>
  <c r="Q82" i="8"/>
  <c r="Q82" i="13" s="1"/>
  <c r="T82" i="13" s="1"/>
  <c r="Q84" i="8"/>
  <c r="Q84" i="13" s="1"/>
  <c r="T84" i="13" s="1"/>
  <c r="F84" i="10"/>
  <c r="G84" i="10" s="1"/>
  <c r="S84" i="8"/>
  <c r="R84" i="13" s="1"/>
  <c r="U84" i="13" s="1"/>
  <c r="P84" i="13"/>
  <c r="S84" i="13" s="1"/>
  <c r="Q80" i="8"/>
  <c r="Q80" i="13" s="1"/>
  <c r="T80" i="13" s="1"/>
  <c r="F80" i="10"/>
  <c r="G80" i="10" s="1"/>
  <c r="S80" i="8"/>
  <c r="R80" i="13" s="1"/>
  <c r="U80" i="13" s="1"/>
  <c r="P80" i="13"/>
  <c r="S80" i="13" s="1"/>
  <c r="S105" i="8"/>
  <c r="R105" i="13" s="1"/>
  <c r="U105" i="13" s="1"/>
  <c r="F105" i="10"/>
  <c r="G105" i="10" s="1"/>
  <c r="P105" i="13"/>
  <c r="S105" i="13" s="1"/>
  <c r="Q105" i="8"/>
  <c r="Q105" i="13" s="1"/>
  <c r="T105" i="13" s="1"/>
  <c r="P10" i="13"/>
  <c r="S10" i="13" s="1"/>
  <c r="F10" i="10"/>
  <c r="G10" i="10" s="1"/>
  <c r="Q10" i="8"/>
  <c r="Q10" i="13" s="1"/>
  <c r="T10" i="13" s="1"/>
  <c r="S10" i="8"/>
  <c r="R10" i="13" s="1"/>
  <c r="U10" i="13" s="1"/>
  <c r="P81" i="13"/>
  <c r="S81" i="13" s="1"/>
  <c r="F81" i="10"/>
  <c r="G81" i="10" s="1"/>
  <c r="S81" i="8"/>
  <c r="R81" i="13" s="1"/>
  <c r="U81" i="13" s="1"/>
  <c r="Q81" i="8"/>
  <c r="Q81" i="13" s="1"/>
  <c r="T81" i="13" s="1"/>
  <c r="P104" i="13"/>
  <c r="S104" i="13" s="1"/>
  <c r="S104" i="8"/>
  <c r="R104" i="13" s="1"/>
  <c r="U104" i="13" s="1"/>
  <c r="F104" i="10"/>
  <c r="G104" i="10" s="1"/>
  <c r="Q104" i="8"/>
  <c r="Q104" i="13" s="1"/>
  <c r="T104" i="13" s="1"/>
  <c r="S93" i="8"/>
  <c r="R93" i="13" s="1"/>
  <c r="U93" i="13" s="1"/>
  <c r="F93" i="10"/>
  <c r="G93" i="10" s="1"/>
  <c r="Q93" i="8"/>
  <c r="Q93" i="13" s="1"/>
  <c r="T93" i="13" s="1"/>
  <c r="P93" i="13"/>
  <c r="S93" i="13" s="1"/>
  <c r="S114" i="8"/>
  <c r="R114" i="13" s="1"/>
  <c r="U114" i="13" s="1"/>
  <c r="P114" i="13"/>
  <c r="S114" i="13" s="1"/>
  <c r="F114" i="10"/>
  <c r="G114" i="10" s="1"/>
  <c r="Q114" i="8"/>
  <c r="Q114" i="13" s="1"/>
  <c r="T114" i="13" s="1"/>
  <c r="F110" i="10"/>
  <c r="G110" i="10" s="1"/>
  <c r="P110" i="13"/>
  <c r="S110" i="13" s="1"/>
  <c r="S110" i="8"/>
  <c r="R110" i="13" s="1"/>
  <c r="U110" i="13" s="1"/>
  <c r="Q110" i="8"/>
  <c r="Q110" i="13" s="1"/>
  <c r="T110" i="13" s="1"/>
  <c r="F96" i="10"/>
  <c r="G96" i="10" s="1"/>
  <c r="S96" i="8"/>
  <c r="R96" i="13" s="1"/>
  <c r="U96" i="13" s="1"/>
  <c r="P96" i="13"/>
  <c r="S96" i="13" s="1"/>
  <c r="Q96" i="8"/>
  <c r="Q96" i="13" s="1"/>
  <c r="T96" i="13" s="1"/>
  <c r="F90" i="10"/>
  <c r="G90" i="10" s="1"/>
  <c r="P90" i="13"/>
  <c r="S90" i="13" s="1"/>
  <c r="Q90" i="8"/>
  <c r="Q90" i="13" s="1"/>
  <c r="T90" i="13" s="1"/>
  <c r="S90" i="8"/>
  <c r="R90" i="13" s="1"/>
  <c r="U90" i="13" s="1"/>
  <c r="F72" i="10"/>
  <c r="G72" i="10" s="1"/>
  <c r="P72" i="13"/>
  <c r="S72" i="13" s="1"/>
  <c r="S72" i="8"/>
  <c r="R72" i="13" s="1"/>
  <c r="U72" i="13" s="1"/>
  <c r="Q72" i="8"/>
  <c r="Q72" i="13" s="1"/>
  <c r="T72" i="13" s="1"/>
  <c r="S37" i="8"/>
  <c r="R37" i="13" s="1"/>
  <c r="U37" i="13" s="1"/>
  <c r="F37" i="10"/>
  <c r="G37" i="10" s="1"/>
  <c r="Q37" i="8"/>
  <c r="Q37" i="13" s="1"/>
  <c r="T37" i="13" s="1"/>
  <c r="P37" i="13"/>
  <c r="S37" i="13" s="1"/>
  <c r="Q46" i="8"/>
  <c r="Q46" i="13" s="1"/>
  <c r="T46" i="13" s="1"/>
  <c r="P46" i="13"/>
  <c r="S46" i="13" s="1"/>
  <c r="S46" i="8"/>
  <c r="R46" i="13" s="1"/>
  <c r="U46" i="13" s="1"/>
  <c r="F46" i="10"/>
  <c r="G46" i="10" s="1"/>
  <c r="Q78" i="8"/>
  <c r="Q78" i="13" s="1"/>
  <c r="T78" i="13" s="1"/>
  <c r="F78" i="10"/>
  <c r="G78" i="10" s="1"/>
  <c r="P78" i="13"/>
  <c r="S78" i="13" s="1"/>
  <c r="S78" i="8"/>
  <c r="R78" i="13" s="1"/>
  <c r="U78" i="13" s="1"/>
  <c r="Q17" i="8"/>
  <c r="Q17" i="13" s="1"/>
  <c r="T17" i="13" s="1"/>
  <c r="S17" i="8"/>
  <c r="R17" i="13" s="1"/>
  <c r="U17" i="13" s="1"/>
  <c r="F17" i="10"/>
  <c r="G17" i="10" s="1"/>
  <c r="P17" i="13"/>
  <c r="S17" i="13" s="1"/>
  <c r="F107" i="10"/>
  <c r="G107" i="10" s="1"/>
  <c r="P107" i="13"/>
  <c r="S107" i="13" s="1"/>
  <c r="S107" i="8"/>
  <c r="R107" i="13" s="1"/>
  <c r="U107" i="13" s="1"/>
  <c r="Q107" i="8"/>
  <c r="Q107" i="13" s="1"/>
  <c r="T107" i="13" s="1"/>
  <c r="S54" i="8"/>
  <c r="R54" i="13" s="1"/>
  <c r="U54" i="13" s="1"/>
  <c r="Q54" i="8"/>
  <c r="Q54" i="13" s="1"/>
  <c r="T54" i="13" s="1"/>
  <c r="P54" i="13"/>
  <c r="S54" i="13" s="1"/>
  <c r="F54" i="10"/>
  <c r="G54" i="10" s="1"/>
  <c r="Q100" i="8"/>
  <c r="Q100" i="13" s="1"/>
  <c r="T100" i="13" s="1"/>
  <c r="S100" i="8"/>
  <c r="R100" i="13" s="1"/>
  <c r="U100" i="13" s="1"/>
  <c r="P100" i="13"/>
  <c r="S100" i="13" s="1"/>
  <c r="F100" i="10"/>
  <c r="G100" i="10" s="1"/>
  <c r="F38" i="10"/>
  <c r="G38" i="10" s="1"/>
  <c r="P38" i="13"/>
  <c r="S38" i="13" s="1"/>
  <c r="S38" i="8"/>
  <c r="R38" i="13" s="1"/>
  <c r="U38" i="13" s="1"/>
  <c r="Q38" i="8"/>
  <c r="Q38" i="13" s="1"/>
  <c r="T38" i="13" s="1"/>
  <c r="Q47" i="8"/>
  <c r="Q47" i="13" s="1"/>
  <c r="T47" i="13" s="1"/>
  <c r="F47" i="10"/>
  <c r="G47" i="10" s="1"/>
  <c r="S47" i="8"/>
  <c r="R47" i="13" s="1"/>
  <c r="U47" i="13" s="1"/>
  <c r="P47" i="13"/>
  <c r="S47" i="13" s="1"/>
  <c r="F67" i="10"/>
  <c r="G67" i="10" s="1"/>
  <c r="P67" i="13"/>
  <c r="S67" i="13" s="1"/>
  <c r="Q67" i="8"/>
  <c r="Q67" i="13" s="1"/>
  <c r="T67" i="13" s="1"/>
  <c r="S67" i="8"/>
  <c r="R67" i="13" s="1"/>
  <c r="U67" i="13" s="1"/>
  <c r="Q87" i="8"/>
  <c r="Q87" i="13" s="1"/>
  <c r="T87" i="13" s="1"/>
  <c r="S87" i="8"/>
  <c r="R87" i="13" s="1"/>
  <c r="U87" i="13" s="1"/>
  <c r="P87" i="13"/>
  <c r="S87" i="13" s="1"/>
  <c r="F87" i="10"/>
  <c r="G87" i="10" s="1"/>
  <c r="Q45" i="8"/>
  <c r="Q45" i="13" s="1"/>
  <c r="T45" i="13" s="1"/>
  <c r="S45" i="8"/>
  <c r="R45" i="13" s="1"/>
  <c r="U45" i="13" s="1"/>
  <c r="P45" i="13"/>
  <c r="S45" i="13" s="1"/>
  <c r="F45" i="10"/>
  <c r="G45" i="10" s="1"/>
  <c r="Q26" i="8"/>
  <c r="Q26" i="13" s="1"/>
  <c r="T26" i="13" s="1"/>
  <c r="F26" i="10"/>
  <c r="G26" i="10" s="1"/>
  <c r="P26" i="13"/>
  <c r="S26" i="13" s="1"/>
  <c r="S26" i="8"/>
  <c r="R26" i="13" s="1"/>
  <c r="U26" i="13" s="1"/>
  <c r="S44" i="8"/>
  <c r="R44" i="13" s="1"/>
  <c r="U44" i="13" s="1"/>
  <c r="P44" i="13"/>
  <c r="S44" i="13" s="1"/>
  <c r="Q44" i="8"/>
  <c r="Q44" i="13" s="1"/>
  <c r="T44" i="13" s="1"/>
  <c r="F44" i="10"/>
  <c r="G44" i="10" s="1"/>
  <c r="P64" i="13"/>
  <c r="S64" i="13" s="1"/>
  <c r="Q64" i="8"/>
  <c r="Q64" i="13" s="1"/>
  <c r="T64" i="13" s="1"/>
  <c r="F64" i="10"/>
  <c r="G64" i="10" s="1"/>
  <c r="S64" i="8"/>
  <c r="R64" i="13" s="1"/>
  <c r="U64" i="13" s="1"/>
  <c r="F112" i="10"/>
  <c r="G112" i="10" s="1"/>
  <c r="P112" i="13"/>
  <c r="S112" i="13" s="1"/>
  <c r="S112" i="8"/>
  <c r="R112" i="13" s="1"/>
  <c r="U112" i="13" s="1"/>
  <c r="Q112" i="8"/>
  <c r="Q112" i="13" s="1"/>
  <c r="T112" i="13" s="1"/>
  <c r="Q30" i="8"/>
  <c r="Q30" i="13" s="1"/>
  <c r="T30" i="13" s="1"/>
  <c r="F30" i="10"/>
  <c r="G30" i="10" s="1"/>
  <c r="S30" i="8"/>
  <c r="R30" i="13" s="1"/>
  <c r="U30" i="13" s="1"/>
  <c r="P30" i="13"/>
  <c r="S30" i="13" s="1"/>
  <c r="P75" i="13"/>
  <c r="S75" i="13" s="1"/>
  <c r="Q75" i="8"/>
  <c r="Q75" i="13" s="1"/>
  <c r="T75" i="13" s="1"/>
  <c r="F75" i="10"/>
  <c r="G75" i="10" s="1"/>
  <c r="S75" i="8"/>
  <c r="R75" i="13" s="1"/>
  <c r="U75" i="13" s="1"/>
  <c r="F108" i="10"/>
  <c r="G108" i="10" s="1"/>
  <c r="P108" i="13"/>
  <c r="S108" i="13" s="1"/>
  <c r="Q108" i="8"/>
  <c r="Q108" i="13" s="1"/>
  <c r="T108" i="13" s="1"/>
  <c r="S108" i="8"/>
  <c r="R108" i="13" s="1"/>
  <c r="U108" i="13" s="1"/>
  <c r="P74" i="13"/>
  <c r="S74" i="13" s="1"/>
  <c r="F74" i="10"/>
  <c r="G74" i="10" s="1"/>
  <c r="S74" i="8"/>
  <c r="R74" i="13" s="1"/>
  <c r="U74" i="13" s="1"/>
  <c r="Q74" i="8"/>
  <c r="Q74" i="13" s="1"/>
  <c r="T74" i="13" s="1"/>
  <c r="S16" i="8"/>
  <c r="R16" i="13" s="1"/>
  <c r="U16" i="13" s="1"/>
  <c r="F16" i="10"/>
  <c r="G16" i="10" s="1"/>
  <c r="P16" i="13"/>
  <c r="S16" i="13" s="1"/>
  <c r="Q16" i="8"/>
  <c r="Q16" i="13" s="1"/>
  <c r="T16" i="13" s="1"/>
  <c r="Q63" i="8"/>
  <c r="Q63" i="13" s="1"/>
  <c r="T63" i="13" s="1"/>
  <c r="S63" i="8"/>
  <c r="R63" i="13" s="1"/>
  <c r="U63" i="13" s="1"/>
  <c r="P63" i="13"/>
  <c r="S63" i="13" s="1"/>
  <c r="F63" i="10"/>
  <c r="G63" i="10" s="1"/>
  <c r="P115" i="13"/>
  <c r="S115" i="13" s="1"/>
  <c r="S115" i="8"/>
  <c r="R115" i="13" s="1"/>
  <c r="U115" i="13" s="1"/>
  <c r="Q115" i="8"/>
  <c r="Q115" i="13" s="1"/>
  <c r="T115" i="13" s="1"/>
  <c r="F115" i="10"/>
  <c r="G115" i="10" s="1"/>
  <c r="Q57" i="8"/>
  <c r="Q57" i="13" s="1"/>
  <c r="T57" i="13" s="1"/>
  <c r="S57" i="8"/>
  <c r="R57" i="13" s="1"/>
  <c r="U57" i="13" s="1"/>
  <c r="P57" i="13"/>
  <c r="S57" i="13" s="1"/>
  <c r="F57" i="10"/>
  <c r="G57" i="10" s="1"/>
  <c r="F29" i="10"/>
  <c r="G29" i="10" s="1"/>
  <c r="S29" i="8"/>
  <c r="R29" i="13" s="1"/>
  <c r="U29" i="13" s="1"/>
  <c r="Q29" i="8"/>
  <c r="Q29" i="13" s="1"/>
  <c r="T29" i="13" s="1"/>
  <c r="P29" i="13"/>
  <c r="S29" i="13" s="1"/>
  <c r="S50" i="8"/>
  <c r="R50" i="13" s="1"/>
  <c r="U50" i="13" s="1"/>
  <c r="F50" i="10"/>
  <c r="G50" i="10" s="1"/>
  <c r="P50" i="13"/>
  <c r="S50" i="13" s="1"/>
  <c r="Q50" i="8"/>
  <c r="Q50" i="13" s="1"/>
  <c r="T50" i="13" s="1"/>
  <c r="Q36" i="8"/>
  <c r="Q36" i="13" s="1"/>
  <c r="T36" i="13" s="1"/>
  <c r="P36" i="13"/>
  <c r="S36" i="13" s="1"/>
  <c r="F36" i="10"/>
  <c r="G36" i="10" s="1"/>
  <c r="S36" i="8"/>
  <c r="R36" i="13" s="1"/>
  <c r="U36" i="13" s="1"/>
  <c r="P91" i="13"/>
  <c r="S91" i="13" s="1"/>
  <c r="F91" i="10"/>
  <c r="G91" i="10" s="1"/>
  <c r="S91" i="8"/>
  <c r="R91" i="13" s="1"/>
  <c r="U91" i="13" s="1"/>
  <c r="Q91" i="8"/>
  <c r="Q91" i="13" s="1"/>
  <c r="T91" i="13" s="1"/>
  <c r="S35" i="8"/>
  <c r="R35" i="13" s="1"/>
  <c r="U35" i="13" s="1"/>
  <c r="P35" i="13"/>
  <c r="S35" i="13" s="1"/>
  <c r="Q35" i="8"/>
  <c r="Q35" i="13" s="1"/>
  <c r="T35" i="13" s="1"/>
  <c r="F35" i="10"/>
  <c r="G35" i="10" s="1"/>
  <c r="F97" i="10"/>
  <c r="G97" i="10" s="1"/>
  <c r="Q97" i="8"/>
  <c r="Q97" i="13" s="1"/>
  <c r="T97" i="13" s="1"/>
  <c r="P97" i="13"/>
  <c r="S97" i="13" s="1"/>
  <c r="S97" i="8"/>
  <c r="R97" i="13" s="1"/>
  <c r="U97" i="13" s="1"/>
  <c r="S111" i="8"/>
  <c r="R111" i="13" s="1"/>
  <c r="U111" i="13" s="1"/>
  <c r="Q111" i="8"/>
  <c r="Q111" i="13" s="1"/>
  <c r="T111" i="13" s="1"/>
  <c r="F111" i="10"/>
  <c r="G111" i="10" s="1"/>
  <c r="P111" i="13"/>
  <c r="S111" i="13" s="1"/>
  <c r="S18" i="8"/>
  <c r="R18" i="13" s="1"/>
  <c r="U18" i="13" s="1"/>
  <c r="F18" i="10"/>
  <c r="G18" i="10" s="1"/>
  <c r="Q18" i="8"/>
  <c r="Q18" i="13" s="1"/>
  <c r="T18" i="13" s="1"/>
  <c r="P18" i="13"/>
  <c r="S18" i="13" s="1"/>
  <c r="F25" i="10"/>
  <c r="G25" i="10" s="1"/>
  <c r="P25" i="13"/>
  <c r="S25" i="13" s="1"/>
  <c r="S25" i="8"/>
  <c r="R25" i="13" s="1"/>
  <c r="U25" i="13" s="1"/>
  <c r="Q25" i="8"/>
  <c r="Q25" i="13" s="1"/>
  <c r="T25" i="13" s="1"/>
  <c r="Q28" i="8"/>
  <c r="Q28" i="13" s="1"/>
  <c r="T28" i="13" s="1"/>
  <c r="F28" i="10"/>
  <c r="G28" i="10" s="1"/>
  <c r="P28" i="13"/>
  <c r="S28" i="13" s="1"/>
  <c r="S28" i="8"/>
  <c r="R28" i="13" s="1"/>
  <c r="U28" i="13" s="1"/>
  <c r="F32" i="10"/>
  <c r="G32" i="10" s="1"/>
  <c r="S32" i="8"/>
  <c r="R32" i="13" s="1"/>
  <c r="U32" i="13" s="1"/>
  <c r="P32" i="13"/>
  <c r="S32" i="13" s="1"/>
  <c r="Q32" i="8"/>
  <c r="Q32" i="13" s="1"/>
  <c r="T32" i="13" s="1"/>
  <c r="Q77" i="8"/>
  <c r="Q77" i="13" s="1"/>
  <c r="T77" i="13" s="1"/>
  <c r="S77" i="8"/>
  <c r="R77" i="13" s="1"/>
  <c r="U77" i="13" s="1"/>
  <c r="P77" i="13"/>
  <c r="S77" i="13" s="1"/>
  <c r="F77" i="10"/>
  <c r="G77" i="10" s="1"/>
  <c r="Q7" i="8"/>
  <c r="F7" i="10"/>
  <c r="P7" i="13"/>
  <c r="O116" i="8"/>
  <c r="D50" i="11" s="1"/>
  <c r="S7" i="8"/>
  <c r="S92" i="8"/>
  <c r="R92" i="13" s="1"/>
  <c r="U92" i="13" s="1"/>
  <c r="Q92" i="8"/>
  <c r="Q92" i="13" s="1"/>
  <c r="T92" i="13" s="1"/>
  <c r="P92" i="13"/>
  <c r="S92" i="13" s="1"/>
  <c r="F92" i="10"/>
  <c r="G92" i="10" s="1"/>
  <c r="Q62" i="8"/>
  <c r="Q62" i="13" s="1"/>
  <c r="T62" i="13" s="1"/>
  <c r="S62" i="8"/>
  <c r="R62" i="13" s="1"/>
  <c r="U62" i="13" s="1"/>
  <c r="P62" i="13"/>
  <c r="S62" i="13" s="1"/>
  <c r="F62" i="10"/>
  <c r="G62" i="10" s="1"/>
  <c r="F89" i="10"/>
  <c r="G89" i="10" s="1"/>
  <c r="S89" i="8"/>
  <c r="R89" i="13" s="1"/>
  <c r="U89" i="13" s="1"/>
  <c r="P89" i="13"/>
  <c r="S89" i="13" s="1"/>
  <c r="Q89" i="8"/>
  <c r="Q89" i="13" s="1"/>
  <c r="T89" i="13" s="1"/>
  <c r="P12" i="13"/>
  <c r="S12" i="13" s="1"/>
  <c r="F12" i="10"/>
  <c r="G12" i="10" s="1"/>
  <c r="Q12" i="8"/>
  <c r="Q12" i="13" s="1"/>
  <c r="T12" i="13" s="1"/>
  <c r="S12" i="8"/>
  <c r="R12" i="13" s="1"/>
  <c r="U12" i="13" s="1"/>
  <c r="Q49" i="8"/>
  <c r="Q49" i="13" s="1"/>
  <c r="T49" i="13" s="1"/>
  <c r="F49" i="10"/>
  <c r="G49" i="10" s="1"/>
  <c r="P49" i="13"/>
  <c r="S49" i="13" s="1"/>
  <c r="S49" i="8"/>
  <c r="R49" i="13" s="1"/>
  <c r="U49" i="13" s="1"/>
  <c r="P53" i="13"/>
  <c r="S53" i="13" s="1"/>
  <c r="F53" i="10"/>
  <c r="G53" i="10" s="1"/>
  <c r="Q53" i="8"/>
  <c r="Q53" i="13" s="1"/>
  <c r="T53" i="13" s="1"/>
  <c r="S53" i="8"/>
  <c r="R53" i="13" s="1"/>
  <c r="U53" i="13" s="1"/>
  <c r="P69" i="13"/>
  <c r="S69" i="13" s="1"/>
  <c r="F69" i="10"/>
  <c r="G69" i="10" s="1"/>
  <c r="S69" i="8"/>
  <c r="R69" i="13" s="1"/>
  <c r="U69" i="13" s="1"/>
  <c r="Q69" i="8"/>
  <c r="Q69" i="13" s="1"/>
  <c r="T69" i="13" s="1"/>
  <c r="S22" i="8"/>
  <c r="R22" i="13" s="1"/>
  <c r="U22" i="13" s="1"/>
  <c r="F22" i="10"/>
  <c r="G22" i="10" s="1"/>
  <c r="P22" i="13"/>
  <c r="S22" i="13" s="1"/>
  <c r="Q22" i="8"/>
  <c r="Q22" i="13" s="1"/>
  <c r="T22" i="13" s="1"/>
  <c r="Q65" i="8"/>
  <c r="Q65" i="13" s="1"/>
  <c r="T65" i="13" s="1"/>
  <c r="P65" i="13"/>
  <c r="S65" i="13" s="1"/>
  <c r="S65" i="8"/>
  <c r="R65" i="13" s="1"/>
  <c r="U65" i="13" s="1"/>
  <c r="F65" i="10"/>
  <c r="G65" i="10" s="1"/>
  <c r="P41" i="13"/>
  <c r="S41" i="13" s="1"/>
  <c r="F41" i="10"/>
  <c r="G41" i="10" s="1"/>
  <c r="S41" i="8"/>
  <c r="R41" i="13" s="1"/>
  <c r="U41" i="13" s="1"/>
  <c r="Q41" i="8"/>
  <c r="Q41" i="13" s="1"/>
  <c r="T41" i="13" s="1"/>
  <c r="S61" i="8"/>
  <c r="R61" i="13" s="1"/>
  <c r="U61" i="13" s="1"/>
  <c r="P61" i="13"/>
  <c r="S61" i="13" s="1"/>
  <c r="F61" i="10"/>
  <c r="G61" i="10" s="1"/>
  <c r="Q61" i="8"/>
  <c r="Q61" i="13" s="1"/>
  <c r="T61" i="13" s="1"/>
  <c r="S113" i="8"/>
  <c r="R113" i="13" s="1"/>
  <c r="U113" i="13" s="1"/>
  <c r="Q113" i="8"/>
  <c r="Q113" i="13" s="1"/>
  <c r="T113" i="13" s="1"/>
  <c r="P113" i="13"/>
  <c r="S113" i="13" s="1"/>
  <c r="F113" i="10"/>
  <c r="G113" i="10" s="1"/>
  <c r="P51" i="13"/>
  <c r="S51" i="13" s="1"/>
  <c r="S51" i="8"/>
  <c r="R51" i="13" s="1"/>
  <c r="U51" i="13" s="1"/>
  <c r="F51" i="10"/>
  <c r="G51" i="10" s="1"/>
  <c r="Q51" i="8"/>
  <c r="Q51" i="13" s="1"/>
  <c r="T51" i="13" s="1"/>
  <c r="P13" i="13"/>
  <c r="S13" i="13" s="1"/>
  <c r="Q13" i="8"/>
  <c r="Q13" i="13" s="1"/>
  <c r="T13" i="13" s="1"/>
  <c r="F13" i="10"/>
  <c r="G13" i="10" s="1"/>
  <c r="S13" i="8"/>
  <c r="R13" i="13" s="1"/>
  <c r="U13" i="13" s="1"/>
  <c r="Q19" i="8"/>
  <c r="Q19" i="13" s="1"/>
  <c r="T19" i="13" s="1"/>
  <c r="P19" i="13"/>
  <c r="S19" i="13" s="1"/>
  <c r="F19" i="10"/>
  <c r="G19" i="10" s="1"/>
  <c r="S19" i="8"/>
  <c r="R19" i="13" s="1"/>
  <c r="U19" i="13" s="1"/>
  <c r="Q42" i="8"/>
  <c r="Q42" i="13" s="1"/>
  <c r="T42" i="13" s="1"/>
  <c r="S42" i="8"/>
  <c r="R42" i="13" s="1"/>
  <c r="U42" i="13" s="1"/>
  <c r="F42" i="10"/>
  <c r="G42" i="10" s="1"/>
  <c r="P42" i="13"/>
  <c r="S42" i="13" s="1"/>
  <c r="Q70" i="8"/>
  <c r="Q70" i="13" s="1"/>
  <c r="T70" i="13" s="1"/>
  <c r="S70" i="8"/>
  <c r="R70" i="13" s="1"/>
  <c r="U70" i="13" s="1"/>
  <c r="P70" i="13"/>
  <c r="S70" i="13" s="1"/>
  <c r="F70" i="10"/>
  <c r="G70" i="10" s="1"/>
  <c r="P85" i="13"/>
  <c r="S85" i="13" s="1"/>
  <c r="F85" i="10"/>
  <c r="G85" i="10" s="1"/>
  <c r="S85" i="8"/>
  <c r="R85" i="13" s="1"/>
  <c r="U85" i="13" s="1"/>
  <c r="Q85" i="8"/>
  <c r="Q85" i="13" s="1"/>
  <c r="T85" i="13" s="1"/>
  <c r="S24" i="8"/>
  <c r="R24" i="13" s="1"/>
  <c r="U24" i="13" s="1"/>
  <c r="Q24" i="8"/>
  <c r="Q24" i="13" s="1"/>
  <c r="T24" i="13" s="1"/>
  <c r="F24" i="10"/>
  <c r="G24" i="10" s="1"/>
  <c r="P24" i="13"/>
  <c r="S24" i="13" s="1"/>
  <c r="S8" i="8"/>
  <c r="R8" i="13" s="1"/>
  <c r="U8" i="13" s="1"/>
  <c r="F8" i="10"/>
  <c r="G8" i="10" s="1"/>
  <c r="P8" i="13"/>
  <c r="S8" i="13" s="1"/>
  <c r="Q8" i="8"/>
  <c r="Q8" i="13" s="1"/>
  <c r="T8" i="13" s="1"/>
  <c r="P98" i="13"/>
  <c r="S98" i="13" s="1"/>
  <c r="F98" i="10"/>
  <c r="G98" i="10" s="1"/>
  <c r="Q98" i="8"/>
  <c r="Q98" i="13" s="1"/>
  <c r="T98" i="13" s="1"/>
  <c r="S98" i="8"/>
  <c r="R98" i="13" s="1"/>
  <c r="U98" i="13" s="1"/>
  <c r="P21" i="13"/>
  <c r="S21" i="13" s="1"/>
  <c r="S21" i="8"/>
  <c r="R21" i="13" s="1"/>
  <c r="U21" i="13" s="1"/>
  <c r="Q21" i="8"/>
  <c r="Q21" i="13" s="1"/>
  <c r="T21" i="13" s="1"/>
  <c r="F21" i="10"/>
  <c r="G21" i="10" s="1"/>
  <c r="F60" i="10"/>
  <c r="G60" i="10" s="1"/>
  <c r="P60" i="13"/>
  <c r="S60" i="13" s="1"/>
  <c r="Q60" i="8"/>
  <c r="Q60" i="13" s="1"/>
  <c r="T60" i="13" s="1"/>
  <c r="S60" i="8"/>
  <c r="R60" i="13" s="1"/>
  <c r="U60" i="13" s="1"/>
  <c r="P55" i="13"/>
  <c r="S55" i="13" s="1"/>
  <c r="F55" i="10"/>
  <c r="G55" i="10" s="1"/>
  <c r="Q55" i="8"/>
  <c r="Q55" i="13" s="1"/>
  <c r="T55" i="13" s="1"/>
  <c r="S55" i="8"/>
  <c r="R55" i="13" s="1"/>
  <c r="U55" i="13" s="1"/>
  <c r="S15" i="8"/>
  <c r="R15" i="13" s="1"/>
  <c r="U15" i="13" s="1"/>
  <c r="P15" i="13"/>
  <c r="S15" i="13" s="1"/>
  <c r="Q15" i="8"/>
  <c r="Q15" i="13" s="1"/>
  <c r="T15" i="13" s="1"/>
  <c r="F15" i="10"/>
  <c r="G15" i="10" s="1"/>
  <c r="Q79" i="8"/>
  <c r="Q79" i="13" s="1"/>
  <c r="T79" i="13" s="1"/>
  <c r="P79" i="13"/>
  <c r="S79" i="13" s="1"/>
  <c r="F79" i="10"/>
  <c r="G79" i="10" s="1"/>
  <c r="S79" i="8"/>
  <c r="R79" i="13" s="1"/>
  <c r="U79" i="13" s="1"/>
  <c r="Q102" i="8"/>
  <c r="Q102" i="13" s="1"/>
  <c r="T102" i="13" s="1"/>
  <c r="F102" i="10"/>
  <c r="G102" i="10" s="1"/>
  <c r="S102" i="8"/>
  <c r="R102" i="13" s="1"/>
  <c r="U102" i="13" s="1"/>
  <c r="P102" i="13"/>
  <c r="S102" i="13" s="1"/>
  <c r="S56" i="8"/>
  <c r="R56" i="13" s="1"/>
  <c r="U56" i="13" s="1"/>
  <c r="F56" i="10"/>
  <c r="G56" i="10" s="1"/>
  <c r="P56" i="13"/>
  <c r="S56" i="13" s="1"/>
  <c r="Q56" i="8"/>
  <c r="Q56" i="13" s="1"/>
  <c r="T56" i="13" s="1"/>
  <c r="Q86" i="8"/>
  <c r="Q86" i="13" s="1"/>
  <c r="T86" i="13" s="1"/>
  <c r="S86" i="8"/>
  <c r="R86" i="13" s="1"/>
  <c r="U86" i="13" s="1"/>
  <c r="P86" i="13"/>
  <c r="S86" i="13" s="1"/>
  <c r="F86" i="10"/>
  <c r="G86" i="10" s="1"/>
  <c r="I35" i="10" l="1"/>
  <c r="V35" i="13" s="1"/>
  <c r="K35" i="10"/>
  <c r="W35" i="13" s="1"/>
  <c r="I31" i="10"/>
  <c r="V31" i="13" s="1"/>
  <c r="K31" i="10"/>
  <c r="W31" i="13" s="1"/>
  <c r="I20" i="10"/>
  <c r="V20" i="13" s="1"/>
  <c r="K20" i="10"/>
  <c r="W20" i="13" s="1"/>
  <c r="I106" i="10"/>
  <c r="V106" i="13" s="1"/>
  <c r="K106" i="10"/>
  <c r="W106" i="13" s="1"/>
  <c r="I27" i="10"/>
  <c r="V27" i="13" s="1"/>
  <c r="K27" i="10"/>
  <c r="W27" i="13" s="1"/>
  <c r="I12" i="10"/>
  <c r="V12" i="13" s="1"/>
  <c r="K12" i="10"/>
  <c r="W12" i="13" s="1"/>
  <c r="I16" i="10"/>
  <c r="V16" i="13" s="1"/>
  <c r="K16" i="10"/>
  <c r="W16" i="13" s="1"/>
  <c r="I30" i="10"/>
  <c r="V30" i="13" s="1"/>
  <c r="K30" i="10"/>
  <c r="W30" i="13" s="1"/>
  <c r="K26" i="10"/>
  <c r="W26" i="13" s="1"/>
  <c r="I26" i="10"/>
  <c r="V26" i="13" s="1"/>
  <c r="K47" i="10"/>
  <c r="W47" i="13" s="1"/>
  <c r="I47" i="10"/>
  <c r="V47" i="13" s="1"/>
  <c r="I37" i="10"/>
  <c r="V37" i="13" s="1"/>
  <c r="K37" i="10"/>
  <c r="W37" i="13" s="1"/>
  <c r="K81" i="10"/>
  <c r="W81" i="13" s="1"/>
  <c r="I81" i="10"/>
  <c r="V81" i="13" s="1"/>
  <c r="I84" i="10"/>
  <c r="V84" i="13" s="1"/>
  <c r="K84" i="10"/>
  <c r="W84" i="13" s="1"/>
  <c r="I9" i="10"/>
  <c r="V9" i="13" s="1"/>
  <c r="K9" i="10"/>
  <c r="W9" i="13" s="1"/>
  <c r="I29" i="10"/>
  <c r="V29" i="13" s="1"/>
  <c r="K29" i="10"/>
  <c r="W29" i="13" s="1"/>
  <c r="K107" i="10"/>
  <c r="W107" i="13" s="1"/>
  <c r="I107" i="10"/>
  <c r="V107" i="13" s="1"/>
  <c r="I110" i="10"/>
  <c r="V110" i="13" s="1"/>
  <c r="K110" i="10"/>
  <c r="W110" i="13" s="1"/>
  <c r="I101" i="10"/>
  <c r="V101" i="13" s="1"/>
  <c r="K101" i="10"/>
  <c r="W101" i="13" s="1"/>
  <c r="K71" i="10"/>
  <c r="W71" i="13" s="1"/>
  <c r="I71" i="10"/>
  <c r="V71" i="13" s="1"/>
  <c r="F116" i="10"/>
  <c r="G7" i="10"/>
  <c r="K57" i="10"/>
  <c r="W57" i="13" s="1"/>
  <c r="I57" i="10"/>
  <c r="V57" i="13" s="1"/>
  <c r="I45" i="10"/>
  <c r="V45" i="13" s="1"/>
  <c r="K45" i="10"/>
  <c r="W45" i="13" s="1"/>
  <c r="I109" i="10"/>
  <c r="V109" i="13" s="1"/>
  <c r="K109" i="10"/>
  <c r="W109" i="13" s="1"/>
  <c r="I42" i="10"/>
  <c r="V42" i="13" s="1"/>
  <c r="K42" i="10"/>
  <c r="W42" i="13" s="1"/>
  <c r="I55" i="10"/>
  <c r="V55" i="13" s="1"/>
  <c r="K55" i="10"/>
  <c r="W55" i="13" s="1"/>
  <c r="K25" i="10"/>
  <c r="W25" i="13" s="1"/>
  <c r="I25" i="10"/>
  <c r="V25" i="13" s="1"/>
  <c r="K17" i="10"/>
  <c r="W17" i="13" s="1"/>
  <c r="I17" i="10"/>
  <c r="V17" i="13" s="1"/>
  <c r="I114" i="10"/>
  <c r="V114" i="13" s="1"/>
  <c r="K114" i="10"/>
  <c r="W114" i="13" s="1"/>
  <c r="K88" i="10"/>
  <c r="W88" i="13" s="1"/>
  <c r="I88" i="10"/>
  <c r="V88" i="13" s="1"/>
  <c r="K60" i="10"/>
  <c r="W60" i="13" s="1"/>
  <c r="I60" i="10"/>
  <c r="V60" i="13" s="1"/>
  <c r="K89" i="10"/>
  <c r="W89" i="13" s="1"/>
  <c r="I89" i="10"/>
  <c r="V89" i="13" s="1"/>
  <c r="I18" i="10"/>
  <c r="V18" i="13" s="1"/>
  <c r="K18" i="10"/>
  <c r="W18" i="13" s="1"/>
  <c r="I91" i="10"/>
  <c r="V91" i="13" s="1"/>
  <c r="K91" i="10"/>
  <c r="W91" i="13" s="1"/>
  <c r="I74" i="10"/>
  <c r="V74" i="13" s="1"/>
  <c r="K74" i="10"/>
  <c r="W74" i="13" s="1"/>
  <c r="I10" i="10"/>
  <c r="V10" i="13" s="1"/>
  <c r="K10" i="10"/>
  <c r="W10" i="13" s="1"/>
  <c r="K83" i="10"/>
  <c r="W83" i="13" s="1"/>
  <c r="I83" i="10"/>
  <c r="V83" i="13" s="1"/>
  <c r="K95" i="10"/>
  <c r="W95" i="13" s="1"/>
  <c r="I95" i="10"/>
  <c r="V95" i="13" s="1"/>
  <c r="I76" i="10"/>
  <c r="V76" i="13" s="1"/>
  <c r="K76" i="10"/>
  <c r="W76" i="13" s="1"/>
  <c r="I33" i="10"/>
  <c r="V33" i="13" s="1"/>
  <c r="K33" i="10"/>
  <c r="W33" i="13" s="1"/>
  <c r="I8" i="10"/>
  <c r="V8" i="13" s="1"/>
  <c r="K8" i="10"/>
  <c r="W8" i="13" s="1"/>
  <c r="K62" i="10"/>
  <c r="W62" i="13" s="1"/>
  <c r="I62" i="10"/>
  <c r="V62" i="13" s="1"/>
  <c r="I112" i="10"/>
  <c r="V112" i="13" s="1"/>
  <c r="K112" i="10"/>
  <c r="W112" i="13" s="1"/>
  <c r="I38" i="10"/>
  <c r="V38" i="13" s="1"/>
  <c r="K38" i="10"/>
  <c r="W38" i="13" s="1"/>
  <c r="K72" i="10"/>
  <c r="W72" i="13" s="1"/>
  <c r="I72" i="10"/>
  <c r="V72" i="13" s="1"/>
  <c r="K82" i="10"/>
  <c r="W82" i="13" s="1"/>
  <c r="I82" i="10"/>
  <c r="V82" i="13" s="1"/>
  <c r="K11" i="10"/>
  <c r="W11" i="13" s="1"/>
  <c r="I11" i="10"/>
  <c r="V11" i="13" s="1"/>
  <c r="I56" i="10"/>
  <c r="V56" i="13" s="1"/>
  <c r="K56" i="10"/>
  <c r="W56" i="13" s="1"/>
  <c r="I77" i="10"/>
  <c r="V77" i="13" s="1"/>
  <c r="K77" i="10"/>
  <c r="W77" i="13" s="1"/>
  <c r="I115" i="10"/>
  <c r="V115" i="13" s="1"/>
  <c r="K115" i="10"/>
  <c r="W115" i="13" s="1"/>
  <c r="I87" i="10"/>
  <c r="V87" i="13" s="1"/>
  <c r="K87" i="10"/>
  <c r="W87" i="13" s="1"/>
  <c r="I100" i="10"/>
  <c r="V100" i="13" s="1"/>
  <c r="K100" i="10"/>
  <c r="W100" i="13" s="1"/>
  <c r="K73" i="10"/>
  <c r="W73" i="13" s="1"/>
  <c r="I73" i="10"/>
  <c r="V73" i="13" s="1"/>
  <c r="I40" i="10"/>
  <c r="V40" i="13" s="1"/>
  <c r="K40" i="10"/>
  <c r="W40" i="13" s="1"/>
  <c r="I59" i="10"/>
  <c r="V59" i="13" s="1"/>
  <c r="K59" i="10"/>
  <c r="W59" i="13" s="1"/>
  <c r="P116" i="13"/>
  <c r="M27" i="12" s="1"/>
  <c r="M29" i="12" s="1"/>
  <c r="S7" i="13"/>
  <c r="S116" i="13" s="1"/>
  <c r="Q7" i="13"/>
  <c r="Q116" i="8"/>
  <c r="G52" i="11" s="1"/>
  <c r="I13" i="10"/>
  <c r="V13" i="13" s="1"/>
  <c r="K13" i="10"/>
  <c r="W13" i="13" s="1"/>
  <c r="I85" i="10"/>
  <c r="V85" i="13" s="1"/>
  <c r="K85" i="10"/>
  <c r="W85" i="13" s="1"/>
  <c r="I41" i="10"/>
  <c r="V41" i="13" s="1"/>
  <c r="K41" i="10"/>
  <c r="W41" i="13" s="1"/>
  <c r="K53" i="10"/>
  <c r="W53" i="13" s="1"/>
  <c r="I53" i="10"/>
  <c r="V53" i="13" s="1"/>
  <c r="I111" i="10"/>
  <c r="V111" i="13" s="1"/>
  <c r="K111" i="10"/>
  <c r="W111" i="13" s="1"/>
  <c r="I36" i="10"/>
  <c r="V36" i="13" s="1"/>
  <c r="K36" i="10"/>
  <c r="W36" i="13" s="1"/>
  <c r="K64" i="10"/>
  <c r="W64" i="13" s="1"/>
  <c r="I64" i="10"/>
  <c r="V64" i="13" s="1"/>
  <c r="K58" i="10"/>
  <c r="W58" i="13" s="1"/>
  <c r="I58" i="10"/>
  <c r="V58" i="13" s="1"/>
  <c r="K23" i="10"/>
  <c r="W23" i="13" s="1"/>
  <c r="I23" i="10"/>
  <c r="V23" i="13" s="1"/>
  <c r="K22" i="10"/>
  <c r="W22" i="13" s="1"/>
  <c r="I22" i="10"/>
  <c r="V22" i="13" s="1"/>
  <c r="K69" i="10"/>
  <c r="W69" i="13" s="1"/>
  <c r="I69" i="10"/>
  <c r="V69" i="13" s="1"/>
  <c r="I78" i="10"/>
  <c r="V78" i="13" s="1"/>
  <c r="K78" i="10"/>
  <c r="W78" i="13" s="1"/>
  <c r="K93" i="10"/>
  <c r="W93" i="13" s="1"/>
  <c r="I93" i="10"/>
  <c r="V93" i="13" s="1"/>
  <c r="K105" i="10"/>
  <c r="W105" i="13" s="1"/>
  <c r="I105" i="10"/>
  <c r="V105" i="13" s="1"/>
  <c r="I39" i="10"/>
  <c r="V39" i="13" s="1"/>
  <c r="K39" i="10"/>
  <c r="W39" i="13" s="1"/>
  <c r="I99" i="10"/>
  <c r="V99" i="13" s="1"/>
  <c r="K99" i="10"/>
  <c r="W99" i="13" s="1"/>
  <c r="K24" i="10"/>
  <c r="W24" i="13" s="1"/>
  <c r="I24" i="10"/>
  <c r="V24" i="13" s="1"/>
  <c r="K86" i="10"/>
  <c r="W86" i="13" s="1"/>
  <c r="I86" i="10"/>
  <c r="V86" i="13" s="1"/>
  <c r="K15" i="10"/>
  <c r="W15" i="13" s="1"/>
  <c r="I15" i="10"/>
  <c r="V15" i="13" s="1"/>
  <c r="I70" i="10"/>
  <c r="V70" i="13" s="1"/>
  <c r="K70" i="10"/>
  <c r="W70" i="13" s="1"/>
  <c r="I65" i="10"/>
  <c r="V65" i="13" s="1"/>
  <c r="K65" i="10"/>
  <c r="W65" i="13" s="1"/>
  <c r="I92" i="10"/>
  <c r="V92" i="13" s="1"/>
  <c r="K92" i="10"/>
  <c r="W92" i="13" s="1"/>
  <c r="K32" i="10"/>
  <c r="W32" i="13" s="1"/>
  <c r="I32" i="10"/>
  <c r="V32" i="13" s="1"/>
  <c r="K108" i="10"/>
  <c r="W108" i="13" s="1"/>
  <c r="I108" i="10"/>
  <c r="V108" i="13" s="1"/>
  <c r="I90" i="10"/>
  <c r="V90" i="13" s="1"/>
  <c r="K90" i="10"/>
  <c r="W90" i="13" s="1"/>
  <c r="K48" i="10"/>
  <c r="W48" i="13" s="1"/>
  <c r="I48" i="10"/>
  <c r="V48" i="13" s="1"/>
  <c r="K51" i="10"/>
  <c r="W51" i="13" s="1"/>
  <c r="I51" i="10"/>
  <c r="V51" i="13" s="1"/>
  <c r="K63" i="10"/>
  <c r="W63" i="13" s="1"/>
  <c r="I63" i="10"/>
  <c r="V63" i="13" s="1"/>
  <c r="I44" i="10"/>
  <c r="V44" i="13" s="1"/>
  <c r="K44" i="10"/>
  <c r="W44" i="13" s="1"/>
  <c r="I54" i="10"/>
  <c r="V54" i="13" s="1"/>
  <c r="K54" i="10"/>
  <c r="W54" i="13" s="1"/>
  <c r="K46" i="10"/>
  <c r="W46" i="13" s="1"/>
  <c r="I46" i="10"/>
  <c r="V46" i="13" s="1"/>
  <c r="I68" i="10"/>
  <c r="V68" i="13" s="1"/>
  <c r="K68" i="10"/>
  <c r="W68" i="13" s="1"/>
  <c r="K52" i="10"/>
  <c r="W52" i="13" s="1"/>
  <c r="I52" i="10"/>
  <c r="V52" i="13" s="1"/>
  <c r="K19" i="10"/>
  <c r="W19" i="13" s="1"/>
  <c r="I19" i="10"/>
  <c r="V19" i="13" s="1"/>
  <c r="I79" i="10"/>
  <c r="V79" i="13" s="1"/>
  <c r="K79" i="10"/>
  <c r="W79" i="13" s="1"/>
  <c r="I98" i="10"/>
  <c r="V98" i="13" s="1"/>
  <c r="K98" i="10"/>
  <c r="W98" i="13" s="1"/>
  <c r="I49" i="10"/>
  <c r="V49" i="13" s="1"/>
  <c r="K49" i="10"/>
  <c r="W49" i="13" s="1"/>
  <c r="K75" i="10"/>
  <c r="W75" i="13" s="1"/>
  <c r="I75" i="10"/>
  <c r="V75" i="13" s="1"/>
  <c r="K104" i="10"/>
  <c r="W104" i="13" s="1"/>
  <c r="I104" i="10"/>
  <c r="V104" i="13" s="1"/>
  <c r="K66" i="10"/>
  <c r="W66" i="13" s="1"/>
  <c r="I66" i="10"/>
  <c r="V66" i="13" s="1"/>
  <c r="K103" i="10"/>
  <c r="W103" i="13" s="1"/>
  <c r="I103" i="10"/>
  <c r="V103" i="13" s="1"/>
  <c r="K21" i="10"/>
  <c r="W21" i="13" s="1"/>
  <c r="I21" i="10"/>
  <c r="V21" i="13" s="1"/>
  <c r="I28" i="10"/>
  <c r="V28" i="13" s="1"/>
  <c r="K28" i="10"/>
  <c r="W28" i="13" s="1"/>
  <c r="I50" i="10"/>
  <c r="V50" i="13" s="1"/>
  <c r="K50" i="10"/>
  <c r="W50" i="13" s="1"/>
  <c r="I80" i="10"/>
  <c r="V80" i="13" s="1"/>
  <c r="K80" i="10"/>
  <c r="W80" i="13" s="1"/>
  <c r="I14" i="10"/>
  <c r="V14" i="13" s="1"/>
  <c r="K14" i="10"/>
  <c r="W14" i="13" s="1"/>
  <c r="I94" i="10"/>
  <c r="V94" i="13" s="1"/>
  <c r="K94" i="10"/>
  <c r="W94" i="13" s="1"/>
  <c r="K61" i="10"/>
  <c r="W61" i="13" s="1"/>
  <c r="I61" i="10"/>
  <c r="V61" i="13" s="1"/>
  <c r="K102" i="10"/>
  <c r="W102" i="13" s="1"/>
  <c r="I102" i="10"/>
  <c r="V102" i="13" s="1"/>
  <c r="K113" i="10"/>
  <c r="W113" i="13" s="1"/>
  <c r="I113" i="10"/>
  <c r="V113" i="13" s="1"/>
  <c r="S116" i="8"/>
  <c r="J54" i="11" s="1"/>
  <c r="R7" i="13"/>
  <c r="I97" i="10"/>
  <c r="V97" i="13" s="1"/>
  <c r="K97" i="10"/>
  <c r="W97" i="13" s="1"/>
  <c r="I67" i="10"/>
  <c r="V67" i="13" s="1"/>
  <c r="K67" i="10"/>
  <c r="W67" i="13" s="1"/>
  <c r="K96" i="10"/>
  <c r="W96" i="13" s="1"/>
  <c r="I96" i="10"/>
  <c r="V96" i="13" s="1"/>
  <c r="K43" i="10"/>
  <c r="W43" i="13" s="1"/>
  <c r="I43" i="10"/>
  <c r="V43" i="13" s="1"/>
  <c r="I34" i="10"/>
  <c r="V34" i="13" s="1"/>
  <c r="K34" i="10"/>
  <c r="W34" i="13" s="1"/>
  <c r="M31" i="12" l="1"/>
  <c r="M33" i="12"/>
  <c r="Q116" i="13"/>
  <c r="T27" i="12" s="1"/>
  <c r="T29" i="12" s="1"/>
  <c r="T7" i="13"/>
  <c r="T116" i="13" s="1"/>
  <c r="I7" i="10"/>
  <c r="K7" i="10"/>
  <c r="G116" i="10"/>
  <c r="R116" i="13"/>
  <c r="AA27" i="12" s="1"/>
  <c r="AA29" i="12" s="1"/>
  <c r="U7" i="13"/>
  <c r="U116" i="13" s="1"/>
  <c r="K116" i="10" l="1"/>
  <c r="W7" i="13"/>
  <c r="W116" i="13" s="1"/>
  <c r="M35" i="12" s="1"/>
  <c r="I116" i="10"/>
  <c r="V7" i="13"/>
  <c r="V116" i="13" s="1"/>
</calcChain>
</file>

<file path=xl/sharedStrings.xml><?xml version="1.0" encoding="utf-8"?>
<sst xmlns="http://schemas.openxmlformats.org/spreadsheetml/2006/main" count="3529" uniqueCount="584">
  <si>
    <t>商業マージン率</t>
    <rPh sb="0" eb="2">
      <t>ショウギョウ</t>
    </rPh>
    <rPh sb="6" eb="7">
      <t>リツ</t>
    </rPh>
    <phoneticPr fontId="3"/>
  </si>
  <si>
    <t>運輸マージン率</t>
    <rPh sb="0" eb="2">
      <t>ウンユ</t>
    </rPh>
    <rPh sb="6" eb="7">
      <t>リツ</t>
    </rPh>
    <phoneticPr fontId="3"/>
  </si>
  <si>
    <t>商業マージン</t>
    <rPh sb="0" eb="2">
      <t>ショウギョウ</t>
    </rPh>
    <phoneticPr fontId="3"/>
  </si>
  <si>
    <t>運輸マージン</t>
    <rPh sb="0" eb="2">
      <t>ウンユ</t>
    </rPh>
    <phoneticPr fontId="3"/>
  </si>
  <si>
    <t>011</t>
  </si>
  <si>
    <t>耕種農業</t>
  </si>
  <si>
    <t>012</t>
  </si>
  <si>
    <t>畜産</t>
  </si>
  <si>
    <t>013</t>
  </si>
  <si>
    <t>農業サービス</t>
  </si>
  <si>
    <t>015</t>
  </si>
  <si>
    <t>林業</t>
  </si>
  <si>
    <t>017</t>
  </si>
  <si>
    <t>漁業</t>
  </si>
  <si>
    <t>061</t>
  </si>
  <si>
    <t>062</t>
  </si>
  <si>
    <t>石炭・原油・天然ガス</t>
  </si>
  <si>
    <t>111</t>
  </si>
  <si>
    <t>食料品</t>
  </si>
  <si>
    <t>112</t>
  </si>
  <si>
    <t>飲料</t>
  </si>
  <si>
    <t>113</t>
  </si>
  <si>
    <t>飼料・有機質肥料（別掲を除く。）</t>
  </si>
  <si>
    <t>114</t>
  </si>
  <si>
    <t>たばこ</t>
  </si>
  <si>
    <t>151</t>
  </si>
  <si>
    <t>繊維工業製品</t>
  </si>
  <si>
    <t>152</t>
  </si>
  <si>
    <t>衣服・その他の繊維既製品</t>
  </si>
  <si>
    <t>161</t>
  </si>
  <si>
    <t>木材・木製品</t>
  </si>
  <si>
    <t>162</t>
  </si>
  <si>
    <t>家具・装備品</t>
  </si>
  <si>
    <t>163</t>
  </si>
  <si>
    <t>パルプ・紙・板紙・加工紙</t>
  </si>
  <si>
    <t>164</t>
  </si>
  <si>
    <t>紙加工品</t>
  </si>
  <si>
    <t>191</t>
  </si>
  <si>
    <t>印刷・製版・製本</t>
  </si>
  <si>
    <t>201</t>
  </si>
  <si>
    <t>化学肥料</t>
  </si>
  <si>
    <t>202</t>
  </si>
  <si>
    <t>無機化学工業製品</t>
  </si>
  <si>
    <t>203</t>
  </si>
  <si>
    <t>204</t>
  </si>
  <si>
    <t>205</t>
  </si>
  <si>
    <t>合成樹脂</t>
  </si>
  <si>
    <t>206</t>
  </si>
  <si>
    <t>化学繊維</t>
  </si>
  <si>
    <t>207</t>
  </si>
  <si>
    <t>医薬品</t>
  </si>
  <si>
    <t>208</t>
  </si>
  <si>
    <t>化学最終製品（医薬品を除く。）</t>
  </si>
  <si>
    <t>211</t>
  </si>
  <si>
    <t>石油製品</t>
  </si>
  <si>
    <t>212</t>
  </si>
  <si>
    <t>石炭製品</t>
  </si>
  <si>
    <t>221</t>
  </si>
  <si>
    <t>プラスチック製品</t>
  </si>
  <si>
    <t>222</t>
  </si>
  <si>
    <t>ゴム製品</t>
  </si>
  <si>
    <t>231</t>
  </si>
  <si>
    <t>251</t>
  </si>
  <si>
    <t>ガラス・ガラス製品</t>
  </si>
  <si>
    <t>252</t>
  </si>
  <si>
    <t>セメント・セメント製品</t>
  </si>
  <si>
    <t>253</t>
  </si>
  <si>
    <t>陶磁器</t>
  </si>
  <si>
    <t>259</t>
  </si>
  <si>
    <t>その他の窯業・土石製品</t>
  </si>
  <si>
    <t>261</t>
  </si>
  <si>
    <t>銑鉄・粗鋼</t>
  </si>
  <si>
    <t>262</t>
  </si>
  <si>
    <t>鋼材</t>
  </si>
  <si>
    <t>263</t>
  </si>
  <si>
    <t>269</t>
  </si>
  <si>
    <t>その他の鉄鋼製品</t>
  </si>
  <si>
    <t>271</t>
  </si>
  <si>
    <t>非鉄金属製錬・精製</t>
  </si>
  <si>
    <t>272</t>
  </si>
  <si>
    <t>非鉄金属加工製品</t>
  </si>
  <si>
    <t>281</t>
  </si>
  <si>
    <t>289</t>
  </si>
  <si>
    <t>その他の金属製品</t>
  </si>
  <si>
    <t>291</t>
  </si>
  <si>
    <t>はん用機械</t>
  </si>
  <si>
    <t>301</t>
  </si>
  <si>
    <t>生産用機械</t>
  </si>
  <si>
    <t>311</t>
  </si>
  <si>
    <t>業務用機械</t>
  </si>
  <si>
    <t>321</t>
  </si>
  <si>
    <t>電子デバイス</t>
  </si>
  <si>
    <t>329</t>
  </si>
  <si>
    <t>その他の電子部品</t>
  </si>
  <si>
    <t>331</t>
  </si>
  <si>
    <t>産業用電気機器</t>
  </si>
  <si>
    <t>332</t>
  </si>
  <si>
    <t>民生用電気機器</t>
  </si>
  <si>
    <t>333</t>
  </si>
  <si>
    <t>電子応用装置・電気計測器</t>
  </si>
  <si>
    <t>339</t>
  </si>
  <si>
    <t>その他の電気機械</t>
  </si>
  <si>
    <t>341</t>
  </si>
  <si>
    <t>342</t>
  </si>
  <si>
    <t>電子計算機・同附属装置</t>
  </si>
  <si>
    <t>351</t>
  </si>
  <si>
    <t>乗用車</t>
  </si>
  <si>
    <t>352</t>
  </si>
  <si>
    <t>その他の自動車</t>
  </si>
  <si>
    <t>353</t>
  </si>
  <si>
    <t>自動車部品・同附属品</t>
  </si>
  <si>
    <t>354</t>
  </si>
  <si>
    <t>船舶・同修理</t>
  </si>
  <si>
    <t>航空機・同修理</t>
  </si>
  <si>
    <t>359</t>
  </si>
  <si>
    <t>その他の輸送機械・同修理</t>
  </si>
  <si>
    <t>391</t>
  </si>
  <si>
    <t>その他の製造工業製品</t>
  </si>
  <si>
    <t>392</t>
  </si>
  <si>
    <t>再生資源回収・加工処理</t>
  </si>
  <si>
    <t>住宅建築</t>
  </si>
  <si>
    <t>非住宅建築</t>
  </si>
  <si>
    <t>412</t>
  </si>
  <si>
    <t>建設補修</t>
  </si>
  <si>
    <t>413</t>
  </si>
  <si>
    <t>公共事業</t>
  </si>
  <si>
    <t>419</t>
  </si>
  <si>
    <t>その他の土木建設</t>
  </si>
  <si>
    <t>461</t>
  </si>
  <si>
    <t>電力</t>
  </si>
  <si>
    <t>462</t>
  </si>
  <si>
    <t>ガス・熱供給</t>
  </si>
  <si>
    <t>471</t>
  </si>
  <si>
    <t>水道</t>
  </si>
  <si>
    <t>481</t>
  </si>
  <si>
    <t>廃棄物処理</t>
  </si>
  <si>
    <t>卸売</t>
  </si>
  <si>
    <t>小売</t>
  </si>
  <si>
    <t>531</t>
  </si>
  <si>
    <t>金融・保険</t>
  </si>
  <si>
    <t>551</t>
  </si>
  <si>
    <t>不動産仲介及び賃貸</t>
  </si>
  <si>
    <t>552</t>
  </si>
  <si>
    <t>住宅賃貸料</t>
  </si>
  <si>
    <t>553</t>
  </si>
  <si>
    <t>住宅賃貸料（帰属家賃）</t>
  </si>
  <si>
    <t>571</t>
  </si>
  <si>
    <t>鉄道輸送</t>
  </si>
  <si>
    <t>572</t>
  </si>
  <si>
    <t>道路輸送（自家輸送を除く。）</t>
  </si>
  <si>
    <t>573</t>
  </si>
  <si>
    <t>自家輸送</t>
  </si>
  <si>
    <t>574</t>
  </si>
  <si>
    <t>水運</t>
  </si>
  <si>
    <t>575</t>
  </si>
  <si>
    <t>航空輸送</t>
  </si>
  <si>
    <t>577</t>
  </si>
  <si>
    <t>倉庫</t>
  </si>
  <si>
    <t>578</t>
  </si>
  <si>
    <t>運輸附帯サービス</t>
  </si>
  <si>
    <t>579</t>
  </si>
  <si>
    <t>郵便・信書便</t>
  </si>
  <si>
    <t>591</t>
  </si>
  <si>
    <t>通信</t>
  </si>
  <si>
    <t>592</t>
  </si>
  <si>
    <t>放送</t>
  </si>
  <si>
    <t>593</t>
  </si>
  <si>
    <t>情報サービス</t>
  </si>
  <si>
    <t>594</t>
  </si>
  <si>
    <t>インターネット附随サービス</t>
  </si>
  <si>
    <t>595</t>
  </si>
  <si>
    <t>映像・音声・文字情報制作</t>
  </si>
  <si>
    <t>611</t>
  </si>
  <si>
    <t>公務</t>
  </si>
  <si>
    <t>631</t>
  </si>
  <si>
    <t>教育</t>
  </si>
  <si>
    <t>641</t>
  </si>
  <si>
    <t>医療</t>
  </si>
  <si>
    <t>642</t>
  </si>
  <si>
    <t>保健衛生</t>
  </si>
  <si>
    <t>643</t>
  </si>
  <si>
    <t>社会保険・社会福祉</t>
  </si>
  <si>
    <t>644</t>
  </si>
  <si>
    <t>介護</t>
  </si>
  <si>
    <t>659</t>
  </si>
  <si>
    <t>661</t>
  </si>
  <si>
    <t>物品賃貸サービス</t>
  </si>
  <si>
    <t>662</t>
  </si>
  <si>
    <t>広告</t>
  </si>
  <si>
    <t>663</t>
  </si>
  <si>
    <t>自動車整備・機械修理</t>
  </si>
  <si>
    <t>669</t>
  </si>
  <si>
    <t>その他の対事業所サービス</t>
  </si>
  <si>
    <t>671</t>
  </si>
  <si>
    <t>宿泊業</t>
  </si>
  <si>
    <t>672</t>
  </si>
  <si>
    <t>飲食サービス</t>
  </si>
  <si>
    <t>673</t>
  </si>
  <si>
    <t>洗濯・理容・美容・浴場業</t>
  </si>
  <si>
    <t>674</t>
  </si>
  <si>
    <t>娯楽サービス</t>
  </si>
  <si>
    <t>679</t>
  </si>
  <si>
    <t>その他の対個人サービス</t>
  </si>
  <si>
    <t>681</t>
  </si>
  <si>
    <t>691</t>
  </si>
  <si>
    <t>生産者価格による</t>
    <rPh sb="0" eb="3">
      <t>セイサンシャ</t>
    </rPh>
    <rPh sb="3" eb="5">
      <t>カカク</t>
    </rPh>
    <phoneticPr fontId="3"/>
  </si>
  <si>
    <t>合計</t>
    <rPh sb="0" eb="1">
      <t>ゴウケイ</t>
    </rPh>
    <phoneticPr fontId="2"/>
  </si>
  <si>
    <t>(注）</t>
    <rPh sb="1" eb="2">
      <t>チュウ</t>
    </rPh>
    <phoneticPr fontId="1"/>
  </si>
  <si>
    <t>生産者価格は生産者が出荷するときの価格、購入者価格は消費者が実際に購入する価格です。</t>
  </si>
  <si>
    <t>（１）</t>
    <phoneticPr fontId="2"/>
  </si>
  <si>
    <t>（２）</t>
    <phoneticPr fontId="2"/>
  </si>
  <si>
    <t>（３）</t>
    <phoneticPr fontId="2"/>
  </si>
  <si>
    <t>生産者価格には流通コスト（商業マージン＋運輸マージン）を含みません。</t>
    <rPh sb="0" eb="3">
      <t>セイサンシャ</t>
    </rPh>
    <rPh sb="2" eb="4">
      <t>カカク</t>
    </rPh>
    <rPh sb="6" eb="8">
      <t>リュウツウ</t>
    </rPh>
    <rPh sb="12" eb="14">
      <t>ショウギョウ</t>
    </rPh>
    <rPh sb="20" eb="22">
      <t>ウンユ</t>
    </rPh>
    <rPh sb="27" eb="28">
      <t>フク</t>
    </rPh>
    <phoneticPr fontId="1"/>
  </si>
  <si>
    <t>生産者価格＋商業マージン＋運輸マージン＝購入者価格</t>
    <rPh sb="0" eb="3">
      <t>セイサンシャ</t>
    </rPh>
    <rPh sb="1" eb="3">
      <t>カカク</t>
    </rPh>
    <rPh sb="6" eb="8">
      <t>ショウギョウ</t>
    </rPh>
    <rPh sb="13" eb="15">
      <t>ウンユ</t>
    </rPh>
    <rPh sb="20" eb="23">
      <t>コウニュウシャ</t>
    </rPh>
    <rPh sb="23" eb="25">
      <t>カカク</t>
    </rPh>
    <phoneticPr fontId="1"/>
  </si>
  <si>
    <t xml:space="preserve">  第一次間接波及効果、第二次間接波及効果の計算は、産業連関表による</t>
    <rPh sb="5" eb="7">
      <t>カンセツ</t>
    </rPh>
    <rPh sb="15" eb="17">
      <t>カンセツ</t>
    </rPh>
    <phoneticPr fontId="1"/>
  </si>
  <si>
    <t xml:space="preserve">  自給率が適用されます。</t>
  </si>
  <si>
    <t>（１）</t>
    <phoneticPr fontId="1"/>
  </si>
  <si>
    <t>産業連関表の自給率</t>
    <phoneticPr fontId="2"/>
  </si>
  <si>
    <t xml:space="preserve">  　　　 自給率=　1-移輸入率</t>
    <phoneticPr fontId="2"/>
  </si>
  <si>
    <t>（２）</t>
    <phoneticPr fontId="1"/>
  </si>
  <si>
    <t>自給率を独自に設定した場合は直接効果の計算に反映されるだけで、</t>
    <phoneticPr fontId="2"/>
  </si>
  <si>
    <t>商業マージン</t>
  </si>
  <si>
    <t>運輸マージン</t>
  </si>
  <si>
    <t>雇用係数</t>
  </si>
  <si>
    <t>雇用係数</t>
    <rPh sb="0" eb="2">
      <t>コヨウ</t>
    </rPh>
    <rPh sb="2" eb="4">
      <t>ケイスウ</t>
    </rPh>
    <phoneticPr fontId="3"/>
  </si>
  <si>
    <t>就業係数</t>
  </si>
  <si>
    <t>就業係数</t>
    <rPh sb="0" eb="2">
      <t>シュウギョウ</t>
    </rPh>
    <rPh sb="2" eb="4">
      <t>ケイスウ</t>
    </rPh>
    <phoneticPr fontId="3"/>
  </si>
  <si>
    <t>粗付加価値率</t>
  </si>
  <si>
    <t>粗付加価値率</t>
    <rPh sb="0" eb="3">
      <t>ソフカ</t>
    </rPh>
    <rPh sb="3" eb="6">
      <t>カチリツ</t>
    </rPh>
    <phoneticPr fontId="3"/>
  </si>
  <si>
    <t>雇用者所得率</t>
  </si>
  <si>
    <t>雇用者所得率</t>
    <rPh sb="0" eb="3">
      <t>コヨウシャ</t>
    </rPh>
    <rPh sb="3" eb="6">
      <t>ショトクリツ</t>
    </rPh>
    <phoneticPr fontId="3"/>
  </si>
  <si>
    <t>県内自給率</t>
  </si>
  <si>
    <t>県内自給率</t>
    <rPh sb="0" eb="2">
      <t>ケンナイ</t>
    </rPh>
    <rPh sb="2" eb="5">
      <t>ジキュウリツ</t>
    </rPh>
    <phoneticPr fontId="3"/>
  </si>
  <si>
    <t>711</t>
  </si>
  <si>
    <t>721</t>
  </si>
  <si>
    <t>741</t>
  </si>
  <si>
    <t>751</t>
  </si>
  <si>
    <t>761</t>
  </si>
  <si>
    <t>801</t>
  </si>
  <si>
    <t>811</t>
  </si>
  <si>
    <t>830</t>
  </si>
  <si>
    <t>家計外消費支出（列）</t>
  </si>
  <si>
    <t>在庫純増</t>
  </si>
  <si>
    <t>輸出</t>
  </si>
  <si>
    <t>最終需要計</t>
  </si>
  <si>
    <t>700</t>
  </si>
  <si>
    <t>内生部門計</t>
  </si>
  <si>
    <t>家計外消費支出（行）</t>
  </si>
  <si>
    <t>911</t>
  </si>
  <si>
    <t>雇用者所得</t>
  </si>
  <si>
    <t>921</t>
  </si>
  <si>
    <t>営業余剰</t>
  </si>
  <si>
    <t>931</t>
  </si>
  <si>
    <t>資本減耗引当</t>
  </si>
  <si>
    <t>941</t>
  </si>
  <si>
    <t>951</t>
  </si>
  <si>
    <t>（控除）経常補助金</t>
  </si>
  <si>
    <t>960</t>
  </si>
  <si>
    <t>粗付加価値部門計</t>
  </si>
  <si>
    <t>970</t>
  </si>
  <si>
    <t>民間消費支出構成比</t>
    <rPh sb="0" eb="2">
      <t>ミンカン</t>
    </rPh>
    <rPh sb="2" eb="4">
      <t>ショウヒ</t>
    </rPh>
    <rPh sb="4" eb="6">
      <t>シシュツ</t>
    </rPh>
    <rPh sb="6" eb="9">
      <t>コウセイヒ</t>
    </rPh>
    <phoneticPr fontId="3"/>
  </si>
  <si>
    <t>780</t>
  </si>
  <si>
    <t>790</t>
  </si>
  <si>
    <t>820</t>
  </si>
  <si>
    <t>840</t>
  </si>
  <si>
    <t>881</t>
  </si>
  <si>
    <t>890</t>
  </si>
  <si>
    <t>900</t>
  </si>
  <si>
    <t>需要合計</t>
  </si>
  <si>
    <t>I-m</t>
    <phoneticPr fontId="2"/>
  </si>
  <si>
    <t>e</t>
    <phoneticPr fontId="2"/>
  </si>
  <si>
    <t>民間消費支出</t>
  </si>
  <si>
    <t>各種係数表</t>
    <rPh sb="0" eb="2">
      <t>カクシュ</t>
    </rPh>
    <rPh sb="2" eb="4">
      <t>ケイスウ</t>
    </rPh>
    <rPh sb="4" eb="5">
      <t>ヒョウ</t>
    </rPh>
    <phoneticPr fontId="2"/>
  </si>
  <si>
    <t>需要増加額</t>
    <rPh sb="0" eb="2">
      <t>ジュヨウ</t>
    </rPh>
    <rPh sb="2" eb="4">
      <t>ゾウカ</t>
    </rPh>
    <rPh sb="4" eb="5">
      <t>ガク</t>
    </rPh>
    <phoneticPr fontId="2"/>
  </si>
  <si>
    <t>合計</t>
    <rPh sb="0" eb="2">
      <t>ゴウケイ</t>
    </rPh>
    <phoneticPr fontId="2"/>
  </si>
  <si>
    <t>生産者価格に変換後の</t>
    <rPh sb="0" eb="3">
      <t>セイサンシャ</t>
    </rPh>
    <rPh sb="3" eb="5">
      <t>カカク</t>
    </rPh>
    <rPh sb="6" eb="8">
      <t>ヘンカン</t>
    </rPh>
    <rPh sb="8" eb="9">
      <t>ゴ</t>
    </rPh>
    <phoneticPr fontId="3"/>
  </si>
  <si>
    <t>需要増加額</t>
    <rPh sb="0" eb="2">
      <t>ジュヨウ</t>
    </rPh>
    <rPh sb="2" eb="5">
      <t>ゾウカガク</t>
    </rPh>
    <phoneticPr fontId="2"/>
  </si>
  <si>
    <t>県内需要計</t>
    <rPh sb="0" eb="2">
      <t>ケンナイ</t>
    </rPh>
    <rPh sb="2" eb="4">
      <t>ジュヨウ</t>
    </rPh>
    <rPh sb="4" eb="5">
      <t>ケイ</t>
    </rPh>
    <phoneticPr fontId="2"/>
  </si>
  <si>
    <t>（直接効果）</t>
    <rPh sb="1" eb="3">
      <t>チョクセツ</t>
    </rPh>
    <rPh sb="3" eb="5">
      <t>コウカ</t>
    </rPh>
    <phoneticPr fontId="2"/>
  </si>
  <si>
    <t>B</t>
  </si>
  <si>
    <t>(直接分）</t>
    <rPh sb="1" eb="3">
      <t>チョクセツ</t>
    </rPh>
    <rPh sb="3" eb="4">
      <t>ブン</t>
    </rPh>
    <phoneticPr fontId="2"/>
  </si>
  <si>
    <t>(県内一次）</t>
    <rPh sb="1" eb="3">
      <t>ケンナイ</t>
    </rPh>
    <rPh sb="3" eb="5">
      <t>イチジ</t>
    </rPh>
    <phoneticPr fontId="2"/>
  </si>
  <si>
    <t>生産誘発額</t>
    <rPh sb="0" eb="2">
      <t>セイサン</t>
    </rPh>
    <rPh sb="2" eb="5">
      <t>ユウハツガク</t>
    </rPh>
    <phoneticPr fontId="2"/>
  </si>
  <si>
    <t>X１</t>
  </si>
  <si>
    <t>X１</t>
    <phoneticPr fontId="2"/>
  </si>
  <si>
    <t>-</t>
    <phoneticPr fontId="2"/>
  </si>
  <si>
    <t>１次波及効果</t>
    <rPh sb="1" eb="2">
      <t>ジ</t>
    </rPh>
    <rPh sb="2" eb="6">
      <t>ハキュウコウカ</t>
    </rPh>
    <phoneticPr fontId="2"/>
  </si>
  <si>
    <t>２次波及効果</t>
    <rPh sb="1" eb="2">
      <t>ジ</t>
    </rPh>
    <rPh sb="2" eb="6">
      <t>ハキュウコウカ</t>
    </rPh>
    <phoneticPr fontId="2"/>
  </si>
  <si>
    <t>県内需要計</t>
    <rPh sb="0" eb="2">
      <t>ケンナイ</t>
    </rPh>
    <rPh sb="2" eb="4">
      <t>ジュヨウ</t>
    </rPh>
    <rPh sb="4" eb="5">
      <t>ケイ</t>
    </rPh>
    <phoneticPr fontId="3"/>
  </si>
  <si>
    <t>＋</t>
    <phoneticPr fontId="3"/>
  </si>
  <si>
    <t>ｋ</t>
    <phoneticPr fontId="2"/>
  </si>
  <si>
    <t>雇用者所得率</t>
    <rPh sb="0" eb="3">
      <t>コヨウシャ</t>
    </rPh>
    <rPh sb="3" eb="5">
      <t>ショトク</t>
    </rPh>
    <rPh sb="5" eb="6">
      <t>リツ</t>
    </rPh>
    <phoneticPr fontId="3"/>
  </si>
  <si>
    <t>ｗ</t>
    <phoneticPr fontId="6"/>
  </si>
  <si>
    <t>雇用者所得誘発額</t>
    <rPh sb="0" eb="3">
      <t>コヨウシャ</t>
    </rPh>
    <rPh sb="3" eb="5">
      <t>ショトク</t>
    </rPh>
    <rPh sb="5" eb="8">
      <t>ユウハツガク</t>
    </rPh>
    <phoneticPr fontId="6"/>
  </si>
  <si>
    <t>ｃ</t>
    <phoneticPr fontId="6"/>
  </si>
  <si>
    <t>民間消費</t>
    <rPh sb="0" eb="2">
      <t>ミンカン</t>
    </rPh>
    <rPh sb="2" eb="4">
      <t>ショウヒ</t>
    </rPh>
    <phoneticPr fontId="6"/>
  </si>
  <si>
    <t>構成比</t>
    <rPh sb="0" eb="3">
      <t>コウセイヒ</t>
    </rPh>
    <phoneticPr fontId="6"/>
  </si>
  <si>
    <t>増加額</t>
  </si>
  <si>
    <t>民間消費支出</t>
    <phoneticPr fontId="6"/>
  </si>
  <si>
    <t>雇用者所得</t>
    <rPh sb="0" eb="3">
      <t>コヨウシャ</t>
    </rPh>
    <rPh sb="3" eb="5">
      <t>ショトク</t>
    </rPh>
    <phoneticPr fontId="6"/>
  </si>
  <si>
    <t>誘発額</t>
    <phoneticPr fontId="6"/>
  </si>
  <si>
    <t>需要増加額</t>
    <rPh sb="0" eb="2">
      <t>ジュヨウ</t>
    </rPh>
    <rPh sb="2" eb="5">
      <t>ゾウカガク</t>
    </rPh>
    <phoneticPr fontId="6"/>
  </si>
  <si>
    <t>（２次分）</t>
    <rPh sb="2" eb="3">
      <t>ジ</t>
    </rPh>
    <rPh sb="3" eb="4">
      <t>ブン</t>
    </rPh>
    <phoneticPr fontId="6"/>
  </si>
  <si>
    <t>C＝ｃ＊ΔC</t>
    <phoneticPr fontId="6"/>
  </si>
  <si>
    <t>Z=F１+X1</t>
    <phoneticPr fontId="6"/>
  </si>
  <si>
    <t>F２＝（I-ｍ)*C</t>
    <phoneticPr fontId="6"/>
  </si>
  <si>
    <t>（県内２次分）</t>
    <rPh sb="1" eb="3">
      <t>ケンナイ</t>
    </rPh>
    <rPh sb="4" eb="5">
      <t>ジ</t>
    </rPh>
    <rPh sb="5" eb="6">
      <t>ブン</t>
    </rPh>
    <phoneticPr fontId="6"/>
  </si>
  <si>
    <t>（間接１次）</t>
    <rPh sb="1" eb="3">
      <t>カンセツ</t>
    </rPh>
    <rPh sb="4" eb="5">
      <t>ジ</t>
    </rPh>
    <phoneticPr fontId="2"/>
  </si>
  <si>
    <t>F１</t>
    <phoneticPr fontId="6"/>
  </si>
  <si>
    <t>雇用者所得のうち消費に向けられる割合を設定します。</t>
    <rPh sb="0" eb="3">
      <t>コヨウシャ</t>
    </rPh>
    <rPh sb="3" eb="5">
      <t>ショトク</t>
    </rPh>
    <rPh sb="8" eb="10">
      <t>ショウヒ</t>
    </rPh>
    <rPh sb="11" eb="12">
      <t>ム</t>
    </rPh>
    <rPh sb="16" eb="18">
      <t>ワリアイ</t>
    </rPh>
    <rPh sb="19" eb="21">
      <t>セッテイ</t>
    </rPh>
    <phoneticPr fontId="2"/>
  </si>
  <si>
    <t>消費転換率</t>
    <rPh sb="0" eb="2">
      <t>ショウヒ</t>
    </rPh>
    <rPh sb="2" eb="5">
      <t>テンカンリツ</t>
    </rPh>
    <phoneticPr fontId="3"/>
  </si>
  <si>
    <t>消費転換率</t>
    <rPh sb="0" eb="2">
      <t>ショウヒ</t>
    </rPh>
    <rPh sb="2" eb="5">
      <t>テンカンリツ</t>
    </rPh>
    <phoneticPr fontId="6"/>
  </si>
  <si>
    <t>ΔC＝ｋW</t>
    <phoneticPr fontId="6"/>
  </si>
  <si>
    <t>（間接2次）</t>
    <rPh sb="1" eb="3">
      <t>カンセツ</t>
    </rPh>
    <rPh sb="4" eb="5">
      <t>ジ</t>
    </rPh>
    <phoneticPr fontId="2"/>
  </si>
  <si>
    <t>X2</t>
    <phoneticPr fontId="2"/>
  </si>
  <si>
    <t>総合波及効果</t>
    <rPh sb="0" eb="2">
      <t>ソウゴウ</t>
    </rPh>
    <rPh sb="2" eb="6">
      <t>ハキュウコウカ</t>
    </rPh>
    <phoneticPr fontId="2"/>
  </si>
  <si>
    <t>（間接２次）</t>
    <rPh sb="1" eb="3">
      <t>カンセツ</t>
    </rPh>
    <rPh sb="4" eb="5">
      <t>ジ</t>
    </rPh>
    <phoneticPr fontId="2"/>
  </si>
  <si>
    <t>（合計）</t>
    <rPh sb="1" eb="3">
      <t>ゴウケイ</t>
    </rPh>
    <phoneticPr fontId="2"/>
  </si>
  <si>
    <t>X</t>
    <phoneticPr fontId="2"/>
  </si>
  <si>
    <t>就業誘発者数</t>
    <rPh sb="0" eb="2">
      <t>シュウギョウ</t>
    </rPh>
    <rPh sb="2" eb="4">
      <t>ユウハツ</t>
    </rPh>
    <rPh sb="4" eb="5">
      <t>シャ</t>
    </rPh>
    <rPh sb="5" eb="6">
      <t>スウ</t>
    </rPh>
    <phoneticPr fontId="2"/>
  </si>
  <si>
    <t>(人)</t>
    <rPh sb="1" eb="2">
      <t>ニン</t>
    </rPh>
    <phoneticPr fontId="2"/>
  </si>
  <si>
    <t>L＝ｌ*X</t>
    <phoneticPr fontId="2"/>
  </si>
  <si>
    <t>雇用誘発者数</t>
    <rPh sb="0" eb="2">
      <t>コヨウ</t>
    </rPh>
    <rPh sb="2" eb="4">
      <t>ユウハツ</t>
    </rPh>
    <rPh sb="4" eb="5">
      <t>シャ</t>
    </rPh>
    <rPh sb="5" eb="6">
      <t>スウ</t>
    </rPh>
    <phoneticPr fontId="2"/>
  </si>
  <si>
    <t>E＝e*X</t>
    <phoneticPr fontId="2"/>
  </si>
  <si>
    <t>経済波及効果フロー図</t>
    <rPh sb="0" eb="2">
      <t>ケイザイ</t>
    </rPh>
    <rPh sb="2" eb="6">
      <t>ハキュウコウカ</t>
    </rPh>
    <rPh sb="9" eb="10">
      <t>ズ</t>
    </rPh>
    <phoneticPr fontId="6"/>
  </si>
  <si>
    <t>需要増加額（初期需要額）</t>
    <rPh sb="0" eb="2">
      <t>ジュヨウ</t>
    </rPh>
    <rPh sb="2" eb="5">
      <t>ゾウカガク</t>
    </rPh>
    <rPh sb="6" eb="8">
      <t>ショキ</t>
    </rPh>
    <rPh sb="8" eb="11">
      <t>ジュヨウガク</t>
    </rPh>
    <phoneticPr fontId="6"/>
  </si>
  <si>
    <t>（単位：百万円）</t>
    <rPh sb="1" eb="3">
      <t>タンイ</t>
    </rPh>
    <rPh sb="4" eb="5">
      <t>ヒャク</t>
    </rPh>
    <rPh sb="5" eb="7">
      <t>マンエン</t>
    </rPh>
    <phoneticPr fontId="6"/>
  </si>
  <si>
    <t>県内需要増加額（直接）</t>
    <rPh sb="0" eb="2">
      <t>ケンナイ</t>
    </rPh>
    <rPh sb="2" eb="4">
      <t>ジュヨウ</t>
    </rPh>
    <rPh sb="4" eb="7">
      <t>ゾウカガク</t>
    </rPh>
    <rPh sb="8" eb="10">
      <t>チョクセツ</t>
    </rPh>
    <phoneticPr fontId="6"/>
  </si>
  <si>
    <t>県外需要</t>
    <rPh sb="0" eb="2">
      <t>ケンガイ</t>
    </rPh>
    <rPh sb="2" eb="4">
      <t>ジュヨウ</t>
    </rPh>
    <phoneticPr fontId="6"/>
  </si>
  <si>
    <t>（移輸入の増加）</t>
    <rPh sb="1" eb="2">
      <t>イ</t>
    </rPh>
    <rPh sb="2" eb="4">
      <t>ユニュウ</t>
    </rPh>
    <rPh sb="5" eb="7">
      <t>ゾウカ</t>
    </rPh>
    <phoneticPr fontId="6"/>
  </si>
  <si>
    <t>（購入者価格の場合は生産者価格に転換）</t>
    <rPh sb="1" eb="4">
      <t>コウニュウシャ</t>
    </rPh>
    <rPh sb="4" eb="6">
      <t>カカク</t>
    </rPh>
    <rPh sb="7" eb="9">
      <t>バアイ</t>
    </rPh>
    <rPh sb="10" eb="13">
      <t>セイサンシャ</t>
    </rPh>
    <rPh sb="13" eb="15">
      <t>カカク</t>
    </rPh>
    <rPh sb="16" eb="18">
      <t>テンカン</t>
    </rPh>
    <phoneticPr fontId="6"/>
  </si>
  <si>
    <t>×　［自給率］</t>
    <rPh sb="3" eb="6">
      <t>ジキュウリツ</t>
    </rPh>
    <phoneticPr fontId="6"/>
  </si>
  <si>
    <t>原材料増加額（直接）</t>
    <rPh sb="0" eb="3">
      <t>ゲンザイリョウ</t>
    </rPh>
    <rPh sb="3" eb="6">
      <t>ゾウカガク</t>
    </rPh>
    <rPh sb="7" eb="9">
      <t>チョクセツ</t>
    </rPh>
    <phoneticPr fontId="6"/>
  </si>
  <si>
    <t>県内需要増加額</t>
    <rPh sb="0" eb="2">
      <t>ケンナイ</t>
    </rPh>
    <rPh sb="2" eb="4">
      <t>ジュヨウ</t>
    </rPh>
    <rPh sb="4" eb="7">
      <t>ゾウカガク</t>
    </rPh>
    <phoneticPr fontId="6"/>
  </si>
  <si>
    <t>(第1次)</t>
    <rPh sb="1" eb="2">
      <t>ダイ</t>
    </rPh>
    <rPh sb="3" eb="4">
      <t>ジ</t>
    </rPh>
    <phoneticPr fontId="6"/>
  </si>
  <si>
    <t>粗付加価値</t>
  </si>
  <si>
    <t>粗付加価値</t>
    <rPh sb="0" eb="3">
      <t>ソフカ</t>
    </rPh>
    <rPh sb="3" eb="5">
      <t>カチ</t>
    </rPh>
    <phoneticPr fontId="6"/>
  </si>
  <si>
    <t>生産誘発額(第1次）</t>
    <rPh sb="0" eb="2">
      <t>セイサン</t>
    </rPh>
    <rPh sb="2" eb="5">
      <t>ユウハツガク</t>
    </rPh>
    <phoneticPr fontId="6"/>
  </si>
  <si>
    <t>粗付加価値増加額(直接)</t>
    <rPh sb="0" eb="3">
      <t>ソフカ</t>
    </rPh>
    <rPh sb="3" eb="5">
      <t>カチ</t>
    </rPh>
    <phoneticPr fontId="6"/>
  </si>
  <si>
    <t>雇用者所得誘発額(第1次)</t>
    <rPh sb="0" eb="3">
      <t>コヨウシャ</t>
    </rPh>
    <rPh sb="3" eb="5">
      <t>ショトク</t>
    </rPh>
    <rPh sb="5" eb="8">
      <t>ユウハツガク</t>
    </rPh>
    <rPh sb="9" eb="10">
      <t>ダイ</t>
    </rPh>
    <rPh sb="11" eb="12">
      <t>ジ</t>
    </rPh>
    <phoneticPr fontId="6"/>
  </si>
  <si>
    <t>粗付加価値誘発額(第1次)</t>
    <rPh sb="0" eb="3">
      <t>ソフカ</t>
    </rPh>
    <rPh sb="3" eb="5">
      <t>カチ</t>
    </rPh>
    <rPh sb="5" eb="8">
      <t>ユウハツガク</t>
    </rPh>
    <rPh sb="9" eb="10">
      <t>ダイ</t>
    </rPh>
    <rPh sb="11" eb="12">
      <t>ジ</t>
    </rPh>
    <phoneticPr fontId="6"/>
  </si>
  <si>
    <t>（直接＋第1次）</t>
    <rPh sb="1" eb="3">
      <t>チョクセツ</t>
    </rPh>
    <rPh sb="4" eb="5">
      <t>ダイ</t>
    </rPh>
    <rPh sb="6" eb="7">
      <t>ジ</t>
    </rPh>
    <phoneticPr fontId="6"/>
  </si>
  <si>
    <t>生産誘発額(第２次）</t>
    <rPh sb="0" eb="2">
      <t>セイサン</t>
    </rPh>
    <rPh sb="2" eb="5">
      <t>ユウハツガク</t>
    </rPh>
    <phoneticPr fontId="6"/>
  </si>
  <si>
    <t>粗付加価値誘発額(第２次)</t>
    <rPh sb="0" eb="3">
      <t>ソフカ</t>
    </rPh>
    <rPh sb="3" eb="5">
      <t>カチ</t>
    </rPh>
    <rPh sb="5" eb="8">
      <t>ユウハツガク</t>
    </rPh>
    <rPh sb="9" eb="10">
      <t>ダイ</t>
    </rPh>
    <rPh sb="11" eb="12">
      <t>ジ</t>
    </rPh>
    <phoneticPr fontId="6"/>
  </si>
  <si>
    <t>雇用者所得誘発額(第２次)</t>
    <rPh sb="0" eb="3">
      <t>コヨウシャ</t>
    </rPh>
    <rPh sb="3" eb="5">
      <t>ショトク</t>
    </rPh>
    <rPh sb="5" eb="8">
      <t>ユウハツガク</t>
    </rPh>
    <rPh sb="9" eb="10">
      <t>ダイ</t>
    </rPh>
    <rPh sb="11" eb="12">
      <t>ジ</t>
    </rPh>
    <phoneticPr fontId="6"/>
  </si>
  <si>
    <t>直接効果</t>
    <rPh sb="0" eb="2">
      <t>チョクセツ</t>
    </rPh>
    <rPh sb="2" eb="4">
      <t>コウカ</t>
    </rPh>
    <phoneticPr fontId="6"/>
  </si>
  <si>
    <t>第1次間接波及効果</t>
    <rPh sb="0" eb="1">
      <t>ダイ</t>
    </rPh>
    <rPh sb="2" eb="3">
      <t>ジ</t>
    </rPh>
    <rPh sb="3" eb="5">
      <t>カンセツ</t>
    </rPh>
    <rPh sb="5" eb="9">
      <t>ハキュウコウカ</t>
    </rPh>
    <phoneticPr fontId="6"/>
  </si>
  <si>
    <t>第２次間接波及効果</t>
    <rPh sb="0" eb="1">
      <t>ダイ</t>
    </rPh>
    <rPh sb="2" eb="3">
      <t>ジ</t>
    </rPh>
    <rPh sb="3" eb="5">
      <t>カンセツ</t>
    </rPh>
    <rPh sb="5" eb="9">
      <t>ハキュウコウカ</t>
    </rPh>
    <phoneticPr fontId="6"/>
  </si>
  <si>
    <t>×　［投入係数］</t>
    <rPh sb="3" eb="5">
      <t>トウニュウ</t>
    </rPh>
    <rPh sb="5" eb="7">
      <t>ケイスウ</t>
    </rPh>
    <phoneticPr fontId="6"/>
  </si>
  <si>
    <t>×　［粗付加価値率］</t>
    <rPh sb="3" eb="4">
      <t>ソ</t>
    </rPh>
    <rPh sb="4" eb="6">
      <t>フカ</t>
    </rPh>
    <rPh sb="6" eb="9">
      <t>カチリツ</t>
    </rPh>
    <phoneticPr fontId="6"/>
  </si>
  <si>
    <t>×　［雇用者所得率］</t>
    <rPh sb="3" eb="6">
      <t>コヨウシャ</t>
    </rPh>
    <rPh sb="6" eb="8">
      <t>ショトク</t>
    </rPh>
    <rPh sb="8" eb="9">
      <t>リツ</t>
    </rPh>
    <phoneticPr fontId="6"/>
  </si>
  <si>
    <t>×　</t>
    <phoneticPr fontId="6"/>
  </si>
  <si>
    <t>型逆行列係数</t>
    <rPh sb="0" eb="1">
      <t>ガタ</t>
    </rPh>
    <rPh sb="1" eb="4">
      <t>ギャクギョウレツ</t>
    </rPh>
    <rPh sb="4" eb="6">
      <t>ケイスウ</t>
    </rPh>
    <phoneticPr fontId="6"/>
  </si>
  <si>
    <t>×　［消費転換率］</t>
    <rPh sb="3" eb="5">
      <t>ショウヒ</t>
    </rPh>
    <rPh sb="5" eb="8">
      <t>テンカンリツ</t>
    </rPh>
    <phoneticPr fontId="6"/>
  </si>
  <si>
    <t>×　［民間消費支出構成比］</t>
    <rPh sb="3" eb="5">
      <t>ミンカン</t>
    </rPh>
    <rPh sb="5" eb="7">
      <t>ショウヒ</t>
    </rPh>
    <rPh sb="7" eb="9">
      <t>シシュツ</t>
    </rPh>
    <rPh sb="9" eb="12">
      <t>コウセイヒ</t>
    </rPh>
    <phoneticPr fontId="6"/>
  </si>
  <si>
    <t>粗付加価値増加額</t>
    <rPh sb="0" eb="3">
      <t>ソフカ</t>
    </rPh>
    <rPh sb="3" eb="5">
      <t>カチ</t>
    </rPh>
    <rPh sb="5" eb="8">
      <t>ゾウカガク</t>
    </rPh>
    <phoneticPr fontId="2"/>
  </si>
  <si>
    <t>粗付加価値率</t>
    <rPh sb="0" eb="3">
      <t>ソフカ</t>
    </rPh>
    <rPh sb="3" eb="5">
      <t>カチ</t>
    </rPh>
    <rPh sb="5" eb="6">
      <t>リツ</t>
    </rPh>
    <phoneticPr fontId="3"/>
  </si>
  <si>
    <t>v</t>
    <phoneticPr fontId="6"/>
  </si>
  <si>
    <t>V1=v*X1</t>
    <phoneticPr fontId="6"/>
  </si>
  <si>
    <t>V0=v*F1</t>
    <phoneticPr fontId="6"/>
  </si>
  <si>
    <t>雇用者所得増加額</t>
    <rPh sb="0" eb="3">
      <t>コヨウシャ</t>
    </rPh>
    <rPh sb="3" eb="5">
      <t>ショトク</t>
    </rPh>
    <rPh sb="5" eb="7">
      <t>ゾウカ</t>
    </rPh>
    <rPh sb="6" eb="7">
      <t>カ</t>
    </rPh>
    <rPh sb="7" eb="8">
      <t>ガク</t>
    </rPh>
    <phoneticPr fontId="2"/>
  </si>
  <si>
    <t>W0=w*F1</t>
    <phoneticPr fontId="6"/>
  </si>
  <si>
    <t>W1=w*X1</t>
    <phoneticPr fontId="6"/>
  </si>
  <si>
    <t>W＝w*Z</t>
    <phoneticPr fontId="6"/>
  </si>
  <si>
    <t>V2=v*F1</t>
    <phoneticPr fontId="6"/>
  </si>
  <si>
    <t>W2=w*F1</t>
    <phoneticPr fontId="6"/>
  </si>
  <si>
    <t>雇用者所得増加額(直接)</t>
    <rPh sb="0" eb="3">
      <t>コヨウシャ</t>
    </rPh>
    <rPh sb="3" eb="5">
      <t>ショトク</t>
    </rPh>
    <phoneticPr fontId="6"/>
  </si>
  <si>
    <t>分析事例</t>
    <rPh sb="0" eb="2">
      <t>ブンセキ</t>
    </rPh>
    <rPh sb="2" eb="4">
      <t>ジレイ</t>
    </rPh>
    <phoneticPr fontId="6"/>
  </si>
  <si>
    <t>当初設定</t>
    <rPh sb="0" eb="2">
      <t>トウショ</t>
    </rPh>
    <rPh sb="2" eb="4">
      <t>セッテイ</t>
    </rPh>
    <phoneticPr fontId="6"/>
  </si>
  <si>
    <t>需要増加額(初期需要額）</t>
    <rPh sb="0" eb="2">
      <t>ジュヨウ</t>
    </rPh>
    <rPh sb="2" eb="5">
      <t>ゾウカガク</t>
    </rPh>
    <rPh sb="6" eb="8">
      <t>ショキ</t>
    </rPh>
    <rPh sb="8" eb="11">
      <t>ジュヨウガク</t>
    </rPh>
    <phoneticPr fontId="6"/>
  </si>
  <si>
    <t>県内需要額</t>
    <rPh sb="0" eb="2">
      <t>ケンナイ</t>
    </rPh>
    <rPh sb="2" eb="4">
      <t>ジュヨウ</t>
    </rPh>
    <rPh sb="4" eb="5">
      <t>ガク</t>
    </rPh>
    <phoneticPr fontId="6"/>
  </si>
  <si>
    <t>（単位：百万円、率）</t>
    <rPh sb="1" eb="3">
      <t>タンイ</t>
    </rPh>
    <rPh sb="4" eb="5">
      <t>ヒャク</t>
    </rPh>
    <rPh sb="5" eb="7">
      <t>マンエン</t>
    </rPh>
    <rPh sb="8" eb="9">
      <t>リツ</t>
    </rPh>
    <phoneticPr fontId="6"/>
  </si>
  <si>
    <t>分析結果</t>
    <rPh sb="0" eb="2">
      <t>ブンセキ</t>
    </rPh>
    <rPh sb="2" eb="4">
      <t>ケッカ</t>
    </rPh>
    <phoneticPr fontId="6"/>
  </si>
  <si>
    <t>第2次生産波及効果</t>
    <rPh sb="0" eb="1">
      <t>ダイ</t>
    </rPh>
    <rPh sb="2" eb="3">
      <t>ジ</t>
    </rPh>
    <rPh sb="3" eb="5">
      <t>セイサン</t>
    </rPh>
    <rPh sb="5" eb="9">
      <t>ハキュウコウカ</t>
    </rPh>
    <phoneticPr fontId="6"/>
  </si>
  <si>
    <t>総合効果</t>
    <rPh sb="0" eb="2">
      <t>ソウゴウ</t>
    </rPh>
    <rPh sb="2" eb="4">
      <t>コウカ</t>
    </rPh>
    <phoneticPr fontId="6"/>
  </si>
  <si>
    <t>生産誘発額</t>
    <rPh sb="0" eb="2">
      <t>セイサン</t>
    </rPh>
    <rPh sb="2" eb="4">
      <t>ユウハツ</t>
    </rPh>
    <rPh sb="4" eb="5">
      <t>ガク</t>
    </rPh>
    <phoneticPr fontId="6"/>
  </si>
  <si>
    <t>誘発額</t>
    <rPh sb="0" eb="3">
      <t>ユウハツガク</t>
    </rPh>
    <phoneticPr fontId="6"/>
  </si>
  <si>
    <t>（単位：百万円）</t>
    <rPh sb="1" eb="3">
      <t>タンイ</t>
    </rPh>
    <rPh sb="4" eb="5">
      <t>ヒャク</t>
    </rPh>
    <rPh sb="6" eb="7">
      <t>エン</t>
    </rPh>
    <phoneticPr fontId="6"/>
  </si>
  <si>
    <t>(注）</t>
    <rPh sb="1" eb="2">
      <t>チュウ</t>
    </rPh>
    <phoneticPr fontId="6"/>
  </si>
  <si>
    <t>四捨五入しているため、内訳の計と合計が一致しない場合があります。</t>
    <rPh sb="0" eb="4">
      <t>シシャゴニュウ</t>
    </rPh>
    <rPh sb="11" eb="13">
      <t>ウチワケ</t>
    </rPh>
    <rPh sb="14" eb="15">
      <t>ケイ</t>
    </rPh>
    <rPh sb="16" eb="18">
      <t>ゴウケイ</t>
    </rPh>
    <rPh sb="19" eb="21">
      <t>イッチ</t>
    </rPh>
    <rPh sb="24" eb="26">
      <t>バアイ</t>
    </rPh>
    <phoneticPr fontId="6"/>
  </si>
  <si>
    <t>備考</t>
    <rPh sb="0" eb="2">
      <t>ビコウ</t>
    </rPh>
    <phoneticPr fontId="6"/>
  </si>
  <si>
    <t>１次効果</t>
    <rPh sb="2" eb="4">
      <t>コウカ</t>
    </rPh>
    <phoneticPr fontId="2"/>
  </si>
  <si>
    <t>２次効果</t>
    <phoneticPr fontId="2"/>
  </si>
  <si>
    <t>総合効果（１次＋２次）</t>
    <phoneticPr fontId="2"/>
  </si>
  <si>
    <t>就業・雇用誘発数</t>
    <rPh sb="0" eb="2">
      <t>シュウギョウ</t>
    </rPh>
    <rPh sb="3" eb="5">
      <t>コヨウ</t>
    </rPh>
    <rPh sb="5" eb="7">
      <t>ユウハツ</t>
    </rPh>
    <rPh sb="7" eb="8">
      <t>スウ</t>
    </rPh>
    <phoneticPr fontId="2"/>
  </si>
  <si>
    <t>初期</t>
    <phoneticPr fontId="2"/>
  </si>
  <si>
    <t>直接効果</t>
    <rPh sb="0" eb="2">
      <t>チョクセツ</t>
    </rPh>
    <rPh sb="2" eb="4">
      <t>コウカ</t>
    </rPh>
    <phoneticPr fontId="2"/>
  </si>
  <si>
    <t>間接効果</t>
    <rPh sb="0" eb="2">
      <t>カンセツ</t>
    </rPh>
    <rPh sb="2" eb="4">
      <t>コウカ</t>
    </rPh>
    <phoneticPr fontId="2"/>
  </si>
  <si>
    <t>就業者
増減数</t>
    <rPh sb="0" eb="3">
      <t>シュウギョウシャ</t>
    </rPh>
    <rPh sb="4" eb="6">
      <t>ゾウゲン</t>
    </rPh>
    <rPh sb="6" eb="7">
      <t>スウ</t>
    </rPh>
    <phoneticPr fontId="2"/>
  </si>
  <si>
    <t>雇用者
増減数</t>
    <rPh sb="0" eb="3">
      <t>コヨウシャ</t>
    </rPh>
    <rPh sb="4" eb="6">
      <t>ゾウゲン</t>
    </rPh>
    <rPh sb="6" eb="7">
      <t>スウ</t>
    </rPh>
    <phoneticPr fontId="2"/>
  </si>
  <si>
    <t>需要額</t>
    <phoneticPr fontId="2"/>
  </si>
  <si>
    <t>県内生産</t>
    <phoneticPr fontId="2"/>
  </si>
  <si>
    <t>雇用者所得</t>
    <rPh sb="3" eb="5">
      <t>ショトク</t>
    </rPh>
    <phoneticPr fontId="2"/>
  </si>
  <si>
    <t>誘発額</t>
    <phoneticPr fontId="2"/>
  </si>
  <si>
    <t>計算結果まとめ</t>
    <rPh sb="0" eb="2">
      <t>ケイサン</t>
    </rPh>
    <rPh sb="2" eb="4">
      <t>ケッカ</t>
    </rPh>
    <phoneticPr fontId="6"/>
  </si>
  <si>
    <t>波及効果倍率は当初設定の需要増加額額に対するものです。</t>
    <rPh sb="0" eb="4">
      <t>ハキュウコウカ</t>
    </rPh>
    <rPh sb="4" eb="6">
      <t>バイリツ</t>
    </rPh>
    <rPh sb="7" eb="9">
      <t>トウショ</t>
    </rPh>
    <rPh sb="9" eb="11">
      <t>セッテイ</t>
    </rPh>
    <rPh sb="12" eb="14">
      <t>ジュヨウ</t>
    </rPh>
    <rPh sb="14" eb="17">
      <t>ゾウカガク</t>
    </rPh>
    <rPh sb="17" eb="18">
      <t>ガク</t>
    </rPh>
    <rPh sb="19" eb="20">
      <t>タイ</t>
    </rPh>
    <phoneticPr fontId="6"/>
  </si>
  <si>
    <t>従業者総数</t>
  </si>
  <si>
    <t>個人業主</t>
  </si>
  <si>
    <t>家族従業者</t>
  </si>
  <si>
    <t>雇用者</t>
  </si>
  <si>
    <t>有給役員</t>
  </si>
  <si>
    <t>常用雇用者</t>
  </si>
  <si>
    <t>臨時雇用者</t>
  </si>
  <si>
    <t>↓差し引いたマージンは商業・運輸の各部門に振り分ける</t>
    <rPh sb="1" eb="2">
      <t>サ</t>
    </rPh>
    <rPh sb="3" eb="4">
      <t>ヒ</t>
    </rPh>
    <rPh sb="11" eb="13">
      <t>ショウギョウ</t>
    </rPh>
    <rPh sb="14" eb="16">
      <t>ウンユ</t>
    </rPh>
    <rPh sb="17" eb="20">
      <t>カクブモン</t>
    </rPh>
    <rPh sb="21" eb="22">
      <t>フ</t>
    </rPh>
    <rPh sb="23" eb="24">
      <t>ワ</t>
    </rPh>
    <phoneticPr fontId="2"/>
  </si>
  <si>
    <t>その他の鉱業</t>
  </si>
  <si>
    <t>石油化学系基礎製品</t>
  </si>
  <si>
    <t>有機化学工業製品（石油化学系基礎製品・合成樹脂を除く。）</t>
  </si>
  <si>
    <t>なめし革・革製品・毛皮</t>
  </si>
  <si>
    <t>鋳鍛造品（鉄）</t>
  </si>
  <si>
    <t>建設用・建築用金属製品</t>
  </si>
  <si>
    <t>通信・映像・音響機器</t>
  </si>
  <si>
    <t>研究</t>
    <rPh sb="0" eb="2">
      <t>ケンキュウ</t>
    </rPh>
    <phoneticPr fontId="8"/>
  </si>
  <si>
    <t>他に分類されない会員制団体</t>
  </si>
  <si>
    <t>事務用品</t>
    <rPh sb="0" eb="2">
      <t>ジム</t>
    </rPh>
    <rPh sb="2" eb="4">
      <t>ヨウヒン</t>
    </rPh>
    <phoneticPr fontId="9"/>
  </si>
  <si>
    <t>分類不明</t>
    <rPh sb="0" eb="2">
      <t>ブンルイ</t>
    </rPh>
    <rPh sb="2" eb="4">
      <t>フメイ</t>
    </rPh>
    <phoneticPr fontId="9"/>
  </si>
  <si>
    <t>鉄道</t>
  </si>
  <si>
    <t>道路</t>
  </si>
  <si>
    <t>沿海</t>
  </si>
  <si>
    <t>航空</t>
  </si>
  <si>
    <t>932</t>
  </si>
  <si>
    <t>県内生産額</t>
  </si>
  <si>
    <t>道路輸送（自家輸送を除く。）</t>
    <phoneticPr fontId="2"/>
  </si>
  <si>
    <t>研究</t>
    <rPh sb="0" eb="2">
      <t>ケンキュウ</t>
    </rPh>
    <phoneticPr fontId="11"/>
  </si>
  <si>
    <t>事務用品</t>
    <rPh sb="0" eb="2">
      <t>ジム</t>
    </rPh>
    <rPh sb="2" eb="4">
      <t>ヨウヒン</t>
    </rPh>
    <phoneticPr fontId="16"/>
  </si>
  <si>
    <t>分類不明</t>
    <rPh sb="0" eb="2">
      <t>ブンルイ</t>
    </rPh>
    <rPh sb="2" eb="4">
      <t>フメイ</t>
    </rPh>
    <phoneticPr fontId="16"/>
  </si>
  <si>
    <t>資本減耗引当（社会資本等減耗分）</t>
    <rPh sb="7" eb="9">
      <t>シャカイ</t>
    </rPh>
    <rPh sb="9" eb="11">
      <t>シホン</t>
    </rPh>
    <rPh sb="11" eb="12">
      <t>トウ</t>
    </rPh>
    <rPh sb="12" eb="14">
      <t>ゲンモウ</t>
    </rPh>
    <rPh sb="14" eb="15">
      <t>ブン</t>
    </rPh>
    <phoneticPr fontId="16"/>
  </si>
  <si>
    <t>間接税（関税・輸入品商品税を除く。）</t>
    <rPh sb="7" eb="9">
      <t>ユニュウ</t>
    </rPh>
    <rPh sb="9" eb="10">
      <t>ヒン</t>
    </rPh>
    <rPh sb="10" eb="12">
      <t>ショウヒン</t>
    </rPh>
    <rPh sb="12" eb="13">
      <t>ゼイ</t>
    </rPh>
    <phoneticPr fontId="16"/>
  </si>
  <si>
    <t>73１</t>
  </si>
  <si>
    <t>統合中分類（109部門）</t>
    <phoneticPr fontId="2"/>
  </si>
  <si>
    <t>一般政府消費支出</t>
  </si>
  <si>
    <t>県内総固定資本形成（公的）</t>
  </si>
  <si>
    <t>県内総固定資本形成（民間）</t>
  </si>
  <si>
    <t>県内最終需要計</t>
  </si>
  <si>
    <t>県内需要合計</t>
  </si>
  <si>
    <t>移出</t>
    <rPh sb="0" eb="2">
      <t>イシュツ</t>
    </rPh>
    <phoneticPr fontId="18"/>
  </si>
  <si>
    <t>移輸出計</t>
    <rPh sb="0" eb="1">
      <t>イ</t>
    </rPh>
    <rPh sb="1" eb="3">
      <t>ユシュツ</t>
    </rPh>
    <rPh sb="3" eb="4">
      <t>ケイ</t>
    </rPh>
    <phoneticPr fontId="18"/>
  </si>
  <si>
    <t>（控除）輸入</t>
  </si>
  <si>
    <t>（控除）移入</t>
  </si>
  <si>
    <t>（控除）移輸入計</t>
  </si>
  <si>
    <t>最終需要部門計</t>
    <rPh sb="4" eb="6">
      <t>ブモン</t>
    </rPh>
    <phoneticPr fontId="18"/>
  </si>
  <si>
    <t>2015(平成27)年度愛知県産業連関表（生産者価格評価表 ）</t>
    <rPh sb="10" eb="12">
      <t>ネンド</t>
    </rPh>
    <phoneticPr fontId="3"/>
  </si>
  <si>
    <t>移出</t>
    <rPh sb="0" eb="2">
      <t>イシュツ</t>
    </rPh>
    <phoneticPr fontId="2"/>
  </si>
  <si>
    <t>移輸出計</t>
    <rPh sb="0" eb="1">
      <t>イ</t>
    </rPh>
    <rPh sb="1" eb="3">
      <t>ユシュツ</t>
    </rPh>
    <rPh sb="3" eb="4">
      <t>ケイ</t>
    </rPh>
    <phoneticPr fontId="2"/>
  </si>
  <si>
    <t>最終需要部門計</t>
    <rPh sb="4" eb="6">
      <t>ブモン</t>
    </rPh>
    <phoneticPr fontId="2"/>
  </si>
  <si>
    <t>行和</t>
    <phoneticPr fontId="2"/>
  </si>
  <si>
    <t>感応度係数</t>
  </si>
  <si>
    <t>列和</t>
  </si>
  <si>
    <t>影響力係数</t>
  </si>
  <si>
    <t>有給役員_x000D_・
雇用者</t>
    <phoneticPr fontId="2"/>
  </si>
  <si>
    <t>正社員・
正職員</t>
    <phoneticPr fontId="2"/>
  </si>
  <si>
    <t>正社員・_x000D_
正職員以外</t>
  </si>
  <si>
    <t>分類不明</t>
    <rPh sb="0" eb="2">
      <t>ブンルイ</t>
    </rPh>
    <rPh sb="2" eb="4">
      <t>フメイ</t>
    </rPh>
    <phoneticPr fontId="19"/>
  </si>
  <si>
    <t>2015(平成27)年度愛知県産業連関表（投入係数表 ）</t>
    <rPh sb="10" eb="12">
      <t>ネンド</t>
    </rPh>
    <phoneticPr fontId="3"/>
  </si>
  <si>
    <t>2015(平成27)年度愛知県産業連関表（逆行列係数表Ｉ－（Ｉ－Ｍ）Ａ）-1型 ）</t>
    <rPh sb="10" eb="12">
      <t>ネンド</t>
    </rPh>
    <phoneticPr fontId="3"/>
  </si>
  <si>
    <t>2015(平成27)年度愛知県産業連関表（雇用表）</t>
    <rPh sb="10" eb="12">
      <t>ネンド</t>
    </rPh>
    <phoneticPr fontId="3"/>
  </si>
  <si>
    <t>統合中分類（109部門）</t>
    <phoneticPr fontId="7"/>
  </si>
  <si>
    <t>購入者価格</t>
    <rPh sb="0" eb="3">
      <t>コウニュウシャ</t>
    </rPh>
    <rPh sb="3" eb="5">
      <t>カカク</t>
    </rPh>
    <phoneticPr fontId="3"/>
  </si>
  <si>
    <t>-</t>
  </si>
  <si>
    <t>（単位：百万円）</t>
  </si>
  <si>
    <t>当表では、2015（平成２７）年全国産業連関表の需要合計を用いて推計したマージン率を使用しています。</t>
    <rPh sb="0" eb="1">
      <t>トウ</t>
    </rPh>
    <rPh sb="1" eb="2">
      <t>ヒョウ</t>
    </rPh>
    <rPh sb="10" eb="12">
      <t>ヘイセイ</t>
    </rPh>
    <rPh sb="15" eb="16">
      <t>ネン</t>
    </rPh>
    <rPh sb="16" eb="18">
      <t>ゼンコク</t>
    </rPh>
    <rPh sb="18" eb="20">
      <t>サンギョウ</t>
    </rPh>
    <rPh sb="20" eb="23">
      <t>レンカンヒョウ</t>
    </rPh>
    <rPh sb="24" eb="26">
      <t>ジュヨウ</t>
    </rPh>
    <rPh sb="26" eb="28">
      <t>ゴウケイ</t>
    </rPh>
    <rPh sb="29" eb="30">
      <t>モチ</t>
    </rPh>
    <rPh sb="32" eb="34">
      <t>スイケイ</t>
    </rPh>
    <rPh sb="40" eb="41">
      <t>リツ</t>
    </rPh>
    <rPh sb="42" eb="44">
      <t>シヨウ</t>
    </rPh>
    <phoneticPr fontId="1"/>
  </si>
  <si>
    <t>統合中分類（109部門）</t>
    <phoneticPr fontId="6"/>
  </si>
  <si>
    <t>統合中分類（109部門）</t>
    <phoneticPr fontId="2"/>
  </si>
  <si>
    <t>ａ</t>
    <phoneticPr fontId="2"/>
  </si>
  <si>
    <t>(I-m)</t>
    <phoneticPr fontId="2"/>
  </si>
  <si>
    <t>商業マージン額</t>
    <rPh sb="0" eb="2">
      <t>ショウギョウ</t>
    </rPh>
    <rPh sb="6" eb="7">
      <t>ガク</t>
    </rPh>
    <phoneticPr fontId="3"/>
  </si>
  <si>
    <t>b</t>
    <phoneticPr fontId="2"/>
  </si>
  <si>
    <t>c</t>
    <phoneticPr fontId="2"/>
  </si>
  <si>
    <t>d</t>
    <phoneticPr fontId="2"/>
  </si>
  <si>
    <t>e</t>
    <phoneticPr fontId="2"/>
  </si>
  <si>
    <t>f</t>
    <phoneticPr fontId="2"/>
  </si>
  <si>
    <t>g</t>
    <phoneticPr fontId="2"/>
  </si>
  <si>
    <t>h</t>
    <phoneticPr fontId="2"/>
  </si>
  <si>
    <t>a×b</t>
    <phoneticPr fontId="2"/>
  </si>
  <si>
    <t>a×c</t>
    <phoneticPr fontId="2"/>
  </si>
  <si>
    <t>a×d</t>
    <phoneticPr fontId="2"/>
  </si>
  <si>
    <t>a×e</t>
    <phoneticPr fontId="2"/>
  </si>
  <si>
    <t>a×f</t>
    <phoneticPr fontId="2"/>
  </si>
  <si>
    <t>a×g</t>
    <phoneticPr fontId="2"/>
  </si>
  <si>
    <t>a×h</t>
    <phoneticPr fontId="2"/>
  </si>
  <si>
    <t>A ＋ B ＝ Ｃ</t>
    <phoneticPr fontId="2"/>
  </si>
  <si>
    <t>C*(I-m)＝Ｄ</t>
    <phoneticPr fontId="2"/>
  </si>
  <si>
    <t>ａ-(各マージン額)＝A</t>
    <rPh sb="3" eb="4">
      <t>カク</t>
    </rPh>
    <rPh sb="8" eb="9">
      <t>ガク</t>
    </rPh>
    <phoneticPr fontId="2"/>
  </si>
  <si>
    <t>Ｅ</t>
    <phoneticPr fontId="2"/>
  </si>
  <si>
    <t>Ｅ×(I-m)</t>
    <phoneticPr fontId="2"/>
  </si>
  <si>
    <t>粗付加価値率</t>
    <phoneticPr fontId="2"/>
  </si>
  <si>
    <t>雇用者所得率</t>
    <phoneticPr fontId="2"/>
  </si>
  <si>
    <t>県内自給率</t>
    <phoneticPr fontId="2"/>
  </si>
  <si>
    <t>港湾</t>
  </si>
  <si>
    <t>利用運送</t>
  </si>
  <si>
    <t>i</t>
    <phoneticPr fontId="2"/>
  </si>
  <si>
    <t>j</t>
    <phoneticPr fontId="2"/>
  </si>
  <si>
    <t>a×i</t>
    <phoneticPr fontId="2"/>
  </si>
  <si>
    <t>a×j</t>
    <phoneticPr fontId="2"/>
  </si>
  <si>
    <t>シート名</t>
    <rPh sb="3" eb="4">
      <t>メイ</t>
    </rPh>
    <phoneticPr fontId="23"/>
  </si>
  <si>
    <t>利用の手引</t>
    <phoneticPr fontId="23"/>
  </si>
  <si>
    <t>需要額入力</t>
    <phoneticPr fontId="23"/>
  </si>
  <si>
    <t>自給率入力</t>
    <phoneticPr fontId="23"/>
  </si>
  <si>
    <t>消費転換率</t>
    <phoneticPr fontId="23"/>
  </si>
  <si>
    <t>総括表</t>
  </si>
  <si>
    <t>経済波及効果フロー図</t>
  </si>
  <si>
    <t>計算結果まとめ</t>
  </si>
  <si>
    <t>１次波及計算</t>
  </si>
  <si>
    <t>２次波及計算</t>
  </si>
  <si>
    <t>総合波及計算</t>
  </si>
  <si>
    <t>各種係数表</t>
  </si>
  <si>
    <t>生産者価格評価表</t>
  </si>
  <si>
    <t>投入係数表</t>
  </si>
  <si>
    <t>逆行列係数表</t>
  </si>
  <si>
    <t>雇用表</t>
  </si>
  <si>
    <t>利用の手引き</t>
    <rPh sb="0" eb="2">
      <t>リヨウ</t>
    </rPh>
    <rPh sb="3" eb="5">
      <t>テビ</t>
    </rPh>
    <phoneticPr fontId="2"/>
  </si>
  <si>
    <t>１　はじめに</t>
    <phoneticPr fontId="2"/>
  </si>
  <si>
    <t>　この分析ツールは、「平成２７年（２０１５年）愛知県産業連関表」の係数を用いて県内の消費、投資等の需要増加がもたらす県内への経済波及効果を測定するために作成したものです。該当する産業部門にその需要増加額を入力することで、生産誘発効果を第２次波及効果まで測定できます。
　この分析ツールは、産業連関分析の理解・普及を目的として公表しています。分析ツールの使用と分析結果については各利用者の責任においてご利用をお願いします。</t>
    <rPh sb="3" eb="5">
      <t>ブンセキ</t>
    </rPh>
    <rPh sb="11" eb="13">
      <t>ヘイセイ</t>
    </rPh>
    <rPh sb="15" eb="16">
      <t>ネン</t>
    </rPh>
    <rPh sb="21" eb="22">
      <t>ネン</t>
    </rPh>
    <rPh sb="23" eb="26">
      <t>アイチケン</t>
    </rPh>
    <rPh sb="26" eb="28">
      <t>サンギョウ</t>
    </rPh>
    <rPh sb="28" eb="31">
      <t>レンカンヒョウ</t>
    </rPh>
    <rPh sb="33" eb="35">
      <t>ケイスウ</t>
    </rPh>
    <rPh sb="36" eb="37">
      <t>モチ</t>
    </rPh>
    <rPh sb="39" eb="41">
      <t>ケンナイ</t>
    </rPh>
    <rPh sb="42" eb="44">
      <t>ショウヒ</t>
    </rPh>
    <rPh sb="45" eb="47">
      <t>トウシ</t>
    </rPh>
    <rPh sb="47" eb="48">
      <t>トウ</t>
    </rPh>
    <rPh sb="85" eb="87">
      <t>ガイトウ</t>
    </rPh>
    <rPh sb="204" eb="205">
      <t>ネガ</t>
    </rPh>
    <phoneticPr fontId="2"/>
  </si>
  <si>
    <t>２　利用方法</t>
    <rPh sb="2" eb="4">
      <t>リヨウ</t>
    </rPh>
    <rPh sb="4" eb="6">
      <t>ホウホウ</t>
    </rPh>
    <phoneticPr fontId="2"/>
  </si>
  <si>
    <t>①　あらかじめ需要増加額と各部門の内訳を設定し、【需要額入力】シートにその金額を入力して下さい。（単位：百万円）
　購入者価格はＤ列、生産者価格はＦ列に入力して下さい。（購入者価格はマージン率で生産者価格に自動で変換されます。）</t>
    <rPh sb="7" eb="9">
      <t>ジュヨウ</t>
    </rPh>
    <rPh sb="9" eb="12">
      <t>ゾウカガク</t>
    </rPh>
    <rPh sb="13" eb="16">
      <t>カクブモン</t>
    </rPh>
    <rPh sb="17" eb="19">
      <t>ウチワケ</t>
    </rPh>
    <rPh sb="20" eb="22">
      <t>セッテイ</t>
    </rPh>
    <phoneticPr fontId="2"/>
  </si>
  <si>
    <t>②【自給率入力】シートに自給率を設定して下さい。空欄及び無効な数値の場合は産業連関表から計算した自給率が設定されます。</t>
    <rPh sb="2" eb="5">
      <t>ジキュウリツ</t>
    </rPh>
    <rPh sb="5" eb="7">
      <t>ニュウリョク</t>
    </rPh>
    <rPh sb="12" eb="15">
      <t>ジキュウリツ</t>
    </rPh>
    <rPh sb="16" eb="18">
      <t>セッテイ</t>
    </rPh>
    <rPh sb="20" eb="21">
      <t>クダ</t>
    </rPh>
    <rPh sb="26" eb="27">
      <t>オヨ</t>
    </rPh>
    <phoneticPr fontId="2"/>
  </si>
  <si>
    <t>③【消費転換率】シートで２次波及効果を計算するための消費転換率を設定して下さい。</t>
    <rPh sb="2" eb="4">
      <t>ショウヒ</t>
    </rPh>
    <rPh sb="4" eb="7">
      <t>テンカンリツ</t>
    </rPh>
    <rPh sb="13" eb="14">
      <t>ジ</t>
    </rPh>
    <rPh sb="14" eb="18">
      <t>ハキュウコウカ</t>
    </rPh>
    <rPh sb="19" eb="21">
      <t>ケイサン</t>
    </rPh>
    <rPh sb="26" eb="28">
      <t>ショウヒ</t>
    </rPh>
    <rPh sb="28" eb="31">
      <t>テンカンリツ</t>
    </rPh>
    <rPh sb="32" eb="34">
      <t>セッテイ</t>
    </rPh>
    <rPh sb="36" eb="37">
      <t>クダ</t>
    </rPh>
    <phoneticPr fontId="2"/>
  </si>
  <si>
    <t>④　分析結果は【総括表】、【経済波及効果フロー図】、【計算結果まとめ】の各シートに出力されます。
　計算の流れは【１次波及計算】、【２次波及計算】、【総合波及計算】を参照して下さい。その他のシートは計算に必要な各種係数等が入力されています。</t>
    <rPh sb="2" eb="4">
      <t>ブンセキ</t>
    </rPh>
    <rPh sb="4" eb="6">
      <t>ケッカ</t>
    </rPh>
    <rPh sb="8" eb="10">
      <t>ソウカツ</t>
    </rPh>
    <rPh sb="10" eb="11">
      <t>ヒョウ</t>
    </rPh>
    <rPh sb="14" eb="16">
      <t>ケイザイ</t>
    </rPh>
    <rPh sb="16" eb="20">
      <t>ハキュウコウカ</t>
    </rPh>
    <rPh sb="23" eb="24">
      <t>ズ</t>
    </rPh>
    <rPh sb="27" eb="29">
      <t>ケイサン</t>
    </rPh>
    <rPh sb="29" eb="31">
      <t>ケッカ</t>
    </rPh>
    <rPh sb="36" eb="37">
      <t>カク</t>
    </rPh>
    <rPh sb="41" eb="43">
      <t>シュツリョク</t>
    </rPh>
    <phoneticPr fontId="2"/>
  </si>
  <si>
    <t>２　留意事項</t>
    <phoneticPr fontId="2"/>
  </si>
  <si>
    <t>　産業連関表分析はあくまで経済モデル分析の一つであり、下記のような仮定や前提条件があります。</t>
    <rPh sb="1" eb="3">
      <t>サンギョウ</t>
    </rPh>
    <rPh sb="3" eb="6">
      <t>レンカンヒョウ</t>
    </rPh>
    <rPh sb="6" eb="8">
      <t>ブンセキ</t>
    </rPh>
    <rPh sb="13" eb="15">
      <t>ケイザイ</t>
    </rPh>
    <rPh sb="18" eb="20">
      <t>ブンセキ</t>
    </rPh>
    <rPh sb="21" eb="22">
      <t>ヒト</t>
    </rPh>
    <rPh sb="27" eb="29">
      <t>カキ</t>
    </rPh>
    <rPh sb="33" eb="35">
      <t>カテイ</t>
    </rPh>
    <rPh sb="36" eb="38">
      <t>ゼンテイ</t>
    </rPh>
    <rPh sb="38" eb="40">
      <t>ジョウケン</t>
    </rPh>
    <phoneticPr fontId="2"/>
  </si>
  <si>
    <t>①　全ての生産は最終需要を満たすために行われるものとします。</t>
    <rPh sb="2" eb="3">
      <t>スベ</t>
    </rPh>
    <rPh sb="5" eb="7">
      <t>セイサン</t>
    </rPh>
    <rPh sb="8" eb="10">
      <t>サイシュウ</t>
    </rPh>
    <rPh sb="10" eb="12">
      <t>ジュヨウ</t>
    </rPh>
    <rPh sb="13" eb="14">
      <t>ミ</t>
    </rPh>
    <rPh sb="19" eb="20">
      <t>オコナ</t>
    </rPh>
    <phoneticPr fontId="2"/>
  </si>
  <si>
    <t>②　生産を行う上での「制約条件（ボトルネック）」は一切ないものとします。</t>
    <rPh sb="2" eb="4">
      <t>セイサン</t>
    </rPh>
    <rPh sb="5" eb="6">
      <t>オコナ</t>
    </rPh>
    <rPh sb="7" eb="8">
      <t>ウエ</t>
    </rPh>
    <rPh sb="11" eb="13">
      <t>セイヤク</t>
    </rPh>
    <rPh sb="13" eb="15">
      <t>ジョウケン</t>
    </rPh>
    <rPh sb="25" eb="27">
      <t>イッサイ</t>
    </rPh>
    <phoneticPr fontId="2"/>
  </si>
  <si>
    <t>③　産業連関表対象年（平成２７年）と分析対象時点での産業構造は完全には一致しませんが、短期的には変化せず一定であるものとします。</t>
    <rPh sb="2" eb="4">
      <t>サンギョウ</t>
    </rPh>
    <rPh sb="4" eb="7">
      <t>レンカンヒョウ</t>
    </rPh>
    <rPh sb="7" eb="9">
      <t>タイショウ</t>
    </rPh>
    <rPh sb="9" eb="10">
      <t>ネン</t>
    </rPh>
    <rPh sb="11" eb="13">
      <t>ヘイセイ</t>
    </rPh>
    <rPh sb="15" eb="16">
      <t>ネン</t>
    </rPh>
    <rPh sb="18" eb="20">
      <t>ブンセキ</t>
    </rPh>
    <rPh sb="20" eb="22">
      <t>タイショウ</t>
    </rPh>
    <rPh sb="22" eb="24">
      <t>ジテン</t>
    </rPh>
    <rPh sb="26" eb="28">
      <t>サンギョウ</t>
    </rPh>
    <rPh sb="28" eb="30">
      <t>コウゾウ</t>
    </rPh>
    <rPh sb="31" eb="33">
      <t>カンゼン</t>
    </rPh>
    <rPh sb="35" eb="37">
      <t>イッチ</t>
    </rPh>
    <rPh sb="43" eb="46">
      <t>タンキテキ</t>
    </rPh>
    <rPh sb="48" eb="50">
      <t>ヘンカ</t>
    </rPh>
    <phoneticPr fontId="2"/>
  </si>
  <si>
    <t>④　規模に関して収穫は一定である（投入額と生産額に線形的な比例関係がある）ものとします。</t>
    <rPh sb="2" eb="4">
      <t>キボ</t>
    </rPh>
    <rPh sb="5" eb="6">
      <t>カン</t>
    </rPh>
    <rPh sb="8" eb="10">
      <t>シュウカク</t>
    </rPh>
    <rPh sb="11" eb="13">
      <t>イッテイ</t>
    </rPh>
    <rPh sb="17" eb="19">
      <t>トウニュウ</t>
    </rPh>
    <rPh sb="19" eb="20">
      <t>ガク</t>
    </rPh>
    <rPh sb="21" eb="24">
      <t>セイサンガク</t>
    </rPh>
    <rPh sb="25" eb="28">
      <t>センケイテキ</t>
    </rPh>
    <rPh sb="29" eb="31">
      <t>ヒレイ</t>
    </rPh>
    <rPh sb="31" eb="33">
      <t>カンケイ</t>
    </rPh>
    <phoneticPr fontId="2"/>
  </si>
  <si>
    <t>⑤　生産波及は途中で中断することなく、最後まで波及するものとします。追加需要の増加には全て生産増で対応し、在庫の取り崩し等による波及の中断がないものとします。</t>
    <rPh sb="2" eb="4">
      <t>セイサン</t>
    </rPh>
    <rPh sb="4" eb="6">
      <t>ハキュウ</t>
    </rPh>
    <rPh sb="7" eb="9">
      <t>トチュウ</t>
    </rPh>
    <rPh sb="10" eb="12">
      <t>チュウダン</t>
    </rPh>
    <rPh sb="19" eb="21">
      <t>サイゴ</t>
    </rPh>
    <rPh sb="23" eb="25">
      <t>ハキュウ</t>
    </rPh>
    <phoneticPr fontId="2"/>
  </si>
  <si>
    <t>⑥　各部門が生産活動を個別に行った効果の和は、それらの部門が同時に行ったときの総効果に等しいものとします。</t>
    <rPh sb="2" eb="5">
      <t>カクブモン</t>
    </rPh>
    <rPh sb="6" eb="8">
      <t>セイサン</t>
    </rPh>
    <rPh sb="8" eb="10">
      <t>カツドウ</t>
    </rPh>
    <rPh sb="11" eb="13">
      <t>コベツ</t>
    </rPh>
    <rPh sb="14" eb="15">
      <t>オコナ</t>
    </rPh>
    <rPh sb="17" eb="19">
      <t>コウカ</t>
    </rPh>
    <rPh sb="20" eb="21">
      <t>ワ</t>
    </rPh>
    <rPh sb="27" eb="29">
      <t>ブモン</t>
    </rPh>
    <rPh sb="30" eb="32">
      <t>ドウジ</t>
    </rPh>
    <rPh sb="33" eb="34">
      <t>オコナ</t>
    </rPh>
    <rPh sb="39" eb="40">
      <t>ソウ</t>
    </rPh>
    <rPh sb="40" eb="42">
      <t>コウカ</t>
    </rPh>
    <rPh sb="43" eb="44">
      <t>ヒト</t>
    </rPh>
    <phoneticPr fontId="2"/>
  </si>
  <si>
    <t>⑦　価格は産業連関表対象年（平成２７年）の価格により、分析対象時点の価格を考慮しません。</t>
    <rPh sb="2" eb="4">
      <t>カカク</t>
    </rPh>
    <rPh sb="5" eb="7">
      <t>サンギョウ</t>
    </rPh>
    <rPh sb="7" eb="10">
      <t>レンカンヒョウ</t>
    </rPh>
    <rPh sb="10" eb="12">
      <t>タイショウ</t>
    </rPh>
    <rPh sb="12" eb="13">
      <t>ネン</t>
    </rPh>
    <rPh sb="14" eb="16">
      <t>ヘイセイ</t>
    </rPh>
    <rPh sb="18" eb="19">
      <t>ネン</t>
    </rPh>
    <rPh sb="21" eb="23">
      <t>カカク</t>
    </rPh>
    <rPh sb="27" eb="29">
      <t>ブンセキ</t>
    </rPh>
    <rPh sb="29" eb="31">
      <t>タイショウ</t>
    </rPh>
    <rPh sb="31" eb="33">
      <t>ジテン</t>
    </rPh>
    <rPh sb="34" eb="36">
      <t>カカク</t>
    </rPh>
    <rPh sb="37" eb="39">
      <t>コウリョ</t>
    </rPh>
    <phoneticPr fontId="2"/>
  </si>
  <si>
    <t>⑧　生産波及効果が達成される期間は不明です。</t>
    <rPh sb="2" eb="4">
      <t>セイサン</t>
    </rPh>
    <rPh sb="4" eb="8">
      <t>ハキュウコウカ</t>
    </rPh>
    <rPh sb="9" eb="11">
      <t>タッセイ</t>
    </rPh>
    <rPh sb="14" eb="16">
      <t>キカン</t>
    </rPh>
    <rPh sb="17" eb="19">
      <t>フメイ</t>
    </rPh>
    <phoneticPr fontId="2"/>
  </si>
  <si>
    <t>雇用者所得</t>
    <rPh sb="0" eb="3">
      <t>コヨウシャ</t>
    </rPh>
    <rPh sb="3" eb="5">
      <t>ショトク</t>
    </rPh>
    <phoneticPr fontId="2"/>
  </si>
  <si>
    <t>誘発額</t>
  </si>
  <si>
    <t>（県内２次分）</t>
    <rPh sb="1" eb="3">
      <t>ケンナイ</t>
    </rPh>
    <rPh sb="4" eb="5">
      <t>ジ</t>
    </rPh>
    <rPh sb="5" eb="6">
      <t>ブン</t>
    </rPh>
    <phoneticPr fontId="2"/>
  </si>
  <si>
    <t>入力欄 ↓</t>
    <rPh sb="2" eb="3">
      <t>ラン</t>
    </rPh>
    <phoneticPr fontId="2"/>
  </si>
  <si>
    <t>生産者価格に変換後の</t>
    <rPh sb="0" eb="3">
      <t>セイサンシャ</t>
    </rPh>
    <rPh sb="3" eb="5">
      <t>カカク</t>
    </rPh>
    <rPh sb="6" eb="8">
      <t>ヘンカン</t>
    </rPh>
    <rPh sb="8" eb="9">
      <t>ゴ</t>
    </rPh>
    <phoneticPr fontId="2"/>
  </si>
  <si>
    <t>需要増加額の合計</t>
    <rPh sb="0" eb="2">
      <t>ジュヨウ</t>
    </rPh>
    <rPh sb="2" eb="4">
      <t>ゾウカ</t>
    </rPh>
    <rPh sb="4" eb="5">
      <t>ガク</t>
    </rPh>
    <rPh sb="6" eb="8">
      <t>ゴウケイ</t>
    </rPh>
    <phoneticPr fontId="2"/>
  </si>
  <si>
    <t>Ａ</t>
    <phoneticPr fontId="2"/>
  </si>
  <si>
    <t>Ａ’</t>
    <phoneticPr fontId="2"/>
  </si>
  <si>
    <t>Ｂ</t>
    <phoneticPr fontId="2"/>
  </si>
  <si>
    <t>Ｆ＝Ａ’＋Ｂ</t>
    <phoneticPr fontId="2"/>
  </si>
  <si>
    <t>統合中分類（109部門）</t>
    <rPh sb="0" eb="2">
      <t>トウゴウ</t>
    </rPh>
    <phoneticPr fontId="2"/>
  </si>
  <si>
    <t>※入力しない場合は、産業連関表の自給率となります。</t>
    <rPh sb="1" eb="3">
      <t>ニュウリョク</t>
    </rPh>
    <rPh sb="6" eb="8">
      <t>バアイ</t>
    </rPh>
    <rPh sb="10" eb="12">
      <t>サンギョウ</t>
    </rPh>
    <rPh sb="12" eb="15">
      <t>レンカンヒョウ</t>
    </rPh>
    <rPh sb="16" eb="19">
      <t>ジキュウリツ</t>
    </rPh>
    <phoneticPr fontId="2"/>
  </si>
  <si>
    <t>平成27年愛知県
産業連関表
自給率</t>
    <rPh sb="0" eb="2">
      <t>ヘイセイ</t>
    </rPh>
    <rPh sb="4" eb="5">
      <t>ネン</t>
    </rPh>
    <rPh sb="5" eb="8">
      <t>アイチケン</t>
    </rPh>
    <rPh sb="9" eb="11">
      <t>サンギョウ</t>
    </rPh>
    <rPh sb="11" eb="14">
      <t>レンカンヒョウ</t>
    </rPh>
    <rPh sb="15" eb="18">
      <t>ジキュウリツ</t>
    </rPh>
    <phoneticPr fontId="2"/>
  </si>
  <si>
    <t>自給率設定</t>
    <rPh sb="0" eb="3">
      <t>ジキュウリツ</t>
    </rPh>
    <rPh sb="3" eb="5">
      <t>セッテイ</t>
    </rPh>
    <phoneticPr fontId="2"/>
  </si>
  <si>
    <t>消費転換率</t>
    <rPh sb="0" eb="2">
      <t>ショウヒ</t>
    </rPh>
    <rPh sb="2" eb="5">
      <t>テンカンリツ</t>
    </rPh>
    <phoneticPr fontId="2"/>
  </si>
  <si>
    <t>参考　　　　　　　　　　　平均消費性向　全国</t>
    <rPh sb="0" eb="2">
      <t>サンコウ</t>
    </rPh>
    <rPh sb="20" eb="22">
      <t>ゼンコク</t>
    </rPh>
    <phoneticPr fontId="5"/>
  </si>
  <si>
    <t>2013（平成25）年平均</t>
    <rPh sb="5" eb="7">
      <t>ヘイセイ</t>
    </rPh>
    <rPh sb="10" eb="11">
      <t>ネン</t>
    </rPh>
    <rPh sb="11" eb="13">
      <t>ヘイキン</t>
    </rPh>
    <phoneticPr fontId="5"/>
  </si>
  <si>
    <t>2014（平成26）年平均</t>
    <rPh sb="5" eb="7">
      <t>ヘイセイ</t>
    </rPh>
    <rPh sb="10" eb="11">
      <t>ネン</t>
    </rPh>
    <rPh sb="11" eb="13">
      <t>ヘイキン</t>
    </rPh>
    <phoneticPr fontId="5"/>
  </si>
  <si>
    <t>2015（平成27）年平均</t>
    <rPh sb="5" eb="7">
      <t>ヘイセイ</t>
    </rPh>
    <rPh sb="10" eb="11">
      <t>ネン</t>
    </rPh>
    <rPh sb="11" eb="13">
      <t>ヘイキン</t>
    </rPh>
    <phoneticPr fontId="5"/>
  </si>
  <si>
    <t>2016（平成28）年平均</t>
    <rPh sb="5" eb="7">
      <t>ヘイセイ</t>
    </rPh>
    <rPh sb="10" eb="11">
      <t>ネン</t>
    </rPh>
    <rPh sb="11" eb="13">
      <t>ヘイキン</t>
    </rPh>
    <phoneticPr fontId="5"/>
  </si>
  <si>
    <t>2017（平成29）年平均</t>
    <rPh sb="5" eb="7">
      <t>ヘイセイ</t>
    </rPh>
    <rPh sb="10" eb="11">
      <t>ネン</t>
    </rPh>
    <rPh sb="11" eb="13">
      <t>ヘイキン</t>
    </rPh>
    <phoneticPr fontId="5"/>
  </si>
  <si>
    <t>2018（平成30）年平均</t>
    <rPh sb="5" eb="7">
      <t>ヘイセイ</t>
    </rPh>
    <rPh sb="10" eb="11">
      <t>ネン</t>
    </rPh>
    <rPh sb="11" eb="13">
      <t>ヘイキン</t>
    </rPh>
    <phoneticPr fontId="5"/>
  </si>
  <si>
    <t>2019（令和元）年平均</t>
    <rPh sb="5" eb="7">
      <t>レイワ</t>
    </rPh>
    <rPh sb="7" eb="8">
      <t>ガン</t>
    </rPh>
    <rPh sb="9" eb="10">
      <t>ネン</t>
    </rPh>
    <rPh sb="10" eb="12">
      <t>ヘイキン</t>
    </rPh>
    <phoneticPr fontId="5"/>
  </si>
  <si>
    <t>総務省「家計調査」</t>
    <rPh sb="0" eb="3">
      <t>ソウムショウ</t>
    </rPh>
    <rPh sb="4" eb="6">
      <t>カケイ</t>
    </rPh>
    <rPh sb="6" eb="8">
      <t>チョウサ</t>
    </rPh>
    <phoneticPr fontId="5"/>
  </si>
  <si>
    <t>民間消費支出増加額</t>
    <rPh sb="0" eb="2">
      <t>ミンカン</t>
    </rPh>
    <rPh sb="2" eb="4">
      <t>ショウヒ</t>
    </rPh>
    <rPh sb="4" eb="6">
      <t>シシュツ</t>
    </rPh>
    <rPh sb="6" eb="9">
      <t>ゾウカガク</t>
    </rPh>
    <phoneticPr fontId="6"/>
  </si>
  <si>
    <t>(単位：人）</t>
    <rPh sb="1" eb="3">
      <t>タンイ</t>
    </rPh>
    <rPh sb="4" eb="5">
      <t>ニン</t>
    </rPh>
    <phoneticPr fontId="2"/>
  </si>
  <si>
    <t>就業係数</t>
    <rPh sb="0" eb="2">
      <t>シュウギョウ</t>
    </rPh>
    <rPh sb="2" eb="4">
      <t>ケイスウ</t>
    </rPh>
    <phoneticPr fontId="2"/>
  </si>
  <si>
    <t>雇用係数</t>
    <rPh sb="0" eb="2">
      <t>コヨウ</t>
    </rPh>
    <rPh sb="2" eb="4">
      <t>ケイスウ</t>
    </rPh>
    <phoneticPr fontId="2"/>
  </si>
  <si>
    <t>統合大分類（43部門）</t>
    <rPh sb="0" eb="2">
      <t>トウゴウ</t>
    </rPh>
    <rPh sb="2" eb="3">
      <t>ダイ</t>
    </rPh>
    <rPh sb="3" eb="5">
      <t>ブンルイ</t>
    </rPh>
    <phoneticPr fontId="2"/>
  </si>
  <si>
    <t>F１</t>
    <phoneticPr fontId="2"/>
  </si>
  <si>
    <t>X２</t>
    <phoneticPr fontId="2"/>
  </si>
  <si>
    <t>ｌ</t>
    <phoneticPr fontId="2"/>
  </si>
  <si>
    <t>購入者価格と生産者価格との差額のうち，商業部門に投入された金額及びその割合。国の平成２７年産業連関表の商業マージン額／総需要(家計外消費支出)により推計。</t>
    <phoneticPr fontId="2"/>
  </si>
  <si>
    <t>購入者価格と生産者価格との差額のうち，運輸部門に投入された金額及びその割合。国の平成２７年産業連関表の商業マージン額／総需要(家計外消費支出)により推計。</t>
    <phoneticPr fontId="2"/>
  </si>
  <si>
    <t>県内で発生した需要のうち，移輸入分を含まず，県内で生産された財・サービスのみによって賄われる割合。平成２７年愛知県産業連関表から算出[１－{移輸入／（県内需要合計－調整項）}]</t>
    <phoneticPr fontId="2"/>
  </si>
  <si>
    <t>各産業が生産を1単位増加したときに，新たな就業者が何人必要になるかを示す係数。従業者総数/各部門の県内生産額により算出。</t>
    <phoneticPr fontId="2"/>
  </si>
  <si>
    <t>各産業が生産を1単位増加したときに，新たな雇用者が何人必要になるかを示す係数。県の雇用表と取引基本表の（有給役員数＋常用雇用者数＋臨時・日雇雇用者数）／県内</t>
  </si>
  <si>
    <t>生産額に占める粗付加価値額の割合を示す。県の取引基本表の粗付加価値部門計／県内生産額により算出。</t>
  </si>
  <si>
    <t>生産額に占める雇用者所得額の割合を示す。県の取引基本表の雇用者所得／県内生産額により算出。</t>
  </si>
  <si>
    <t>民間消費支出構成比</t>
    <phoneticPr fontId="2"/>
  </si>
  <si>
    <t>各産業が生産した財・サービスのうち，最終的に民間消費に回された金額の産業別構成比。（各産業部門別民間最終消費／民間最終消費支出の総額）</t>
  </si>
  <si>
    <t>(単位：百万円）</t>
    <rPh sb="1" eb="3">
      <t>タンイ</t>
    </rPh>
    <rPh sb="4" eb="5">
      <t>ヒャク</t>
    </rPh>
    <rPh sb="5" eb="7">
      <t>マンエン</t>
    </rPh>
    <phoneticPr fontId="2"/>
  </si>
  <si>
    <t>355</t>
    <phoneticPr fontId="2"/>
  </si>
  <si>
    <t>410</t>
    <phoneticPr fontId="2"/>
  </si>
  <si>
    <t>411</t>
    <phoneticPr fontId="2"/>
  </si>
  <si>
    <t>510</t>
    <phoneticPr fontId="2"/>
  </si>
  <si>
    <t>511</t>
    <phoneticPr fontId="2"/>
  </si>
  <si>
    <t>簡易分析結果</t>
    <rPh sb="0" eb="2">
      <t>カンイ</t>
    </rPh>
    <rPh sb="2" eb="4">
      <t>ブンセキ</t>
    </rPh>
    <rPh sb="4" eb="6">
      <t>ケッカ</t>
    </rPh>
    <phoneticPr fontId="6"/>
  </si>
  <si>
    <t>波及効果倍率（対直接効果）　（倍）</t>
    <rPh sb="0" eb="4">
      <t>ハキュウコウカ</t>
    </rPh>
    <rPh sb="4" eb="6">
      <t>バイリツ</t>
    </rPh>
    <rPh sb="7" eb="8">
      <t>ツイ</t>
    </rPh>
    <rPh sb="8" eb="10">
      <t>チョクセツ</t>
    </rPh>
    <rPh sb="10" eb="12">
      <t>コウカ</t>
    </rPh>
    <rPh sb="15" eb="16">
      <t>バイ</t>
    </rPh>
    <phoneticPr fontId="2"/>
  </si>
  <si>
    <t>波及効果倍率（対需要増加額）　（倍）</t>
    <rPh sb="0" eb="4">
      <t>ハキュウコウカ</t>
    </rPh>
    <rPh sb="4" eb="6">
      <t>バイリツ</t>
    </rPh>
    <rPh sb="7" eb="8">
      <t>ツイ</t>
    </rPh>
    <rPh sb="8" eb="10">
      <t>ジュヨウ</t>
    </rPh>
    <rPh sb="10" eb="12">
      <t>ゾウカ</t>
    </rPh>
    <rPh sb="12" eb="13">
      <t>ガク</t>
    </rPh>
    <rPh sb="16" eb="17">
      <t>バイ</t>
    </rPh>
    <phoneticPr fontId="2"/>
  </si>
  <si>
    <t>購入者価格をＡ欄に入力すると、Ａ’欄に変換した生産者価格を表示します。</t>
    <rPh sb="0" eb="3">
      <t>コウニュウシャ</t>
    </rPh>
    <rPh sb="3" eb="5">
      <t>カカク</t>
    </rPh>
    <rPh sb="7" eb="8">
      <t>ラン</t>
    </rPh>
    <rPh sb="9" eb="11">
      <t>ニュウリョク</t>
    </rPh>
    <rPh sb="17" eb="18">
      <t>ラン</t>
    </rPh>
    <rPh sb="19" eb="21">
      <t>ヘンカン</t>
    </rPh>
    <rPh sb="23" eb="26">
      <t>セイサンシャ</t>
    </rPh>
    <rPh sb="26" eb="28">
      <t>カカク</t>
    </rPh>
    <rPh sb="29" eb="31">
      <t>ヒョウジ</t>
    </rPh>
    <phoneticPr fontId="1"/>
  </si>
  <si>
    <r>
      <rPr>
        <b/>
        <sz val="11"/>
        <rFont val="ＭＳ Ｐ明朝"/>
        <family val="1"/>
        <charset val="128"/>
      </rPr>
      <t>購入者価格</t>
    </r>
    <r>
      <rPr>
        <sz val="11"/>
        <rFont val="ＭＳ Ｐ明朝"/>
        <family val="1"/>
        <charset val="128"/>
      </rPr>
      <t>による</t>
    </r>
    <rPh sb="0" eb="3">
      <t>コウニュウシャ</t>
    </rPh>
    <rPh sb="3" eb="5">
      <t>カカク</t>
    </rPh>
    <phoneticPr fontId="2"/>
  </si>
  <si>
    <r>
      <rPr>
        <b/>
        <sz val="11"/>
        <rFont val="ＭＳ Ｐ明朝"/>
        <family val="1"/>
        <charset val="128"/>
      </rPr>
      <t>生産者価格</t>
    </r>
    <r>
      <rPr>
        <sz val="11"/>
        <rFont val="ＭＳ Ｐ明朝"/>
        <family val="1"/>
        <charset val="128"/>
      </rPr>
      <t>による</t>
    </r>
    <rPh sb="0" eb="3">
      <t>セイサンシャ</t>
    </rPh>
    <rPh sb="3" eb="5">
      <t>カカク</t>
    </rPh>
    <phoneticPr fontId="2"/>
  </si>
  <si>
    <t>経済波及効果簡易分析（109部門）</t>
    <phoneticPr fontId="23"/>
  </si>
  <si>
    <t>雇用誘発数　　　　　　　　　（人）</t>
    <rPh sb="0" eb="2">
      <t>コヨウ</t>
    </rPh>
    <rPh sb="2" eb="4">
      <t>ユウハツ</t>
    </rPh>
    <rPh sb="4" eb="5">
      <t>スウ</t>
    </rPh>
    <rPh sb="15" eb="16">
      <t>ニン</t>
    </rPh>
    <phoneticPr fontId="6"/>
  </si>
  <si>
    <t>自給率=1－移輸入率</t>
    <phoneticPr fontId="2"/>
  </si>
  <si>
    <t>移輸入率＝移輸入額/県内需要合計</t>
    <rPh sb="0" eb="1">
      <t>イ</t>
    </rPh>
    <rPh sb="1" eb="2">
      <t>ユ</t>
    </rPh>
    <rPh sb="2" eb="3">
      <t>ハイ</t>
    </rPh>
    <rPh sb="3" eb="4">
      <t>ユ</t>
    </rPh>
    <rPh sb="4" eb="5">
      <t>イ</t>
    </rPh>
    <rPh sb="5" eb="6">
      <t>イ</t>
    </rPh>
    <rPh sb="6" eb="8">
      <t>ユニュウ</t>
    </rPh>
    <rPh sb="10" eb="12">
      <t>ケンナイ</t>
    </rPh>
    <rPh sb="11" eb="12">
      <t>ケンナイ</t>
    </rPh>
    <rPh sb="12" eb="14">
      <t>ゴウケイ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</si>
</sst>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_ "/>
    <numFmt numFmtId="177" formatCode="#,##0.000000_ "/>
    <numFmt numFmtId="178" formatCode="0_);[Red]\(0\)"/>
    <numFmt numFmtId="179" formatCode="0.000000_);[Red]\(0.000000\)"/>
    <numFmt numFmtId="180" formatCode="#,##0_);[Red]\(#,##0\)"/>
    <numFmt numFmtId="181" formatCode="#,##0;&quot;▲ &quot;#,##0"/>
    <numFmt numFmtId="182" formatCode="#,##0.000000;&quot;▲ &quot;#,##0.000000"/>
    <numFmt numFmtId="183" formatCode="0.0_);[Red]\(0.0\)"/>
    <numFmt numFmtId="184" formatCode="0.000_ "/>
    <numFmt numFmtId="185" formatCode="#,##0.000_ "/>
    <numFmt numFmtId="186" formatCode="0.000000_ "/>
    <numFmt numFmtId="187" formatCode="0.000000;&quot;▲ &quot;0.000000"/>
    <numFmt numFmtId="188" formatCode="0.000_);[Red]\(0.000\)"/>
    <numFmt numFmtId="189" formatCode="#,##0.00_ ;[Red]\-#,##0.00\ "/>
    <numFmt numFmtId="190" formatCode="#,##0_ ;[Red]\-#,##0\ "/>
    <numFmt numFmtId="191" formatCode="#,##0.000_ ;[Red]\-#,##0.000\ "/>
  </numFmts>
  <fonts count="56" x14ac:knownFonts="1">
    <font>
      <sz val="11"/>
      <color theme="1"/>
      <name val="ＭＳ Ｐゴシック"/>
      <family val="3"/>
      <charset val="128"/>
      <scheme val="minor"/>
    </font>
    <font>
      <b/>
      <sz val="15"/>
      <color indexed="56"/>
      <name val="ＭＳ Ｐゴシック"/>
      <family val="3"/>
      <charset val="128"/>
    </font>
    <font>
      <sz val="6"/>
      <name val="ＭＳ Ｐゴシック"/>
      <family val="3"/>
      <charset val="128"/>
    </font>
    <font>
      <sz val="6"/>
      <name val="ＭＳ Ｐゴシック"/>
      <family val="3"/>
      <charset val="128"/>
    </font>
    <font>
      <sz val="9"/>
      <name val="ＭＳ 明朝"/>
      <family val="1"/>
      <charset val="128"/>
    </font>
    <font>
      <sz val="11"/>
      <name val="ＭＳ Ｐゴシック"/>
      <family val="3"/>
      <charset val="128"/>
    </font>
    <font>
      <sz val="6"/>
      <name val="ＭＳ Ｐゴシック"/>
      <family val="3"/>
      <charset val="128"/>
    </font>
    <font>
      <sz val="6"/>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sz val="11"/>
      <name val="ＭＳ Ｐゴシック"/>
      <family val="3"/>
      <charset val="128"/>
      <scheme val="minor"/>
    </font>
    <font>
      <sz val="10"/>
      <name val="ＭＳ Ｐゴシック"/>
      <family val="3"/>
      <charset val="128"/>
      <scheme val="minor"/>
    </font>
    <font>
      <b/>
      <sz val="12"/>
      <name val="ＭＳ Ｐゴシック"/>
      <family val="3"/>
      <charset val="128"/>
      <scheme val="minor"/>
    </font>
    <font>
      <b/>
      <sz val="14"/>
      <name val="ＭＳ Ｐゴシック"/>
      <family val="3"/>
      <charset val="128"/>
      <scheme val="major"/>
    </font>
    <font>
      <b/>
      <i/>
      <sz val="11"/>
      <color rgb="FF0000FF"/>
      <name val="ＭＳ Ｐゴシック"/>
      <family val="3"/>
      <charset val="128"/>
      <scheme val="minor"/>
    </font>
    <font>
      <sz val="9"/>
      <name val="ＭＳ Ｐゴシック"/>
      <family val="3"/>
      <charset val="128"/>
      <scheme val="minor"/>
    </font>
    <font>
      <sz val="6"/>
      <name val="ＭＳ Ｐゴシック"/>
      <family val="2"/>
      <charset val="128"/>
      <scheme val="minor"/>
    </font>
    <font>
      <sz val="11"/>
      <color indexed="60"/>
      <name val="ＭＳ Ｐゴシック"/>
      <family val="3"/>
      <charset val="128"/>
    </font>
    <font>
      <sz val="10"/>
      <name val="ＭＳ Ｐゴシック"/>
      <family val="3"/>
      <charset val="128"/>
      <scheme val="major"/>
    </font>
    <font>
      <b/>
      <sz val="11"/>
      <name val="ＭＳ Ｐゴシック"/>
      <family val="3"/>
      <charset val="128"/>
      <scheme val="minor"/>
    </font>
    <font>
      <sz val="12"/>
      <name val="ＭＳ Ｐゴシック"/>
      <family val="3"/>
      <charset val="128"/>
      <scheme val="minor"/>
    </font>
    <font>
      <sz val="6"/>
      <name val="ＭＳ Ｐゴシック"/>
      <family val="3"/>
      <charset val="128"/>
      <scheme val="minor"/>
    </font>
    <font>
      <sz val="12"/>
      <name val="ＭＳ 明朝"/>
      <family val="1"/>
      <charset val="128"/>
    </font>
    <font>
      <b/>
      <sz val="14"/>
      <name val="ＭＳ 明朝"/>
      <family val="1"/>
      <charset val="128"/>
    </font>
    <font>
      <sz val="10"/>
      <name val="ＭＳ 明朝"/>
      <family val="1"/>
      <charset val="128"/>
    </font>
    <font>
      <sz val="9"/>
      <name val="ＭＳ Ｐゴシック"/>
      <family val="3"/>
      <charset val="128"/>
      <scheme val="major"/>
    </font>
    <font>
      <sz val="11"/>
      <color theme="1"/>
      <name val="ＭＳ Ｐ明朝"/>
      <family val="1"/>
      <charset val="128"/>
    </font>
    <font>
      <sz val="14"/>
      <color theme="1"/>
      <name val="ＭＳ Ｐ明朝"/>
      <family val="1"/>
      <charset val="128"/>
    </font>
    <font>
      <b/>
      <sz val="11"/>
      <color theme="1"/>
      <name val="ＭＳ Ｐ明朝"/>
      <family val="1"/>
      <charset val="128"/>
    </font>
    <font>
      <b/>
      <sz val="12"/>
      <color theme="1"/>
      <name val="ＭＳ Ｐ明朝"/>
      <family val="1"/>
      <charset val="128"/>
    </font>
    <font>
      <b/>
      <sz val="14"/>
      <color theme="1"/>
      <name val="ＭＳ Ｐ明朝"/>
      <family val="1"/>
      <charset val="128"/>
    </font>
    <font>
      <b/>
      <sz val="16"/>
      <color theme="1"/>
      <name val="ＭＳ Ｐ明朝"/>
      <family val="1"/>
      <charset val="128"/>
    </font>
    <font>
      <sz val="12"/>
      <color theme="1"/>
      <name val="ＭＳ Ｐ明朝"/>
      <family val="1"/>
      <charset val="128"/>
    </font>
    <font>
      <sz val="9"/>
      <color theme="1"/>
      <name val="ＭＳ Ｐ明朝"/>
      <family val="1"/>
      <charset val="128"/>
    </font>
    <font>
      <sz val="11"/>
      <name val="ＭＳ Ｐ明朝"/>
      <family val="1"/>
      <charset val="128"/>
    </font>
    <font>
      <b/>
      <sz val="11"/>
      <name val="ＭＳ Ｐ明朝"/>
      <family val="1"/>
      <charset val="128"/>
    </font>
    <font>
      <sz val="14"/>
      <name val="ＭＳ Ｐ明朝"/>
      <family val="1"/>
      <charset val="128"/>
    </font>
    <font>
      <sz val="11"/>
      <color rgb="FF000000"/>
      <name val="ＭＳ Ｐ明朝"/>
      <family val="1"/>
      <charset val="128"/>
    </font>
    <font>
      <b/>
      <sz val="14"/>
      <name val="ＭＳ Ｐ明朝"/>
      <family val="1"/>
      <charset val="128"/>
    </font>
    <font>
      <sz val="10"/>
      <name val="ＭＳ Ｐ明朝"/>
      <family val="1"/>
      <charset val="128"/>
    </font>
    <font>
      <sz val="14"/>
      <color rgb="FFFF0000"/>
      <name val="ＭＳ Ｐ明朝"/>
      <family val="1"/>
      <charset val="128"/>
    </font>
    <font>
      <sz val="10"/>
      <color theme="1"/>
      <name val="ＭＳ Ｐ明朝"/>
      <family val="1"/>
      <charset val="128"/>
    </font>
    <font>
      <sz val="9"/>
      <color rgb="FF00B050"/>
      <name val="ＭＳ Ｐ明朝"/>
      <family val="1"/>
      <charset val="128"/>
    </font>
    <font>
      <sz val="9"/>
      <color rgb="FFFF0000"/>
      <name val="ＭＳ Ｐ明朝"/>
      <family val="1"/>
      <charset val="128"/>
    </font>
    <font>
      <sz val="9"/>
      <color theme="2" tint="-0.499984740745262"/>
      <name val="ＭＳ Ｐ明朝"/>
      <family val="1"/>
      <charset val="128"/>
    </font>
    <font>
      <sz val="9"/>
      <color theme="9"/>
      <name val="ＭＳ Ｐ明朝"/>
      <family val="1"/>
      <charset val="128"/>
    </font>
    <font>
      <sz val="9"/>
      <color rgb="FF0066FF"/>
      <name val="ＭＳ Ｐ明朝"/>
      <family val="1"/>
      <charset val="128"/>
    </font>
    <font>
      <sz val="9"/>
      <color theme="5" tint="0.39997558519241921"/>
      <name val="ＭＳ Ｐ明朝"/>
      <family val="1"/>
      <charset val="128"/>
    </font>
    <font>
      <sz val="9"/>
      <color theme="7"/>
      <name val="ＭＳ Ｐ明朝"/>
      <family val="1"/>
      <charset val="128"/>
    </font>
    <font>
      <sz val="8"/>
      <color theme="1"/>
      <name val="ＭＳ Ｐ明朝"/>
      <family val="1"/>
      <charset val="128"/>
    </font>
    <font>
      <b/>
      <sz val="12"/>
      <name val="ＭＳ Ｐ明朝"/>
      <family val="1"/>
      <charset val="128"/>
    </font>
    <font>
      <sz val="11"/>
      <color rgb="FFFF0000"/>
      <name val="ＭＳ Ｐ明朝"/>
      <family val="1"/>
      <charset val="128"/>
    </font>
    <font>
      <b/>
      <sz val="11"/>
      <color rgb="FF000000"/>
      <name val="ＭＳ Ｐ明朝"/>
      <family val="1"/>
      <charset val="128"/>
    </font>
    <font>
      <b/>
      <sz val="14"/>
      <color rgb="FF000000"/>
      <name val="ＭＳ Ｐ明朝"/>
      <family val="1"/>
      <charset val="128"/>
    </font>
  </fonts>
  <fills count="9">
    <fill>
      <patternFill patternType="none"/>
    </fill>
    <fill>
      <patternFill patternType="gray125"/>
    </fill>
    <fill>
      <patternFill patternType="gray0625"/>
    </fill>
    <fill>
      <patternFill patternType="solid">
        <fgColor theme="9" tint="0.59999389629810485"/>
        <bgColor indexed="64"/>
      </patternFill>
    </fill>
    <fill>
      <patternFill patternType="solid">
        <fgColor rgb="FFFFFFCC"/>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0" tint="-0.499984740745262"/>
        <bgColor indexed="64"/>
      </patternFill>
    </fill>
    <fill>
      <patternFill patternType="solid">
        <fgColor rgb="FFE5F5FF"/>
        <bgColor indexed="64"/>
      </patternFill>
    </fill>
  </fills>
  <borders count="9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right style="double">
        <color indexed="64"/>
      </right>
      <top/>
      <bottom style="double">
        <color indexed="64"/>
      </bottom>
      <diagonal/>
    </border>
    <border>
      <left style="double">
        <color indexed="64"/>
      </left>
      <right/>
      <top/>
      <bottom/>
      <diagonal/>
    </border>
    <border>
      <left style="double">
        <color indexed="64"/>
      </left>
      <right/>
      <top/>
      <bottom style="double">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style="hair">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bottom/>
      <diagonal/>
    </border>
    <border>
      <left style="hair">
        <color indexed="64"/>
      </left>
      <right/>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diagonal/>
    </border>
    <border>
      <left style="thin">
        <color indexed="64"/>
      </left>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medium">
        <color indexed="64"/>
      </left>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bottom style="hair">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hair">
        <color indexed="64"/>
      </left>
      <right style="hair">
        <color indexed="64"/>
      </right>
      <top/>
      <bottom style="thin">
        <color indexed="64"/>
      </bottom>
      <diagonal/>
    </border>
  </borders>
  <cellStyleXfs count="5">
    <xf numFmtId="0" fontId="0" fillId="0" borderId="0">
      <alignment vertical="center"/>
    </xf>
    <xf numFmtId="38" fontId="10" fillId="0" borderId="0" applyFont="0" applyFill="0" applyBorder="0" applyAlignment="0" applyProtection="0">
      <alignment vertical="center"/>
    </xf>
    <xf numFmtId="0" fontId="5" fillId="0" borderId="0"/>
    <xf numFmtId="0" fontId="4" fillId="0" borderId="0"/>
    <xf numFmtId="0" fontId="10" fillId="0" borderId="0">
      <alignment vertical="center"/>
    </xf>
  </cellStyleXfs>
  <cellXfs count="846">
    <xf numFmtId="0" fontId="0" fillId="0" borderId="0" xfId="0">
      <alignment vertical="center"/>
    </xf>
    <xf numFmtId="0" fontId="12" fillId="0" borderId="0" xfId="0" applyFont="1" applyFill="1" applyProtection="1">
      <alignment vertical="center"/>
      <protection locked="0"/>
    </xf>
    <xf numFmtId="0" fontId="12" fillId="0" borderId="0" xfId="0" applyFont="1" applyFill="1" applyProtection="1">
      <alignment vertical="center"/>
    </xf>
    <xf numFmtId="0" fontId="12" fillId="0" borderId="0" xfId="0" applyFont="1" applyFill="1" applyAlignment="1" applyProtection="1">
      <alignment vertical="center"/>
    </xf>
    <xf numFmtId="0" fontId="12" fillId="0" borderId="0" xfId="0" quotePrefix="1" applyFont="1" applyFill="1" applyProtection="1">
      <alignment vertical="center"/>
      <protection locked="0"/>
    </xf>
    <xf numFmtId="3" fontId="12" fillId="0" borderId="0" xfId="0" applyNumberFormat="1" applyFont="1" applyFill="1" applyProtection="1">
      <alignment vertical="center"/>
      <protection locked="0"/>
    </xf>
    <xf numFmtId="0" fontId="13" fillId="0" borderId="0" xfId="0" applyFont="1" applyFill="1" applyBorder="1" applyAlignment="1" applyProtection="1">
      <alignment horizontal="distributed" vertical="center"/>
      <protection locked="0"/>
    </xf>
    <xf numFmtId="0" fontId="12" fillId="0" borderId="0" xfId="0" applyFont="1" applyFill="1" applyAlignment="1" applyProtection="1">
      <alignment vertical="center"/>
      <protection locked="0"/>
    </xf>
    <xf numFmtId="3" fontId="12" fillId="0" borderId="12" xfId="0" applyNumberFormat="1" applyFont="1" applyFill="1" applyBorder="1" applyProtection="1">
      <alignment vertical="center"/>
    </xf>
    <xf numFmtId="3" fontId="12" fillId="0" borderId="62" xfId="0" applyNumberFormat="1" applyFont="1" applyFill="1" applyBorder="1" applyProtection="1">
      <alignment vertical="center"/>
    </xf>
    <xf numFmtId="3" fontId="12" fillId="0" borderId="61" xfId="0" applyNumberFormat="1" applyFont="1" applyFill="1" applyBorder="1" applyProtection="1">
      <alignment vertical="center"/>
    </xf>
    <xf numFmtId="176" fontId="20" fillId="0" borderId="3" xfId="0" quotePrefix="1" applyNumberFormat="1" applyFont="1" applyFill="1" applyBorder="1" applyAlignment="1" applyProtection="1">
      <alignment horizontal="center" vertical="center"/>
    </xf>
    <xf numFmtId="0" fontId="20" fillId="0" borderId="10" xfId="0" applyFont="1" applyFill="1" applyBorder="1" applyAlignment="1" applyProtection="1">
      <alignment horizontal="distributed" vertical="center"/>
    </xf>
    <xf numFmtId="3" fontId="12" fillId="0" borderId="13" xfId="0" applyNumberFormat="1" applyFont="1" applyFill="1" applyBorder="1" applyProtection="1">
      <alignment vertical="center"/>
    </xf>
    <xf numFmtId="3" fontId="12" fillId="0" borderId="37" xfId="0" applyNumberFormat="1" applyFont="1" applyFill="1" applyBorder="1" applyProtection="1">
      <alignment vertical="center"/>
    </xf>
    <xf numFmtId="3" fontId="12" fillId="0" borderId="38" xfId="0" applyNumberFormat="1" applyFont="1" applyFill="1" applyBorder="1" applyProtection="1">
      <alignment vertical="center"/>
    </xf>
    <xf numFmtId="0" fontId="20" fillId="0" borderId="10" xfId="3" applyFont="1" applyFill="1" applyBorder="1" applyAlignment="1" applyProtection="1">
      <alignment horizontal="distributed" vertical="center"/>
    </xf>
    <xf numFmtId="0" fontId="12" fillId="0" borderId="0" xfId="0" applyFont="1" applyFill="1" applyBorder="1" applyAlignment="1" applyProtection="1">
      <alignment horizontal="center" vertical="center"/>
    </xf>
    <xf numFmtId="0" fontId="12" fillId="0" borderId="0" xfId="0" applyFont="1" applyFill="1" applyBorder="1" applyAlignment="1" applyProtection="1">
      <alignment vertical="center"/>
      <protection locked="0"/>
    </xf>
    <xf numFmtId="0" fontId="12" fillId="0" borderId="0" xfId="0" applyFont="1" applyFill="1" applyBorder="1" applyProtection="1">
      <alignment vertical="center"/>
    </xf>
    <xf numFmtId="0" fontId="17" fillId="0" borderId="0" xfId="0" applyFont="1" applyFill="1" applyBorder="1" applyProtection="1">
      <alignment vertical="center"/>
    </xf>
    <xf numFmtId="0" fontId="12" fillId="0" borderId="0" xfId="0" applyFont="1" applyFill="1" applyBorder="1" applyAlignment="1" applyProtection="1">
      <alignment horizontal="left" vertical="center"/>
      <protection locked="0"/>
    </xf>
    <xf numFmtId="0" fontId="12" fillId="0" borderId="0" xfId="0" applyFont="1" applyFill="1" applyBorder="1" applyAlignment="1" applyProtection="1">
      <alignment horizontal="right" vertical="center"/>
    </xf>
    <xf numFmtId="0" fontId="12" fillId="0" borderId="0" xfId="0" applyFont="1" applyFill="1" applyAlignment="1" applyProtection="1">
      <alignment horizontal="right" vertical="center"/>
      <protection locked="0"/>
    </xf>
    <xf numFmtId="0" fontId="12" fillId="0" borderId="15" xfId="0" applyFont="1" applyFill="1" applyBorder="1" applyAlignment="1" applyProtection="1">
      <alignment horizontal="center" vertical="center" wrapText="1"/>
    </xf>
    <xf numFmtId="0" fontId="12" fillId="0" borderId="7" xfId="0" applyFont="1" applyFill="1" applyBorder="1" applyAlignment="1" applyProtection="1">
      <alignment horizontal="center" vertical="center"/>
    </xf>
    <xf numFmtId="0" fontId="14" fillId="0" borderId="7" xfId="0" applyFont="1" applyFill="1" applyBorder="1" applyAlignment="1" applyProtection="1">
      <alignment horizontal="center" vertical="center"/>
    </xf>
    <xf numFmtId="0" fontId="12" fillId="0" borderId="15" xfId="0" applyFont="1" applyFill="1" applyBorder="1" applyAlignment="1" applyProtection="1">
      <alignment horizontal="center" vertical="center"/>
    </xf>
    <xf numFmtId="0" fontId="12" fillId="0" borderId="14" xfId="0" applyFont="1" applyFill="1" applyBorder="1" applyAlignment="1" applyProtection="1">
      <alignment horizontal="center" vertical="center"/>
    </xf>
    <xf numFmtId="0" fontId="12" fillId="0" borderId="7" xfId="0" applyFont="1" applyFill="1" applyBorder="1" applyAlignment="1" applyProtection="1">
      <alignment horizontal="center" vertical="center" wrapText="1"/>
    </xf>
    <xf numFmtId="0" fontId="12" fillId="0" borderId="8" xfId="0" applyFont="1" applyFill="1" applyBorder="1" applyAlignment="1" applyProtection="1">
      <alignment horizontal="center" vertical="center"/>
    </xf>
    <xf numFmtId="0" fontId="14" fillId="0" borderId="8" xfId="0" applyFont="1" applyFill="1" applyBorder="1" applyAlignment="1" applyProtection="1">
      <alignment horizontal="center" vertical="center"/>
    </xf>
    <xf numFmtId="0" fontId="12" fillId="0" borderId="10" xfId="0" applyFont="1" applyFill="1" applyBorder="1" applyAlignment="1" applyProtection="1">
      <alignment horizontal="center" vertical="center"/>
    </xf>
    <xf numFmtId="0" fontId="21" fillId="0" borderId="16" xfId="0" applyFont="1" applyFill="1" applyBorder="1" applyAlignment="1" applyProtection="1">
      <alignment horizontal="center" vertical="center"/>
    </xf>
    <xf numFmtId="0" fontId="12" fillId="0" borderId="9" xfId="0" applyFont="1" applyFill="1" applyBorder="1" applyAlignment="1" applyProtection="1">
      <alignment horizontal="center" vertical="center"/>
    </xf>
    <xf numFmtId="0" fontId="12" fillId="0" borderId="4" xfId="0" applyFont="1" applyFill="1" applyBorder="1" applyAlignment="1" applyProtection="1">
      <alignment horizontal="center" vertical="center"/>
    </xf>
    <xf numFmtId="0" fontId="12" fillId="0" borderId="42" xfId="0" applyFont="1" applyFill="1" applyBorder="1" applyAlignment="1" applyProtection="1">
      <alignment horizontal="center" vertical="center"/>
    </xf>
    <xf numFmtId="0" fontId="12" fillId="0" borderId="41" xfId="0" applyFont="1" applyFill="1" applyBorder="1" applyAlignment="1">
      <alignment horizontal="center" vertical="center"/>
    </xf>
    <xf numFmtId="0" fontId="12" fillId="0" borderId="4" xfId="0" applyFont="1" applyFill="1" applyBorder="1" applyAlignment="1" applyProtection="1">
      <alignment horizontal="center" vertical="center" wrapText="1"/>
    </xf>
    <xf numFmtId="0" fontId="22" fillId="0" borderId="9" xfId="0" applyFont="1" applyFill="1" applyBorder="1" applyAlignment="1" applyProtection="1">
      <alignment horizontal="center" vertical="center"/>
    </xf>
    <xf numFmtId="0" fontId="12" fillId="0" borderId="16" xfId="0" applyFont="1" applyFill="1" applyBorder="1" applyAlignment="1" applyProtection="1">
      <alignment horizontal="center" vertical="center"/>
    </xf>
    <xf numFmtId="0" fontId="12" fillId="0" borderId="9" xfId="0" applyFont="1" applyFill="1" applyBorder="1" applyAlignment="1" applyProtection="1">
      <alignment horizontal="center" vertical="center" wrapText="1"/>
    </xf>
    <xf numFmtId="0" fontId="12" fillId="0" borderId="6" xfId="0" applyFont="1" applyFill="1" applyBorder="1" applyAlignment="1" applyProtection="1">
      <alignment horizontal="center" vertical="center"/>
    </xf>
    <xf numFmtId="0" fontId="14" fillId="0" borderId="9" xfId="0" applyFont="1" applyFill="1" applyBorder="1" applyAlignment="1" applyProtection="1">
      <alignment horizontal="center" vertical="center"/>
    </xf>
    <xf numFmtId="176" fontId="20" fillId="0" borderId="62" xfId="0" quotePrefix="1" applyNumberFormat="1" applyFont="1" applyFill="1" applyBorder="1" applyAlignment="1" applyProtection="1">
      <alignment horizontal="center" vertical="center"/>
    </xf>
    <xf numFmtId="0" fontId="20" fillId="0" borderId="61" xfId="0" applyFont="1" applyFill="1" applyBorder="1" applyAlignment="1" applyProtection="1">
      <alignment horizontal="distributed" vertical="center"/>
    </xf>
    <xf numFmtId="3" fontId="12" fillId="0" borderId="58" xfId="0" applyNumberFormat="1" applyFont="1" applyFill="1" applyBorder="1" applyProtection="1">
      <alignment vertical="center"/>
    </xf>
    <xf numFmtId="182" fontId="12" fillId="0" borderId="58" xfId="0" applyNumberFormat="1" applyFont="1" applyFill="1" applyBorder="1" applyProtection="1">
      <alignment vertical="center"/>
      <protection locked="0"/>
    </xf>
    <xf numFmtId="182" fontId="12" fillId="0" borderId="58" xfId="0" quotePrefix="1" applyNumberFormat="1" applyFont="1" applyFill="1" applyBorder="1" applyProtection="1">
      <alignment vertical="center"/>
    </xf>
    <xf numFmtId="182" fontId="12" fillId="0" borderId="61" xfId="0" applyNumberFormat="1" applyFont="1" applyFill="1" applyBorder="1" applyProtection="1">
      <alignment vertical="center"/>
    </xf>
    <xf numFmtId="182" fontId="12" fillId="0" borderId="58" xfId="0" applyNumberFormat="1" applyFont="1" applyFill="1" applyBorder="1" applyProtection="1">
      <alignment vertical="center"/>
    </xf>
    <xf numFmtId="176" fontId="20" fillId="0" borderId="37" xfId="0" quotePrefix="1" applyNumberFormat="1" applyFont="1" applyFill="1" applyBorder="1" applyAlignment="1" applyProtection="1">
      <alignment horizontal="center" vertical="center"/>
    </xf>
    <xf numFmtId="0" fontId="20" fillId="0" borderId="38" xfId="0" applyFont="1" applyFill="1" applyBorder="1" applyAlignment="1" applyProtection="1">
      <alignment horizontal="distributed" vertical="center"/>
    </xf>
    <xf numFmtId="182" fontId="12" fillId="0" borderId="13" xfId="0" applyNumberFormat="1" applyFont="1" applyFill="1" applyBorder="1" applyAlignment="1" applyProtection="1">
      <alignment vertical="center" wrapText="1"/>
      <protection locked="0"/>
    </xf>
    <xf numFmtId="3" fontId="12" fillId="0" borderId="13" xfId="0" applyNumberFormat="1" applyFont="1" applyFill="1" applyBorder="1" applyAlignment="1" applyProtection="1">
      <alignment vertical="center" wrapText="1"/>
    </xf>
    <xf numFmtId="3" fontId="12" fillId="0" borderId="38" xfId="0" applyNumberFormat="1" applyFont="1" applyFill="1" applyBorder="1" applyAlignment="1" applyProtection="1">
      <alignment vertical="center" wrapText="1"/>
    </xf>
    <xf numFmtId="182" fontId="12" fillId="0" borderId="13" xfId="0" quotePrefix="1" applyNumberFormat="1" applyFont="1" applyFill="1" applyBorder="1" applyAlignment="1" applyProtection="1">
      <alignment vertical="center" wrapText="1"/>
    </xf>
    <xf numFmtId="3" fontId="12" fillId="0" borderId="37" xfId="0" applyNumberFormat="1" applyFont="1" applyFill="1" applyBorder="1" applyAlignment="1" applyProtection="1">
      <alignment vertical="center" wrapText="1"/>
    </xf>
    <xf numFmtId="182" fontId="12" fillId="0" borderId="38" xfId="0" applyNumberFormat="1" applyFont="1" applyFill="1" applyBorder="1" applyAlignment="1" applyProtection="1">
      <alignment vertical="center" wrapText="1"/>
    </xf>
    <xf numFmtId="182" fontId="12" fillId="0" borderId="13" xfId="0" applyNumberFormat="1" applyFont="1" applyFill="1" applyBorder="1" applyAlignment="1" applyProtection="1">
      <alignment vertical="center" wrapText="1"/>
    </xf>
    <xf numFmtId="182" fontId="12" fillId="0" borderId="13" xfId="0" applyNumberFormat="1" applyFont="1" applyFill="1" applyBorder="1" applyProtection="1">
      <alignment vertical="center"/>
      <protection locked="0"/>
    </xf>
    <xf numFmtId="182" fontId="12" fillId="0" borderId="13" xfId="0" quotePrefix="1" applyNumberFormat="1" applyFont="1" applyFill="1" applyBorder="1" applyProtection="1">
      <alignment vertical="center"/>
    </xf>
    <xf numFmtId="182" fontId="12" fillId="0" borderId="38" xfId="0" applyNumberFormat="1" applyFont="1" applyFill="1" applyBorder="1" applyProtection="1">
      <alignment vertical="center"/>
    </xf>
    <xf numFmtId="182" fontId="12" fillId="0" borderId="13" xfId="0" applyNumberFormat="1" applyFont="1" applyFill="1" applyBorder="1" applyProtection="1">
      <alignment vertical="center"/>
    </xf>
    <xf numFmtId="0" fontId="27" fillId="0" borderId="38" xfId="0" applyFont="1" applyFill="1" applyBorder="1" applyAlignment="1" applyProtection="1">
      <alignment horizontal="distributed" vertical="center"/>
    </xf>
    <xf numFmtId="0" fontId="20" fillId="0" borderId="38" xfId="3" applyFont="1" applyFill="1" applyBorder="1" applyAlignment="1" applyProtection="1">
      <alignment horizontal="distributed" vertical="center"/>
    </xf>
    <xf numFmtId="3" fontId="12" fillId="0" borderId="67" xfId="0" applyNumberFormat="1" applyFont="1" applyFill="1" applyBorder="1" applyProtection="1">
      <alignment vertical="center"/>
    </xf>
    <xf numFmtId="176" fontId="20" fillId="0" borderId="69" xfId="0" quotePrefix="1" applyNumberFormat="1" applyFont="1" applyFill="1" applyBorder="1" applyAlignment="1" applyProtection="1">
      <alignment horizontal="center" vertical="center"/>
    </xf>
    <xf numFmtId="0" fontId="20" fillId="0" borderId="30" xfId="0" applyFont="1" applyFill="1" applyBorder="1" applyAlignment="1" applyProtection="1">
      <alignment horizontal="distributed" vertical="center"/>
    </xf>
    <xf numFmtId="182" fontId="12" fillId="0" borderId="67" xfId="0" applyNumberFormat="1" applyFont="1" applyFill="1" applyBorder="1" applyProtection="1">
      <alignment vertical="center"/>
      <protection locked="0"/>
    </xf>
    <xf numFmtId="3" fontId="12" fillId="0" borderId="30" xfId="0" applyNumberFormat="1" applyFont="1" applyFill="1" applyBorder="1" applyProtection="1">
      <alignment vertical="center"/>
    </xf>
    <xf numFmtId="3" fontId="12" fillId="0" borderId="69" xfId="0" applyNumberFormat="1" applyFont="1" applyFill="1" applyBorder="1" applyProtection="1">
      <alignment vertical="center"/>
    </xf>
    <xf numFmtId="182" fontId="12" fillId="0" borderId="30" xfId="0" applyNumberFormat="1" applyFont="1" applyFill="1" applyBorder="1" applyProtection="1">
      <alignment vertical="center"/>
    </xf>
    <xf numFmtId="182" fontId="12" fillId="0" borderId="67" xfId="0" applyNumberFormat="1" applyFont="1" applyFill="1" applyBorder="1" applyProtection="1">
      <alignment vertical="center"/>
    </xf>
    <xf numFmtId="3" fontId="12" fillId="0" borderId="1" xfId="0" applyNumberFormat="1" applyFont="1" applyFill="1" applyBorder="1" applyProtection="1">
      <alignment vertical="center"/>
    </xf>
    <xf numFmtId="3" fontId="12" fillId="0" borderId="1" xfId="0" applyNumberFormat="1" applyFont="1" applyFill="1" applyBorder="1" applyAlignment="1" applyProtection="1">
      <alignment horizontal="center" vertical="center"/>
    </xf>
    <xf numFmtId="3" fontId="12" fillId="0" borderId="42" xfId="0" applyNumberFormat="1" applyFont="1" applyFill="1" applyBorder="1" applyAlignment="1" applyProtection="1">
      <alignment horizontal="center" vertical="center"/>
    </xf>
    <xf numFmtId="3" fontId="12" fillId="0" borderId="41" xfId="0" applyNumberFormat="1" applyFont="1" applyFill="1" applyBorder="1" applyProtection="1">
      <alignment vertical="center"/>
    </xf>
    <xf numFmtId="3" fontId="12" fillId="0" borderId="42" xfId="0" applyNumberFormat="1" applyFont="1" applyFill="1" applyBorder="1" applyProtection="1">
      <alignment vertical="center"/>
    </xf>
    <xf numFmtId="3" fontId="12" fillId="0" borderId="41" xfId="0" applyNumberFormat="1" applyFont="1" applyFill="1" applyBorder="1" applyAlignment="1" applyProtection="1">
      <alignment horizontal="center" vertical="center"/>
    </xf>
    <xf numFmtId="3" fontId="12" fillId="0" borderId="36" xfId="0" applyNumberFormat="1" applyFont="1" applyFill="1" applyBorder="1" applyProtection="1">
      <alignment vertical="center"/>
    </xf>
    <xf numFmtId="0" fontId="26" fillId="0" borderId="0" xfId="0" applyFont="1" applyFill="1" applyBorder="1" applyAlignment="1" applyProtection="1">
      <alignment horizontal="center" vertical="center"/>
      <protection locked="0"/>
    </xf>
    <xf numFmtId="0" fontId="25" fillId="0" borderId="0" xfId="0" applyFont="1" applyFill="1" applyBorder="1" applyAlignment="1" applyProtection="1">
      <alignment horizontal="left" vertical="center"/>
      <protection locked="0"/>
    </xf>
    <xf numFmtId="0" fontId="26" fillId="0" borderId="0" xfId="0" applyFont="1" applyFill="1" applyProtection="1">
      <alignment vertical="center"/>
      <protection locked="0"/>
    </xf>
    <xf numFmtId="0" fontId="26" fillId="0" borderId="0" xfId="0" applyFont="1" applyFill="1" applyBorder="1" applyAlignment="1" applyProtection="1">
      <alignment horizontal="left" vertical="center"/>
      <protection locked="0"/>
    </xf>
    <xf numFmtId="0" fontId="26" fillId="0" borderId="0" xfId="0" applyFont="1" applyFill="1" applyBorder="1" applyAlignment="1" applyProtection="1">
      <alignment horizontal="right" vertical="center"/>
    </xf>
    <xf numFmtId="0" fontId="26" fillId="0" borderId="0" xfId="0" applyFont="1" applyFill="1" applyBorder="1" applyAlignment="1" applyProtection="1">
      <alignment vertical="center"/>
      <protection locked="0"/>
    </xf>
    <xf numFmtId="0" fontId="26" fillId="0" borderId="0" xfId="0" applyFont="1" applyFill="1" applyAlignment="1" applyProtection="1">
      <alignment horizontal="right" vertical="center"/>
      <protection locked="0"/>
    </xf>
    <xf numFmtId="0" fontId="26" fillId="0" borderId="5" xfId="0" applyFont="1" applyFill="1" applyBorder="1" applyAlignment="1" applyProtection="1">
      <alignment horizontal="center" vertical="center"/>
      <protection locked="0"/>
    </xf>
    <xf numFmtId="0" fontId="26" fillId="0" borderId="15" xfId="0" applyFont="1" applyFill="1" applyBorder="1" applyAlignment="1" applyProtection="1">
      <alignment horizontal="center" vertical="center"/>
      <protection locked="0"/>
    </xf>
    <xf numFmtId="0" fontId="26" fillId="0" borderId="15" xfId="0" applyFont="1" applyFill="1" applyBorder="1" applyAlignment="1" applyProtection="1">
      <alignment vertical="center" wrapText="1"/>
      <protection locked="0"/>
    </xf>
    <xf numFmtId="0" fontId="26" fillId="0" borderId="7" xfId="0" applyFont="1" applyFill="1" applyBorder="1" applyAlignment="1" applyProtection="1">
      <alignment vertical="center" wrapText="1"/>
      <protection locked="0"/>
    </xf>
    <xf numFmtId="0" fontId="26" fillId="0" borderId="5" xfId="0" applyFont="1" applyFill="1" applyBorder="1" applyAlignment="1" applyProtection="1">
      <alignment vertical="center" wrapText="1"/>
      <protection locked="0"/>
    </xf>
    <xf numFmtId="0" fontId="26" fillId="0" borderId="7" xfId="0" applyFont="1" applyFill="1" applyBorder="1" applyAlignment="1" applyProtection="1">
      <alignment horizontal="center" vertical="center" wrapText="1"/>
      <protection locked="0"/>
    </xf>
    <xf numFmtId="0" fontId="26" fillId="0" borderId="3" xfId="0" applyFont="1" applyFill="1" applyBorder="1" applyAlignment="1" applyProtection="1">
      <alignment vertical="center"/>
      <protection locked="0"/>
    </xf>
    <xf numFmtId="0" fontId="24" fillId="0" borderId="10" xfId="0" applyFont="1" applyFill="1" applyBorder="1" applyAlignment="1" applyProtection="1">
      <alignment vertical="center"/>
      <protection locked="0"/>
    </xf>
    <xf numFmtId="0" fontId="26" fillId="0" borderId="10" xfId="0" applyFont="1" applyFill="1" applyBorder="1" applyAlignment="1" applyProtection="1">
      <alignment horizontal="center" vertical="center" wrapText="1"/>
    </xf>
    <xf numFmtId="0" fontId="26" fillId="0" borderId="8" xfId="0" applyFont="1" applyFill="1" applyBorder="1" applyAlignment="1" applyProtection="1">
      <alignment horizontal="center" vertical="center"/>
    </xf>
    <xf numFmtId="0" fontId="26" fillId="0" borderId="3" xfId="0" applyFont="1" applyFill="1" applyBorder="1" applyAlignment="1" applyProtection="1">
      <alignment horizontal="center" vertical="center"/>
    </xf>
    <xf numFmtId="0" fontId="26" fillId="0" borderId="10" xfId="0" applyFont="1" applyFill="1" applyBorder="1" applyAlignment="1" applyProtection="1">
      <alignment horizontal="right" vertical="center"/>
      <protection locked="0"/>
    </xf>
    <xf numFmtId="0" fontId="26" fillId="0" borderId="0" xfId="0" applyFont="1" applyFill="1" applyBorder="1" applyAlignment="1" applyProtection="1">
      <alignment horizontal="center" vertical="center"/>
    </xf>
    <xf numFmtId="0" fontId="26" fillId="0" borderId="4" xfId="0" applyFont="1" applyFill="1" applyBorder="1" applyAlignment="1" applyProtection="1">
      <alignment vertical="center"/>
      <protection locked="0"/>
    </xf>
    <xf numFmtId="0" fontId="26" fillId="0" borderId="16" xfId="0" applyFont="1" applyFill="1" applyBorder="1" applyAlignment="1" applyProtection="1">
      <alignment vertical="center"/>
    </xf>
    <xf numFmtId="0" fontId="26" fillId="0" borderId="16" xfId="0" applyFont="1" applyFill="1" applyBorder="1" applyAlignment="1" applyProtection="1">
      <alignment horizontal="center" vertical="center"/>
    </xf>
    <xf numFmtId="0" fontId="26" fillId="0" borderId="9" xfId="0" applyFont="1" applyFill="1" applyBorder="1" applyAlignment="1" applyProtection="1">
      <alignment horizontal="center" vertical="center"/>
    </xf>
    <xf numFmtId="0" fontId="26" fillId="0" borderId="4" xfId="0" applyFont="1" applyFill="1" applyBorder="1" applyAlignment="1" applyProtection="1">
      <alignment horizontal="center" vertical="center"/>
    </xf>
    <xf numFmtId="0" fontId="26" fillId="0" borderId="6" xfId="0" applyFont="1" applyFill="1" applyBorder="1" applyAlignment="1" applyProtection="1">
      <alignment horizontal="center" vertical="center"/>
    </xf>
    <xf numFmtId="0" fontId="26" fillId="0" borderId="6" xfId="0" applyFont="1" applyFill="1" applyBorder="1" applyAlignment="1" applyProtection="1">
      <alignment horizontal="center" vertical="center" wrapText="1"/>
    </xf>
    <xf numFmtId="182" fontId="12" fillId="0" borderId="26" xfId="0" applyNumberFormat="1" applyFont="1" applyFill="1" applyBorder="1" applyProtection="1">
      <alignment vertical="center"/>
    </xf>
    <xf numFmtId="182" fontId="12" fillId="0" borderId="34" xfId="0" applyNumberFormat="1" applyFont="1" applyFill="1" applyBorder="1" applyAlignment="1" applyProtection="1">
      <alignment vertical="center" wrapText="1"/>
    </xf>
    <xf numFmtId="182" fontId="12" fillId="0" borderId="34" xfId="0" applyNumberFormat="1" applyFont="1" applyFill="1" applyBorder="1" applyProtection="1">
      <alignment vertical="center"/>
    </xf>
    <xf numFmtId="3" fontId="12" fillId="0" borderId="2" xfId="0" applyNumberFormat="1" applyFont="1" applyFill="1" applyBorder="1" applyAlignment="1" applyProtection="1">
      <alignment horizontal="center" vertical="center"/>
    </xf>
    <xf numFmtId="0" fontId="28" fillId="0" borderId="0" xfId="0" applyFont="1" applyFill="1" applyAlignment="1">
      <alignment horizontal="center" vertical="center"/>
    </xf>
    <xf numFmtId="0" fontId="28" fillId="0" borderId="0" xfId="0" applyFont="1" applyFill="1">
      <alignment vertical="center"/>
    </xf>
    <xf numFmtId="0" fontId="33" fillId="0" borderId="0" xfId="0" applyFont="1" applyFill="1">
      <alignment vertical="center"/>
    </xf>
    <xf numFmtId="0" fontId="34" fillId="0" borderId="0" xfId="0" applyFont="1" applyFill="1" applyBorder="1" applyProtection="1">
      <alignment vertical="center"/>
    </xf>
    <xf numFmtId="0" fontId="34" fillId="0" borderId="0" xfId="0" applyFont="1" applyFill="1" applyBorder="1" applyAlignment="1" applyProtection="1">
      <alignment vertical="top" wrapText="1"/>
    </xf>
    <xf numFmtId="0" fontId="34" fillId="0" borderId="0" xfId="0" applyFont="1" applyFill="1" applyProtection="1">
      <alignment vertical="center"/>
    </xf>
    <xf numFmtId="0" fontId="32" fillId="0" borderId="0" xfId="0" applyFont="1" applyFill="1" applyBorder="1" applyAlignment="1" applyProtection="1">
      <alignment horizontal="center" vertical="top" wrapText="1"/>
      <protection locked="0"/>
    </xf>
    <xf numFmtId="0" fontId="31" fillId="0" borderId="0" xfId="0" applyFont="1" applyFill="1" applyBorder="1" applyAlignment="1" applyProtection="1">
      <alignment horizontal="center" vertical="center"/>
      <protection locked="0"/>
    </xf>
    <xf numFmtId="0" fontId="31" fillId="0" borderId="0" xfId="0" applyFont="1" applyFill="1" applyAlignment="1" applyProtection="1">
      <alignment horizontal="left" vertical="top" wrapText="1"/>
    </xf>
    <xf numFmtId="0" fontId="34" fillId="0" borderId="0" xfId="0" applyFont="1" applyFill="1" applyProtection="1">
      <alignment vertical="center"/>
      <protection locked="0"/>
    </xf>
    <xf numFmtId="0" fontId="34" fillId="0" borderId="0" xfId="0" applyFont="1" applyFill="1" applyAlignment="1" applyProtection="1">
      <alignment vertical="top" wrapText="1"/>
    </xf>
    <xf numFmtId="0" fontId="31" fillId="0" borderId="0" xfId="0" applyFont="1" applyFill="1" applyAlignment="1" applyProtection="1">
      <alignment vertical="top" wrapText="1"/>
    </xf>
    <xf numFmtId="0" fontId="31" fillId="0" borderId="0" xfId="0" applyFont="1" applyFill="1" applyAlignment="1" applyProtection="1">
      <alignment vertical="top" wrapText="1"/>
      <protection locked="0"/>
    </xf>
    <xf numFmtId="0" fontId="34" fillId="0" borderId="0" xfId="0" applyFont="1" applyFill="1" applyAlignment="1" applyProtection="1">
      <alignment vertical="top" wrapText="1"/>
      <protection locked="0"/>
    </xf>
    <xf numFmtId="0" fontId="35" fillId="0" borderId="0" xfId="0" applyFont="1" applyFill="1" applyAlignment="1" applyProtection="1">
      <alignment horizontal="center" vertical="center"/>
    </xf>
    <xf numFmtId="0" fontId="36" fillId="0" borderId="0" xfId="0" applyFont="1" applyFill="1" applyBorder="1" applyAlignment="1" applyProtection="1">
      <alignment horizontal="center" vertical="center"/>
    </xf>
    <xf numFmtId="0" fontId="36" fillId="0" borderId="0" xfId="0" applyFont="1" applyFill="1" applyBorder="1" applyProtection="1">
      <alignment vertical="center"/>
    </xf>
    <xf numFmtId="0" fontId="36" fillId="0" borderId="0" xfId="0" applyFont="1" applyFill="1" applyProtection="1">
      <alignment vertical="center"/>
    </xf>
    <xf numFmtId="0" fontId="28" fillId="0" borderId="0" xfId="0" applyFont="1" applyFill="1" applyProtection="1">
      <alignment vertical="center"/>
    </xf>
    <xf numFmtId="0" fontId="37" fillId="0" borderId="0" xfId="0" applyFont="1" applyFill="1" applyBorder="1" applyAlignment="1" applyProtection="1">
      <alignment horizontal="center" vertical="center"/>
      <protection locked="0"/>
    </xf>
    <xf numFmtId="0" fontId="36" fillId="0" borderId="0" xfId="0" applyFont="1" applyFill="1" applyProtection="1">
      <alignment vertical="center"/>
      <protection locked="0"/>
    </xf>
    <xf numFmtId="0" fontId="36" fillId="0" borderId="0" xfId="0" applyFont="1" applyFill="1" applyAlignment="1" applyProtection="1">
      <alignment horizontal="center" vertical="center"/>
      <protection locked="0"/>
    </xf>
    <xf numFmtId="0" fontId="36" fillId="0" borderId="0" xfId="0" applyFont="1" applyFill="1" applyBorder="1" applyAlignment="1" applyProtection="1">
      <alignment horizontal="right" vertical="center"/>
    </xf>
    <xf numFmtId="0" fontId="36" fillId="0" borderId="0" xfId="0" applyFont="1" applyFill="1" applyBorder="1" applyAlignment="1" applyProtection="1">
      <alignment vertical="center"/>
      <protection locked="0"/>
    </xf>
    <xf numFmtId="0" fontId="28" fillId="0" borderId="0" xfId="0" applyFont="1" applyFill="1" applyAlignment="1" applyProtection="1">
      <alignment horizontal="right" vertical="center"/>
    </xf>
    <xf numFmtId="0" fontId="36" fillId="0" borderId="5" xfId="0" applyFont="1" applyFill="1" applyBorder="1" applyAlignment="1" applyProtection="1">
      <alignment horizontal="center" vertical="center"/>
      <protection locked="0"/>
    </xf>
    <xf numFmtId="0" fontId="36" fillId="0" borderId="14" xfId="0" applyFont="1" applyFill="1" applyBorder="1" applyAlignment="1" applyProtection="1">
      <alignment horizontal="center" vertical="center"/>
      <protection locked="0"/>
    </xf>
    <xf numFmtId="0" fontId="36" fillId="0" borderId="7" xfId="0" applyFont="1" applyFill="1" applyBorder="1" applyAlignment="1" applyProtection="1">
      <alignment horizontal="center" vertical="center"/>
    </xf>
    <xf numFmtId="0" fontId="36" fillId="0" borderId="7" xfId="0" applyFont="1" applyFill="1" applyBorder="1" applyAlignment="1" applyProtection="1">
      <alignment horizontal="center" vertical="center" wrapText="1"/>
    </xf>
    <xf numFmtId="0" fontId="36" fillId="0" borderId="3" xfId="0" applyFont="1" applyFill="1" applyBorder="1" applyAlignment="1" applyProtection="1">
      <alignment horizontal="center" vertical="center"/>
      <protection locked="0"/>
    </xf>
    <xf numFmtId="0" fontId="38" fillId="0" borderId="0" xfId="0" applyFont="1" applyFill="1" applyBorder="1" applyAlignment="1" applyProtection="1">
      <alignment vertical="center"/>
      <protection locked="0"/>
    </xf>
    <xf numFmtId="0" fontId="36" fillId="0" borderId="8" xfId="0" applyFont="1" applyFill="1" applyBorder="1" applyAlignment="1" applyProtection="1">
      <alignment horizontal="center" vertical="center"/>
    </xf>
    <xf numFmtId="0" fontId="36" fillId="0" borderId="8" xfId="0" applyFont="1" applyFill="1" applyBorder="1" applyAlignment="1" applyProtection="1">
      <alignment horizontal="center" vertical="center" wrapText="1"/>
    </xf>
    <xf numFmtId="0" fontId="36" fillId="0" borderId="0" xfId="0" applyFont="1" applyFill="1" applyBorder="1" applyAlignment="1" applyProtection="1">
      <alignment horizontal="right" vertical="center"/>
      <protection locked="0"/>
    </xf>
    <xf numFmtId="0" fontId="36" fillId="0" borderId="10" xfId="0" applyFont="1" applyFill="1" applyBorder="1" applyAlignment="1" applyProtection="1">
      <alignment horizontal="center" vertical="center"/>
    </xf>
    <xf numFmtId="176" fontId="39" fillId="0" borderId="5" xfId="0" quotePrefix="1" applyNumberFormat="1" applyFont="1" applyFill="1" applyBorder="1" applyAlignment="1" applyProtection="1">
      <alignment horizontal="center" vertical="center"/>
    </xf>
    <xf numFmtId="0" fontId="39" fillId="0" borderId="14" xfId="0" applyFont="1" applyFill="1" applyBorder="1" applyAlignment="1" applyProtection="1">
      <alignment horizontal="distributed" vertical="center"/>
    </xf>
    <xf numFmtId="3" fontId="28" fillId="4" borderId="85" xfId="0" applyNumberFormat="1" applyFont="1" applyFill="1" applyBorder="1" applyProtection="1">
      <alignment vertical="center"/>
      <protection locked="0"/>
    </xf>
    <xf numFmtId="3" fontId="36" fillId="0" borderId="26" xfId="0" applyNumberFormat="1" applyFont="1" applyFill="1" applyBorder="1" applyProtection="1">
      <alignment vertical="center"/>
    </xf>
    <xf numFmtId="3" fontId="36" fillId="0" borderId="27" xfId="0" applyNumberFormat="1" applyFont="1" applyFill="1" applyBorder="1" applyProtection="1">
      <alignment vertical="center"/>
    </xf>
    <xf numFmtId="176" fontId="39" fillId="0" borderId="3" xfId="0" quotePrefix="1" applyNumberFormat="1" applyFont="1" applyFill="1" applyBorder="1" applyAlignment="1" applyProtection="1">
      <alignment horizontal="center" vertical="center"/>
    </xf>
    <xf numFmtId="0" fontId="39" fillId="0" borderId="0" xfId="0" applyFont="1" applyFill="1" applyBorder="1" applyAlignment="1" applyProtection="1">
      <alignment horizontal="distributed" vertical="center"/>
    </xf>
    <xf numFmtId="3" fontId="28" fillId="4" borderId="32" xfId="0" applyNumberFormat="1" applyFont="1" applyFill="1" applyBorder="1" applyProtection="1">
      <alignment vertical="center"/>
      <protection locked="0"/>
    </xf>
    <xf numFmtId="3" fontId="36" fillId="0" borderId="34" xfId="0" applyNumberFormat="1" applyFont="1" applyFill="1" applyBorder="1" applyAlignment="1" applyProtection="1">
      <alignment vertical="center" wrapText="1"/>
    </xf>
    <xf numFmtId="3" fontId="36" fillId="0" borderId="38" xfId="0" applyNumberFormat="1" applyFont="1" applyFill="1" applyBorder="1" applyProtection="1">
      <alignment vertical="center"/>
    </xf>
    <xf numFmtId="3" fontId="36" fillId="0" borderId="34" xfId="0" applyNumberFormat="1" applyFont="1" applyFill="1" applyBorder="1" applyProtection="1">
      <alignment vertical="center"/>
    </xf>
    <xf numFmtId="0" fontId="39" fillId="0" borderId="0" xfId="3" applyFont="1" applyFill="1" applyBorder="1" applyAlignment="1" applyProtection="1">
      <alignment horizontal="distributed" vertical="center"/>
    </xf>
    <xf numFmtId="3" fontId="28" fillId="4" borderId="86" xfId="0" applyNumberFormat="1" applyFont="1" applyFill="1" applyBorder="1" applyProtection="1">
      <alignment vertical="center"/>
      <protection locked="0"/>
    </xf>
    <xf numFmtId="3" fontId="36" fillId="0" borderId="9" xfId="0" applyNumberFormat="1" applyFont="1" applyFill="1" applyBorder="1" applyProtection="1">
      <alignment vertical="center"/>
    </xf>
    <xf numFmtId="3" fontId="36" fillId="0" borderId="1" xfId="0" applyNumberFormat="1" applyFont="1" applyFill="1" applyBorder="1" applyProtection="1">
      <alignment vertical="center"/>
    </xf>
    <xf numFmtId="3" fontId="37" fillId="0" borderId="1" xfId="0" applyNumberFormat="1" applyFont="1" applyFill="1" applyBorder="1" applyProtection="1">
      <alignment vertical="center"/>
    </xf>
    <xf numFmtId="0" fontId="28" fillId="0" borderId="0" xfId="0" applyFont="1" applyFill="1" applyAlignment="1" applyProtection="1">
      <alignment horizontal="center" vertical="center"/>
      <protection locked="0"/>
    </xf>
    <xf numFmtId="0" fontId="28" fillId="0" borderId="0" xfId="0" applyFont="1" applyFill="1" applyProtection="1">
      <alignment vertical="center"/>
      <protection locked="0"/>
    </xf>
    <xf numFmtId="0" fontId="28" fillId="0" borderId="0" xfId="0" applyFont="1" applyFill="1" applyAlignment="1" applyProtection="1">
      <alignment horizontal="center" vertical="center"/>
    </xf>
    <xf numFmtId="0" fontId="28" fillId="0" borderId="0" xfId="0" quotePrefix="1" applyFont="1" applyFill="1" applyAlignment="1" applyProtection="1">
      <alignment horizontal="center" vertical="center"/>
    </xf>
    <xf numFmtId="0" fontId="37" fillId="4" borderId="0" xfId="0" applyFont="1" applyFill="1" applyBorder="1" applyAlignment="1" applyProtection="1">
      <alignment horizontal="center" vertical="center"/>
      <protection locked="0"/>
    </xf>
    <xf numFmtId="0" fontId="40" fillId="0" borderId="0" xfId="0" applyFont="1" applyFill="1" applyBorder="1" applyAlignment="1" applyProtection="1">
      <alignment horizontal="center" vertical="center"/>
      <protection locked="0"/>
    </xf>
    <xf numFmtId="0" fontId="36" fillId="0" borderId="0" xfId="0" applyFont="1" applyFill="1" applyBorder="1" applyAlignment="1" applyProtection="1">
      <alignment horizontal="center" vertical="center"/>
      <protection locked="0"/>
    </xf>
    <xf numFmtId="0" fontId="36" fillId="0" borderId="0" xfId="0" applyFont="1" applyFill="1" applyBorder="1" applyAlignment="1" applyProtection="1">
      <alignment horizontal="left" vertical="center"/>
    </xf>
    <xf numFmtId="0" fontId="36" fillId="0" borderId="3" xfId="0" applyFont="1" applyFill="1" applyBorder="1" applyAlignment="1" applyProtection="1">
      <alignment vertical="center"/>
      <protection locked="0"/>
    </xf>
    <xf numFmtId="0" fontId="36" fillId="0" borderId="4" xfId="0" applyFont="1" applyFill="1" applyBorder="1" applyAlignment="1" applyProtection="1">
      <alignment vertical="center"/>
      <protection locked="0"/>
    </xf>
    <xf numFmtId="0" fontId="36" fillId="0" borderId="6" xfId="0" applyFont="1" applyFill="1" applyBorder="1" applyAlignment="1" applyProtection="1">
      <alignment vertical="center"/>
    </xf>
    <xf numFmtId="176" fontId="41" fillId="0" borderId="36" xfId="0" quotePrefix="1" applyNumberFormat="1" applyFont="1" applyFill="1" applyBorder="1" applyAlignment="1" applyProtection="1">
      <alignment horizontal="center" vertical="center"/>
    </xf>
    <xf numFmtId="0" fontId="41" fillId="0" borderId="27" xfId="0" applyFont="1" applyFill="1" applyBorder="1" applyAlignment="1" applyProtection="1">
      <alignment vertical="center" shrinkToFit="1"/>
    </xf>
    <xf numFmtId="182" fontId="36" fillId="0" borderId="12" xfId="0" applyNumberFormat="1" applyFont="1" applyFill="1" applyBorder="1" applyProtection="1">
      <alignment vertical="center"/>
    </xf>
    <xf numFmtId="176" fontId="41" fillId="0" borderId="37" xfId="0" quotePrefix="1" applyNumberFormat="1" applyFont="1" applyFill="1" applyBorder="1" applyAlignment="1" applyProtection="1">
      <alignment horizontal="center" vertical="center"/>
    </xf>
    <xf numFmtId="0" fontId="41" fillId="0" borderId="38" xfId="0" applyFont="1" applyFill="1" applyBorder="1" applyAlignment="1" applyProtection="1">
      <alignment vertical="center" shrinkToFit="1"/>
    </xf>
    <xf numFmtId="182" fontId="36" fillId="0" borderId="13" xfId="0" applyNumberFormat="1" applyFont="1" applyFill="1" applyBorder="1" applyProtection="1">
      <alignment vertical="center"/>
    </xf>
    <xf numFmtId="0" fontId="41" fillId="0" borderId="38" xfId="3" applyFont="1" applyFill="1" applyBorder="1" applyAlignment="1" applyProtection="1">
      <alignment vertical="center" shrinkToFit="1"/>
    </xf>
    <xf numFmtId="176" fontId="41" fillId="0" borderId="39" xfId="0" quotePrefix="1" applyNumberFormat="1" applyFont="1" applyFill="1" applyBorder="1" applyAlignment="1" applyProtection="1">
      <alignment horizontal="center" vertical="center"/>
    </xf>
    <xf numFmtId="0" fontId="41" fillId="0" borderId="40" xfId="0" applyFont="1" applyFill="1" applyBorder="1" applyAlignment="1" applyProtection="1">
      <alignment vertical="center" shrinkToFit="1"/>
    </xf>
    <xf numFmtId="0" fontId="36" fillId="0" borderId="0" xfId="0" quotePrefix="1" applyFont="1" applyFill="1" applyProtection="1">
      <alignment vertical="center"/>
    </xf>
    <xf numFmtId="0" fontId="36" fillId="0" borderId="0" xfId="0" applyFont="1" applyFill="1" applyAlignment="1" applyProtection="1">
      <alignment vertical="center"/>
    </xf>
    <xf numFmtId="0" fontId="36" fillId="0" borderId="0" xfId="0" quotePrefix="1" applyFont="1" applyFill="1" applyProtection="1">
      <alignment vertical="center"/>
      <protection locked="0"/>
    </xf>
    <xf numFmtId="0" fontId="29" fillId="0" borderId="0" xfId="0" applyFont="1" applyFill="1" applyBorder="1" applyProtection="1">
      <alignment vertical="center"/>
    </xf>
    <xf numFmtId="0" fontId="29" fillId="0" borderId="0" xfId="0" applyFont="1" applyFill="1" applyBorder="1" applyAlignment="1" applyProtection="1">
      <protection locked="0"/>
    </xf>
    <xf numFmtId="0" fontId="29" fillId="0" borderId="0" xfId="0" applyFont="1" applyFill="1" applyProtection="1">
      <alignment vertical="center"/>
    </xf>
    <xf numFmtId="0" fontId="29" fillId="0" borderId="0" xfId="0" applyFont="1" applyFill="1" applyAlignment="1" applyProtection="1">
      <protection locked="0"/>
    </xf>
    <xf numFmtId="0" fontId="32" fillId="0" borderId="0" xfId="0" applyFont="1" applyFill="1" applyAlignment="1" applyProtection="1">
      <alignment horizontal="center" vertical="center"/>
    </xf>
    <xf numFmtId="0" fontId="29" fillId="0" borderId="0" xfId="0" applyFont="1" applyFill="1" applyAlignment="1" applyProtection="1">
      <alignment horizontal="right" vertical="center"/>
    </xf>
    <xf numFmtId="0" fontId="29" fillId="0" borderId="0" xfId="0" applyFont="1" applyFill="1" applyProtection="1">
      <alignment vertical="center"/>
      <protection locked="0"/>
    </xf>
    <xf numFmtId="0" fontId="32" fillId="4" borderId="18" xfId="0" applyFont="1" applyFill="1" applyBorder="1" applyProtection="1">
      <alignment vertical="center"/>
    </xf>
    <xf numFmtId="0" fontId="42" fillId="0" borderId="0" xfId="0" applyFont="1" applyFill="1" applyAlignment="1" applyProtection="1">
      <alignment horizontal="center"/>
    </xf>
    <xf numFmtId="0" fontId="29" fillId="0" borderId="0" xfId="0" applyFont="1" applyFill="1" applyAlignment="1" applyProtection="1">
      <alignment horizontal="center" vertical="center"/>
    </xf>
    <xf numFmtId="183" fontId="29" fillId="0" borderId="0" xfId="1" applyNumberFormat="1" applyFont="1" applyFill="1" applyAlignment="1" applyProtection="1">
      <protection locked="0"/>
    </xf>
    <xf numFmtId="183" fontId="29" fillId="0" borderId="0" xfId="1" applyNumberFormat="1" applyFont="1" applyFill="1" applyAlignment="1" applyProtection="1">
      <alignment horizontal="center"/>
      <protection locked="0"/>
    </xf>
    <xf numFmtId="0" fontId="29" fillId="0" borderId="5" xfId="0" applyFont="1" applyFill="1" applyBorder="1" applyAlignment="1" applyProtection="1">
      <alignment horizontal="center" vertical="center"/>
    </xf>
    <xf numFmtId="184" fontId="29" fillId="0" borderId="15" xfId="0" applyNumberFormat="1" applyFont="1" applyFill="1" applyBorder="1" applyProtection="1">
      <alignment vertical="center"/>
    </xf>
    <xf numFmtId="0" fontId="29" fillId="0" borderId="3" xfId="0" applyFont="1" applyFill="1" applyBorder="1" applyAlignment="1" applyProtection="1">
      <alignment horizontal="center" vertical="center"/>
    </xf>
    <xf numFmtId="184" fontId="29" fillId="0" borderId="10" xfId="0" applyNumberFormat="1" applyFont="1" applyFill="1" applyBorder="1" applyProtection="1">
      <alignment vertical="center"/>
    </xf>
    <xf numFmtId="0" fontId="29" fillId="0" borderId="88" xfId="0" applyFont="1" applyFill="1" applyBorder="1" applyAlignment="1" applyProtection="1">
      <alignment horizontal="center" vertical="center"/>
    </xf>
    <xf numFmtId="184" fontId="29" fillId="0" borderId="89" xfId="0" applyNumberFormat="1" applyFont="1" applyFill="1" applyBorder="1" applyProtection="1">
      <alignment vertical="center"/>
    </xf>
    <xf numFmtId="0" fontId="29" fillId="0" borderId="4" xfId="0" applyFont="1" applyFill="1" applyBorder="1" applyAlignment="1" applyProtection="1">
      <alignment horizontal="center" vertical="center"/>
    </xf>
    <xf numFmtId="184" fontId="29" fillId="0" borderId="16" xfId="0" applyNumberFormat="1" applyFont="1" applyFill="1" applyBorder="1" applyProtection="1">
      <alignment vertical="center"/>
    </xf>
    <xf numFmtId="0" fontId="28" fillId="0" borderId="0" xfId="0" applyFont="1" applyFill="1" applyBorder="1" applyProtection="1">
      <alignment vertical="center"/>
    </xf>
    <xf numFmtId="0" fontId="28" fillId="0" borderId="19" xfId="0" applyFont="1" applyFill="1" applyBorder="1" applyProtection="1">
      <alignment vertical="center"/>
    </xf>
    <xf numFmtId="0" fontId="28" fillId="0" borderId="20" xfId="0" applyFont="1" applyFill="1" applyBorder="1" applyProtection="1">
      <alignment vertical="center"/>
      <protection locked="0"/>
    </xf>
    <xf numFmtId="0" fontId="28" fillId="0" borderId="21" xfId="0" applyFont="1" applyFill="1" applyBorder="1" applyProtection="1">
      <alignment vertical="center"/>
      <protection locked="0"/>
    </xf>
    <xf numFmtId="0" fontId="28" fillId="0" borderId="24" xfId="0" applyFont="1" applyFill="1" applyBorder="1" applyProtection="1">
      <alignment vertical="center"/>
      <protection locked="0"/>
    </xf>
    <xf numFmtId="0" fontId="28" fillId="0" borderId="0" xfId="0" applyFont="1" applyFill="1" applyBorder="1" applyProtection="1">
      <alignment vertical="center"/>
      <protection locked="0"/>
    </xf>
    <xf numFmtId="0" fontId="28" fillId="0" borderId="22" xfId="0" applyFont="1" applyFill="1" applyBorder="1" applyProtection="1">
      <alignment vertical="center"/>
      <protection locked="0"/>
    </xf>
    <xf numFmtId="0" fontId="28" fillId="0" borderId="25" xfId="0" applyFont="1" applyFill="1" applyBorder="1" applyProtection="1">
      <alignment vertical="center"/>
      <protection locked="0"/>
    </xf>
    <xf numFmtId="0" fontId="28" fillId="0" borderId="11" xfId="0" applyFont="1" applyFill="1" applyBorder="1" applyProtection="1">
      <alignment vertical="center"/>
      <protection locked="0"/>
    </xf>
    <xf numFmtId="0" fontId="28" fillId="0" borderId="23" xfId="0" applyFont="1" applyFill="1" applyBorder="1" applyProtection="1">
      <alignment vertical="center"/>
      <protection locked="0"/>
    </xf>
    <xf numFmtId="0" fontId="28" fillId="0" borderId="5" xfId="0" applyFont="1" applyFill="1" applyBorder="1" applyProtection="1">
      <alignment vertical="center"/>
      <protection locked="0"/>
    </xf>
    <xf numFmtId="0" fontId="28" fillId="0" borderId="14" xfId="0" applyFont="1" applyFill="1" applyBorder="1" applyProtection="1">
      <alignment vertical="center"/>
      <protection locked="0"/>
    </xf>
    <xf numFmtId="0" fontId="28" fillId="0" borderId="15" xfId="0" applyFont="1" applyFill="1" applyBorder="1" applyProtection="1">
      <alignment vertical="center"/>
      <protection locked="0"/>
    </xf>
    <xf numFmtId="0" fontId="28" fillId="0" borderId="26" xfId="0" applyFont="1" applyFill="1" applyBorder="1" applyProtection="1">
      <alignment vertical="center"/>
      <protection locked="0"/>
    </xf>
    <xf numFmtId="0" fontId="28" fillId="0" borderId="27" xfId="0" applyFont="1" applyFill="1" applyBorder="1" applyProtection="1">
      <alignment vertical="center"/>
      <protection locked="0"/>
    </xf>
    <xf numFmtId="0" fontId="28" fillId="0" borderId="3" xfId="0" applyFont="1" applyFill="1" applyBorder="1" applyProtection="1">
      <alignment vertical="center"/>
      <protection locked="0"/>
    </xf>
    <xf numFmtId="0" fontId="28" fillId="0" borderId="10" xfId="0" applyFont="1" applyFill="1" applyBorder="1" applyProtection="1">
      <alignment vertical="center"/>
      <protection locked="0"/>
    </xf>
    <xf numFmtId="0" fontId="28" fillId="0" borderId="28" xfId="0" applyFont="1" applyFill="1" applyBorder="1" applyProtection="1">
      <alignment vertical="center"/>
      <protection locked="0"/>
    </xf>
    <xf numFmtId="0" fontId="28" fillId="0" borderId="29" xfId="0" applyFont="1" applyFill="1" applyBorder="1" applyProtection="1">
      <alignment vertical="center"/>
      <protection locked="0"/>
    </xf>
    <xf numFmtId="0" fontId="28" fillId="0" borderId="30" xfId="0" applyFont="1" applyFill="1" applyBorder="1" applyProtection="1">
      <alignment vertical="center"/>
      <protection locked="0"/>
    </xf>
    <xf numFmtId="0" fontId="28" fillId="0" borderId="4" xfId="0" applyFont="1" applyFill="1" applyBorder="1" applyProtection="1">
      <alignment vertical="center"/>
      <protection locked="0"/>
    </xf>
    <xf numFmtId="0" fontId="28" fillId="0" borderId="6" xfId="0" applyFont="1" applyFill="1" applyBorder="1" applyProtection="1">
      <alignment vertical="center"/>
      <protection locked="0"/>
    </xf>
    <xf numFmtId="0" fontId="28" fillId="0" borderId="16" xfId="0" applyFont="1" applyFill="1" applyBorder="1" applyProtection="1">
      <alignment vertical="center"/>
      <protection locked="0"/>
    </xf>
    <xf numFmtId="0" fontId="28" fillId="0" borderId="0" xfId="0" applyFont="1" applyProtection="1">
      <alignment vertical="center"/>
      <protection locked="0"/>
    </xf>
    <xf numFmtId="0" fontId="28" fillId="0" borderId="0" xfId="0" applyFont="1" applyProtection="1">
      <alignment vertical="center"/>
    </xf>
    <xf numFmtId="0" fontId="28" fillId="0" borderId="0" xfId="0" applyFont="1" applyAlignment="1" applyProtection="1">
      <alignment horizontal="right" vertical="center"/>
    </xf>
    <xf numFmtId="0" fontId="35" fillId="0" borderId="0" xfId="0" applyFont="1" applyProtection="1">
      <alignment vertical="center"/>
    </xf>
    <xf numFmtId="0" fontId="44" fillId="0" borderId="0" xfId="0" applyFont="1" applyProtection="1">
      <alignment vertical="center"/>
    </xf>
    <xf numFmtId="0" fontId="28" fillId="3" borderId="0" xfId="0" applyFont="1" applyFill="1" applyProtection="1">
      <alignment vertical="center"/>
      <protection locked="0"/>
    </xf>
    <xf numFmtId="0" fontId="31" fillId="3" borderId="0" xfId="0" applyFont="1" applyFill="1" applyProtection="1">
      <alignment vertical="center"/>
    </xf>
    <xf numFmtId="0" fontId="28" fillId="3" borderId="0" xfId="0" applyFont="1" applyFill="1" applyBorder="1" applyAlignment="1" applyProtection="1">
      <alignment horizontal="center" vertical="center"/>
      <protection locked="0"/>
    </xf>
    <xf numFmtId="0" fontId="45" fillId="0" borderId="0" xfId="0" applyFont="1" applyFill="1" applyProtection="1">
      <alignment vertical="center"/>
    </xf>
    <xf numFmtId="0" fontId="46" fillId="0" borderId="0" xfId="0" applyFont="1" applyFill="1" applyProtection="1">
      <alignment vertical="center"/>
    </xf>
    <xf numFmtId="0" fontId="47" fillId="0" borderId="0" xfId="0" applyFont="1" applyProtection="1">
      <alignment vertical="center"/>
    </xf>
    <xf numFmtId="0" fontId="43" fillId="0" borderId="5" xfId="0" applyFont="1" applyFill="1" applyBorder="1" applyProtection="1">
      <alignment vertical="center"/>
    </xf>
    <xf numFmtId="0" fontId="35" fillId="0" borderId="5" xfId="0" applyFont="1" applyFill="1" applyBorder="1" applyAlignment="1" applyProtection="1">
      <alignment vertical="center"/>
    </xf>
    <xf numFmtId="0" fontId="43" fillId="0" borderId="14" xfId="0" applyFont="1" applyFill="1" applyBorder="1" applyAlignment="1" applyProtection="1">
      <alignment vertical="center"/>
      <protection locked="0"/>
    </xf>
    <xf numFmtId="0" fontId="28" fillId="0" borderId="14" xfId="0" applyFont="1" applyFill="1" applyBorder="1" applyAlignment="1" applyProtection="1">
      <alignment vertical="center"/>
      <protection locked="0"/>
    </xf>
    <xf numFmtId="0" fontId="28" fillId="2" borderId="4" xfId="0" applyFont="1" applyFill="1" applyBorder="1" applyProtection="1">
      <alignment vertical="center"/>
      <protection locked="0"/>
    </xf>
    <xf numFmtId="0" fontId="28" fillId="2" borderId="6" xfId="0" applyFont="1" applyFill="1" applyBorder="1" applyAlignment="1" applyProtection="1">
      <alignment horizontal="center" vertical="center"/>
      <protection locked="0"/>
    </xf>
    <xf numFmtId="0" fontId="28" fillId="2" borderId="16" xfId="0" applyFont="1" applyFill="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48" fillId="0" borderId="0" xfId="0" applyFont="1" applyProtection="1">
      <alignment vertical="center"/>
    </xf>
    <xf numFmtId="0" fontId="43" fillId="0" borderId="5" xfId="0" applyFont="1" applyBorder="1" applyAlignment="1" applyProtection="1">
      <alignment vertical="center"/>
    </xf>
    <xf numFmtId="0" fontId="28" fillId="0" borderId="14" xfId="0" applyFont="1" applyBorder="1" applyAlignment="1" applyProtection="1">
      <alignment vertical="center"/>
      <protection locked="0"/>
    </xf>
    <xf numFmtId="0" fontId="28" fillId="0" borderId="15" xfId="0" applyFont="1" applyBorder="1" applyAlignment="1" applyProtection="1">
      <alignment vertical="center"/>
      <protection locked="0"/>
    </xf>
    <xf numFmtId="0" fontId="28" fillId="0" borderId="0" xfId="0" applyFont="1" applyBorder="1" applyAlignment="1" applyProtection="1">
      <alignment vertical="center"/>
      <protection locked="0"/>
    </xf>
    <xf numFmtId="0" fontId="28" fillId="0" borderId="3" xfId="0" applyFont="1" applyBorder="1" applyAlignment="1" applyProtection="1">
      <alignment vertical="center"/>
      <protection locked="0"/>
    </xf>
    <xf numFmtId="0" fontId="47" fillId="0" borderId="0" xfId="0" applyFont="1" applyFill="1" applyProtection="1">
      <alignment vertical="center"/>
    </xf>
    <xf numFmtId="0" fontId="28" fillId="0" borderId="4" xfId="0" applyFont="1" applyBorder="1" applyAlignment="1" applyProtection="1">
      <alignment vertical="center"/>
      <protection locked="0"/>
    </xf>
    <xf numFmtId="0" fontId="28" fillId="0" borderId="6" xfId="0" applyFont="1" applyBorder="1" applyAlignment="1" applyProtection="1">
      <alignment vertical="center"/>
      <protection locked="0"/>
    </xf>
    <xf numFmtId="0" fontId="28" fillId="0" borderId="4" xfId="0" applyFont="1" applyBorder="1" applyProtection="1">
      <alignment vertical="center"/>
      <protection locked="0"/>
    </xf>
    <xf numFmtId="0" fontId="28" fillId="0" borderId="6" xfId="0" applyFont="1" applyBorder="1" applyProtection="1">
      <alignment vertical="center"/>
      <protection locked="0"/>
    </xf>
    <xf numFmtId="0" fontId="28" fillId="0" borderId="0" xfId="0" applyFont="1" applyBorder="1" applyProtection="1">
      <alignment vertical="center"/>
      <protection locked="0"/>
    </xf>
    <xf numFmtId="0" fontId="35" fillId="0" borderId="0" xfId="0" applyFont="1" applyBorder="1" applyAlignment="1" applyProtection="1">
      <alignment vertical="center"/>
      <protection locked="0"/>
    </xf>
    <xf numFmtId="0" fontId="49" fillId="0" borderId="0" xfId="0" applyFont="1" applyProtection="1">
      <alignment vertical="center"/>
    </xf>
    <xf numFmtId="0" fontId="50" fillId="0" borderId="0" xfId="0" applyFont="1" applyProtection="1">
      <alignment vertical="center"/>
    </xf>
    <xf numFmtId="0" fontId="28" fillId="0" borderId="5" xfId="0" applyFont="1" applyBorder="1" applyProtection="1">
      <alignment vertical="center"/>
      <protection locked="0"/>
    </xf>
    <xf numFmtId="0" fontId="28" fillId="0" borderId="14" xfId="0" applyFont="1" applyBorder="1" applyProtection="1">
      <alignment vertical="center"/>
      <protection locked="0"/>
    </xf>
    <xf numFmtId="0" fontId="28" fillId="0" borderId="15" xfId="0" applyFont="1" applyBorder="1" applyProtection="1">
      <alignment vertical="center"/>
      <protection locked="0"/>
    </xf>
    <xf numFmtId="0" fontId="43" fillId="0" borderId="5" xfId="0" applyFont="1" applyFill="1" applyBorder="1" applyAlignment="1" applyProtection="1">
      <alignment vertical="center"/>
    </xf>
    <xf numFmtId="0" fontId="28" fillId="0" borderId="15" xfId="0" applyFont="1" applyFill="1" applyBorder="1" applyAlignment="1" applyProtection="1">
      <alignment vertical="center"/>
      <protection locked="0"/>
    </xf>
    <xf numFmtId="0" fontId="28" fillId="0" borderId="3" xfId="0" applyFont="1" applyFill="1" applyBorder="1" applyAlignment="1" applyProtection="1">
      <alignment vertical="center"/>
      <protection locked="0"/>
    </xf>
    <xf numFmtId="0" fontId="28" fillId="0" borderId="0" xfId="0" applyFont="1" applyFill="1" applyBorder="1" applyAlignment="1" applyProtection="1">
      <alignment vertical="center"/>
      <protection locked="0"/>
    </xf>
    <xf numFmtId="0" fontId="28" fillId="0" borderId="4" xfId="0" applyFont="1" applyFill="1" applyBorder="1" applyAlignment="1" applyProtection="1">
      <alignment vertical="center"/>
      <protection locked="0"/>
    </xf>
    <xf numFmtId="0" fontId="28" fillId="0" borderId="6" xfId="0" applyFont="1" applyFill="1" applyBorder="1" applyAlignment="1" applyProtection="1">
      <alignment vertical="center"/>
      <protection locked="0"/>
    </xf>
    <xf numFmtId="0" fontId="12" fillId="0" borderId="1" xfId="0" applyFont="1" applyFill="1" applyBorder="1" applyAlignment="1" applyProtection="1">
      <alignment horizontal="center" vertical="center"/>
    </xf>
    <xf numFmtId="0" fontId="12" fillId="0" borderId="1" xfId="0" applyFont="1" applyFill="1" applyBorder="1" applyAlignment="1">
      <alignment horizontal="center" vertical="center"/>
    </xf>
    <xf numFmtId="0" fontId="21" fillId="6" borderId="0" xfId="0" applyFont="1" applyFill="1" applyProtection="1">
      <alignment vertical="center"/>
    </xf>
    <xf numFmtId="0" fontId="12" fillId="6" borderId="0" xfId="0" applyFont="1" applyFill="1" applyProtection="1">
      <alignment vertical="center"/>
      <protection locked="0"/>
    </xf>
    <xf numFmtId="176" fontId="20" fillId="6" borderId="84" xfId="0" quotePrefix="1" applyNumberFormat="1" applyFont="1" applyFill="1" applyBorder="1" applyAlignment="1" applyProtection="1">
      <alignment horizontal="center" vertical="center"/>
    </xf>
    <xf numFmtId="0" fontId="20" fillId="6" borderId="38" xfId="0" applyFont="1" applyFill="1" applyBorder="1" applyAlignment="1" applyProtection="1">
      <alignment horizontal="distributed" vertical="center"/>
    </xf>
    <xf numFmtId="182" fontId="12" fillId="6" borderId="13" xfId="0" applyNumberFormat="1" applyFont="1" applyFill="1" applyBorder="1" applyProtection="1">
      <alignment vertical="center"/>
      <protection locked="0"/>
    </xf>
    <xf numFmtId="176" fontId="20" fillId="6" borderId="37" xfId="0" quotePrefix="1" applyNumberFormat="1" applyFont="1" applyFill="1" applyBorder="1" applyAlignment="1" applyProtection="1">
      <alignment horizontal="center" vertical="center"/>
    </xf>
    <xf numFmtId="3" fontId="12" fillId="6" borderId="13" xfId="0" applyNumberFormat="1" applyFont="1" applyFill="1" applyBorder="1" applyProtection="1">
      <alignment vertical="center"/>
    </xf>
    <xf numFmtId="3" fontId="12" fillId="6" borderId="13" xfId="0" quotePrefix="1" applyNumberFormat="1" applyFont="1" applyFill="1" applyBorder="1" applyProtection="1">
      <alignment vertical="center"/>
    </xf>
    <xf numFmtId="3" fontId="12" fillId="6" borderId="67" xfId="0" applyNumberFormat="1" applyFont="1" applyFill="1" applyBorder="1" applyProtection="1">
      <alignment vertical="center"/>
    </xf>
    <xf numFmtId="186" fontId="12" fillId="0" borderId="62" xfId="0" applyNumberFormat="1" applyFont="1" applyFill="1" applyBorder="1" applyProtection="1">
      <alignment vertical="center"/>
    </xf>
    <xf numFmtId="186" fontId="12" fillId="0" borderId="37" xfId="0" applyNumberFormat="1" applyFont="1" applyFill="1" applyBorder="1" applyAlignment="1" applyProtection="1">
      <alignment vertical="center" wrapText="1"/>
    </xf>
    <xf numFmtId="186" fontId="12" fillId="0" borderId="37" xfId="0" applyNumberFormat="1" applyFont="1" applyFill="1" applyBorder="1" applyProtection="1">
      <alignment vertical="center"/>
    </xf>
    <xf numFmtId="186" fontId="12" fillId="0" borderId="69" xfId="0" applyNumberFormat="1" applyFont="1" applyFill="1" applyBorder="1" applyProtection="1">
      <alignment vertical="center"/>
    </xf>
    <xf numFmtId="0" fontId="36" fillId="0" borderId="0" xfId="0" applyFont="1" applyFill="1" applyBorder="1" applyAlignment="1" applyProtection="1">
      <alignment horizontal="left" vertical="center"/>
      <protection locked="0"/>
    </xf>
    <xf numFmtId="0" fontId="28" fillId="0" borderId="82" xfId="0" applyFont="1" applyFill="1" applyBorder="1" applyAlignment="1">
      <alignment horizontal="center" vertical="center" wrapText="1"/>
    </xf>
    <xf numFmtId="0" fontId="28" fillId="0" borderId="83" xfId="0" applyFont="1" applyFill="1" applyBorder="1" applyAlignment="1">
      <alignment horizontal="center" vertical="center" wrapText="1"/>
    </xf>
    <xf numFmtId="0" fontId="28" fillId="0" borderId="80" xfId="0" applyFont="1" applyFill="1" applyBorder="1" applyAlignment="1">
      <alignment horizontal="center" vertical="center" wrapText="1"/>
    </xf>
    <xf numFmtId="0" fontId="28" fillId="0" borderId="47" xfId="0" applyFont="1" applyFill="1" applyBorder="1" applyAlignment="1">
      <alignment horizontal="center" vertical="center" wrapText="1"/>
    </xf>
    <xf numFmtId="176" fontId="39" fillId="0" borderId="36" xfId="0" quotePrefix="1" applyNumberFormat="1" applyFont="1" applyFill="1" applyBorder="1" applyAlignment="1" applyProtection="1">
      <alignment horizontal="center" vertical="center"/>
    </xf>
    <xf numFmtId="0" fontId="39" fillId="0" borderId="27" xfId="0" applyFont="1" applyFill="1" applyBorder="1" applyAlignment="1" applyProtection="1">
      <alignment horizontal="distributed" vertical="center"/>
    </xf>
    <xf numFmtId="182" fontId="36" fillId="0" borderId="27" xfId="1" applyNumberFormat="1" applyFont="1" applyFill="1" applyBorder="1" applyAlignment="1">
      <alignment vertical="center" shrinkToFit="1"/>
    </xf>
    <xf numFmtId="182" fontId="36" fillId="0" borderId="12" xfId="1" applyNumberFormat="1" applyFont="1" applyFill="1" applyBorder="1" applyAlignment="1">
      <alignment vertical="center" shrinkToFit="1"/>
    </xf>
    <xf numFmtId="182" fontId="28" fillId="0" borderId="12" xfId="0" applyNumberFormat="1" applyFont="1" applyFill="1" applyBorder="1" applyProtection="1">
      <alignment vertical="center"/>
    </xf>
    <xf numFmtId="182" fontId="39" fillId="0" borderId="27" xfId="2" applyNumberFormat="1" applyFont="1" applyFill="1" applyBorder="1" applyAlignment="1" applyProtection="1">
      <alignment vertical="center"/>
      <protection locked="0"/>
    </xf>
    <xf numFmtId="176" fontId="39" fillId="0" borderId="37" xfId="0" quotePrefix="1" applyNumberFormat="1" applyFont="1" applyFill="1" applyBorder="1" applyAlignment="1" applyProtection="1">
      <alignment horizontal="center" vertical="center"/>
    </xf>
    <xf numFmtId="0" fontId="39" fillId="0" borderId="38" xfId="0" applyFont="1" applyFill="1" applyBorder="1" applyAlignment="1" applyProtection="1">
      <alignment horizontal="distributed" vertical="center"/>
    </xf>
    <xf numFmtId="182" fontId="36" fillId="0" borderId="38" xfId="1" applyNumberFormat="1" applyFont="1" applyFill="1" applyBorder="1" applyAlignment="1">
      <alignment vertical="center" shrinkToFit="1"/>
    </xf>
    <xf numFmtId="182" fontId="36" fillId="0" borderId="13" xfId="1" applyNumberFormat="1" applyFont="1" applyFill="1" applyBorder="1" applyAlignment="1">
      <alignment vertical="center" shrinkToFit="1"/>
    </xf>
    <xf numFmtId="182" fontId="28" fillId="0" borderId="13" xfId="0" applyNumberFormat="1" applyFont="1" applyFill="1" applyBorder="1" applyAlignment="1" applyProtection="1">
      <alignment vertical="center" wrapText="1"/>
    </xf>
    <xf numFmtId="182" fontId="39" fillId="0" borderId="38" xfId="2" applyNumberFormat="1" applyFont="1" applyFill="1" applyBorder="1" applyAlignment="1" applyProtection="1">
      <alignment vertical="center"/>
      <protection locked="0"/>
    </xf>
    <xf numFmtId="182" fontId="28" fillId="0" borderId="13" xfId="0" applyNumberFormat="1" applyFont="1" applyFill="1" applyBorder="1" applyProtection="1">
      <alignment vertical="center"/>
    </xf>
    <xf numFmtId="0" fontId="39" fillId="0" borderId="38" xfId="3" applyFont="1" applyFill="1" applyBorder="1" applyAlignment="1" applyProtection="1">
      <alignment horizontal="distributed" vertical="center"/>
    </xf>
    <xf numFmtId="182" fontId="53" fillId="0" borderId="38" xfId="1" applyNumberFormat="1" applyFont="1" applyFill="1" applyBorder="1" applyAlignment="1">
      <alignment vertical="center" shrinkToFit="1"/>
    </xf>
    <xf numFmtId="176" fontId="39" fillId="0" borderId="39" xfId="0" quotePrefix="1" applyNumberFormat="1" applyFont="1" applyFill="1" applyBorder="1" applyAlignment="1" applyProtection="1">
      <alignment horizontal="center" vertical="center"/>
    </xf>
    <xf numFmtId="0" fontId="39" fillId="0" borderId="40" xfId="0" applyFont="1" applyFill="1" applyBorder="1" applyAlignment="1" applyProtection="1">
      <alignment horizontal="distributed" vertical="center"/>
    </xf>
    <xf numFmtId="182" fontId="36" fillId="0" borderId="40" xfId="1" applyNumberFormat="1" applyFont="1" applyFill="1" applyBorder="1" applyAlignment="1">
      <alignment vertical="center" shrinkToFit="1"/>
    </xf>
    <xf numFmtId="182" fontId="36" fillId="0" borderId="17" xfId="1" applyNumberFormat="1" applyFont="1" applyFill="1" applyBorder="1" applyAlignment="1">
      <alignment vertical="center" shrinkToFit="1"/>
    </xf>
    <xf numFmtId="182" fontId="28" fillId="0" borderId="17" xfId="0" applyNumberFormat="1" applyFont="1" applyFill="1" applyBorder="1" applyProtection="1">
      <alignment vertical="center"/>
    </xf>
    <xf numFmtId="182" fontId="39" fillId="0" borderId="40" xfId="2" applyNumberFormat="1" applyFont="1" applyFill="1" applyBorder="1" applyAlignment="1" applyProtection="1">
      <alignment vertical="center"/>
      <protection locked="0"/>
    </xf>
    <xf numFmtId="0" fontId="28" fillId="0" borderId="0" xfId="0" quotePrefix="1" applyFont="1" applyFill="1" applyProtection="1">
      <alignment vertical="center"/>
      <protection locked="0"/>
    </xf>
    <xf numFmtId="0" fontId="28" fillId="0" borderId="0" xfId="0" applyFont="1" applyFill="1" applyAlignment="1" applyProtection="1">
      <alignment vertical="center"/>
      <protection locked="0"/>
    </xf>
    <xf numFmtId="0" fontId="36" fillId="0" borderId="0" xfId="0" applyFont="1" applyFill="1" applyAlignment="1" applyProtection="1">
      <alignment horizontal="center" vertical="center"/>
    </xf>
    <xf numFmtId="0" fontId="36" fillId="0" borderId="7" xfId="0" applyFont="1" applyFill="1" applyBorder="1" applyAlignment="1" applyProtection="1">
      <alignment horizontal="center" vertical="center" shrinkToFit="1"/>
      <protection locked="0"/>
    </xf>
    <xf numFmtId="0" fontId="36" fillId="0" borderId="5" xfId="0" applyFont="1" applyFill="1" applyBorder="1" applyAlignment="1" applyProtection="1">
      <alignment horizontal="centerContinuous" vertical="center"/>
      <protection locked="0"/>
    </xf>
    <xf numFmtId="0" fontId="36" fillId="0" borderId="14" xfId="0" applyFont="1" applyFill="1" applyBorder="1" applyAlignment="1" applyProtection="1">
      <alignment horizontal="centerContinuous" vertical="center"/>
      <protection locked="0"/>
    </xf>
    <xf numFmtId="0" fontId="36" fillId="0" borderId="15" xfId="0" applyFont="1" applyFill="1" applyBorder="1" applyAlignment="1" applyProtection="1">
      <alignment horizontal="centerContinuous" vertical="center"/>
      <protection locked="0"/>
    </xf>
    <xf numFmtId="0" fontId="36" fillId="0" borderId="14" xfId="0" applyFont="1" applyFill="1" applyBorder="1" applyAlignment="1" applyProtection="1">
      <alignment horizontal="center" vertical="center"/>
    </xf>
    <xf numFmtId="0" fontId="36" fillId="0" borderId="15" xfId="0" applyFont="1" applyFill="1" applyBorder="1" applyAlignment="1" applyProtection="1">
      <alignment horizontal="center" vertical="center"/>
      <protection locked="0"/>
    </xf>
    <xf numFmtId="0" fontId="36" fillId="0" borderId="8" xfId="0" applyFont="1" applyFill="1" applyBorder="1" applyAlignment="1" applyProtection="1">
      <alignment horizontal="center" vertical="center" shrinkToFit="1"/>
    </xf>
    <xf numFmtId="0" fontId="36" fillId="0" borderId="6" xfId="0" applyFont="1" applyFill="1" applyBorder="1" applyAlignment="1" applyProtection="1">
      <alignment horizontal="left" vertical="center"/>
      <protection locked="0"/>
    </xf>
    <xf numFmtId="0" fontId="36" fillId="0" borderId="4" xfId="0" applyFont="1" applyFill="1" applyBorder="1" applyAlignment="1">
      <alignment vertical="center"/>
    </xf>
    <xf numFmtId="0" fontId="36" fillId="0" borderId="6" xfId="0" applyFont="1" applyFill="1" applyBorder="1" applyAlignment="1">
      <alignment vertical="center"/>
    </xf>
    <xf numFmtId="0" fontId="36" fillId="0" borderId="16" xfId="0" applyFont="1" applyFill="1" applyBorder="1" applyAlignment="1">
      <alignment vertical="center"/>
    </xf>
    <xf numFmtId="0" fontId="36" fillId="0" borderId="6" xfId="0" applyFont="1" applyFill="1" applyBorder="1" applyAlignment="1" applyProtection="1">
      <alignment horizontal="centerContinuous" vertical="center"/>
      <protection locked="0"/>
    </xf>
    <xf numFmtId="0" fontId="36" fillId="0" borderId="4" xfId="0" applyFont="1" applyFill="1" applyBorder="1" applyAlignment="1" applyProtection="1">
      <alignment horizontal="centerContinuous" vertical="center"/>
      <protection locked="0"/>
    </xf>
    <xf numFmtId="0" fontId="36" fillId="0" borderId="16" xfId="0" applyFont="1" applyFill="1" applyBorder="1" applyAlignment="1" applyProtection="1">
      <alignment horizontal="centerContinuous" vertical="center"/>
      <protection locked="0"/>
    </xf>
    <xf numFmtId="0" fontId="37" fillId="0" borderId="15" xfId="0" applyFont="1" applyFill="1" applyBorder="1" applyAlignment="1" applyProtection="1">
      <alignment horizontal="center" vertical="center"/>
    </xf>
    <xf numFmtId="0" fontId="36" fillId="0" borderId="15" xfId="0" applyFont="1" applyFill="1" applyBorder="1" applyAlignment="1" applyProtection="1">
      <alignment horizontal="centerContinuous" vertical="center"/>
    </xf>
    <xf numFmtId="0" fontId="36" fillId="0" borderId="7" xfId="0" applyFont="1" applyFill="1" applyBorder="1" applyAlignment="1" applyProtection="1">
      <alignment horizontal="centerContinuous" vertical="center"/>
    </xf>
    <xf numFmtId="0" fontId="37" fillId="0" borderId="7" xfId="0" applyFont="1" applyFill="1" applyBorder="1" applyAlignment="1" applyProtection="1">
      <alignment horizontal="centerContinuous" vertical="center"/>
    </xf>
    <xf numFmtId="0" fontId="36" fillId="0" borderId="5" xfId="0" applyFont="1" applyFill="1" applyBorder="1" applyAlignment="1" applyProtection="1">
      <alignment horizontal="center" vertical="center"/>
    </xf>
    <xf numFmtId="0" fontId="36" fillId="0" borderId="3" xfId="0" applyFont="1" applyFill="1" applyBorder="1" applyAlignment="1" applyProtection="1">
      <alignment horizontal="center" vertical="center"/>
    </xf>
    <xf numFmtId="0" fontId="37" fillId="0" borderId="10" xfId="0" applyFont="1" applyFill="1" applyBorder="1" applyAlignment="1" applyProtection="1">
      <alignment horizontal="centerContinuous" vertical="center"/>
    </xf>
    <xf numFmtId="0" fontId="36" fillId="0" borderId="8" xfId="0" applyFont="1" applyFill="1" applyBorder="1" applyAlignment="1" applyProtection="1">
      <alignment horizontal="centerContinuous" vertical="center"/>
    </xf>
    <xf numFmtId="0" fontId="36" fillId="0" borderId="3" xfId="0" applyFont="1" applyFill="1" applyBorder="1" applyAlignment="1" applyProtection="1">
      <alignment horizontal="centerContinuous" vertical="center"/>
    </xf>
    <xf numFmtId="0" fontId="36" fillId="0" borderId="9" xfId="0" applyFont="1" applyFill="1" applyBorder="1" applyAlignment="1" applyProtection="1">
      <alignment horizontal="center" vertical="center" shrinkToFit="1"/>
      <protection locked="0"/>
    </xf>
    <xf numFmtId="0" fontId="37" fillId="0" borderId="16" xfId="0" applyFont="1" applyFill="1" applyBorder="1" applyAlignment="1" applyProtection="1">
      <alignment horizontal="center" vertical="center"/>
    </xf>
    <xf numFmtId="0" fontId="36" fillId="0" borderId="16" xfId="0" applyFont="1" applyFill="1" applyBorder="1" applyAlignment="1" applyProtection="1">
      <alignment horizontal="center" vertical="center"/>
    </xf>
    <xf numFmtId="0" fontId="36" fillId="0" borderId="9" xfId="0" applyFont="1" applyFill="1" applyBorder="1" applyAlignment="1" applyProtection="1">
      <alignment horizontal="center" vertical="center"/>
    </xf>
    <xf numFmtId="0" fontId="37" fillId="0" borderId="9" xfId="0" applyFont="1" applyFill="1" applyBorder="1" applyAlignment="1" applyProtection="1">
      <alignment horizontal="center" vertical="center"/>
    </xf>
    <xf numFmtId="0" fontId="36" fillId="0" borderId="4" xfId="0" applyFont="1" applyFill="1" applyBorder="1" applyAlignment="1" applyProtection="1">
      <alignment horizontal="center" vertical="center"/>
    </xf>
    <xf numFmtId="176" fontId="41" fillId="0" borderId="5" xfId="0" quotePrefix="1" applyNumberFormat="1" applyFont="1" applyFill="1" applyBorder="1" applyAlignment="1" applyProtection="1">
      <alignment horizontal="center" vertical="center"/>
    </xf>
    <xf numFmtId="0" fontId="41" fillId="0" borderId="15" xfId="0" applyFont="1" applyFill="1" applyBorder="1" applyAlignment="1" applyProtection="1">
      <alignment horizontal="distributed" vertical="center"/>
    </xf>
    <xf numFmtId="3" fontId="36" fillId="0" borderId="12" xfId="0" applyNumberFormat="1" applyFont="1" applyFill="1" applyBorder="1" applyProtection="1">
      <alignment vertical="center"/>
    </xf>
    <xf numFmtId="3" fontId="36" fillId="0" borderId="59" xfId="0" applyNumberFormat="1" applyFont="1" applyFill="1" applyBorder="1" applyProtection="1">
      <alignment vertical="center"/>
    </xf>
    <xf numFmtId="3" fontId="36" fillId="0" borderId="56" xfId="0" applyNumberFormat="1" applyFont="1" applyFill="1" applyBorder="1" applyProtection="1">
      <alignment vertical="center"/>
    </xf>
    <xf numFmtId="3" fontId="36" fillId="0" borderId="60" xfId="0" applyNumberFormat="1" applyFont="1" applyFill="1" applyBorder="1" applyProtection="1">
      <alignment vertical="center"/>
    </xf>
    <xf numFmtId="3" fontId="36" fillId="0" borderId="62" xfId="0" applyNumberFormat="1" applyFont="1" applyFill="1" applyBorder="1" applyProtection="1">
      <alignment vertical="center"/>
    </xf>
    <xf numFmtId="3" fontId="36" fillId="0" borderId="87" xfId="0" applyNumberFormat="1" applyFont="1" applyFill="1" applyBorder="1" applyProtection="1">
      <alignment vertical="center"/>
    </xf>
    <xf numFmtId="3" fontId="36" fillId="0" borderId="61" xfId="0" applyNumberFormat="1" applyFont="1" applyFill="1" applyBorder="1" applyProtection="1">
      <alignment vertical="center"/>
    </xf>
    <xf numFmtId="3" fontId="36" fillId="0" borderId="78" xfId="0" applyNumberFormat="1" applyFont="1" applyFill="1" applyBorder="1" applyProtection="1">
      <alignment vertical="center"/>
    </xf>
    <xf numFmtId="3" fontId="36" fillId="0" borderId="31" xfId="0" applyNumberFormat="1" applyFont="1" applyFill="1" applyBorder="1" applyProtection="1">
      <alignment vertical="center"/>
    </xf>
    <xf numFmtId="3" fontId="36" fillId="0" borderId="79" xfId="0" applyNumberFormat="1" applyFont="1" applyFill="1" applyBorder="1" applyProtection="1">
      <alignment vertical="center"/>
    </xf>
    <xf numFmtId="3" fontId="36" fillId="0" borderId="51" xfId="0" applyNumberFormat="1" applyFont="1" applyFill="1" applyBorder="1" applyProtection="1">
      <alignment vertical="center"/>
    </xf>
    <xf numFmtId="3" fontId="36" fillId="0" borderId="54" xfId="0" applyNumberFormat="1" applyFont="1" applyFill="1" applyBorder="1" applyProtection="1">
      <alignment vertical="center"/>
    </xf>
    <xf numFmtId="176" fontId="41" fillId="0" borderId="3" xfId="0" quotePrefix="1" applyNumberFormat="1" applyFont="1" applyFill="1" applyBorder="1" applyAlignment="1" applyProtection="1">
      <alignment horizontal="center" vertical="center"/>
    </xf>
    <xf numFmtId="0" fontId="41" fillId="0" borderId="10" xfId="0" applyFont="1" applyFill="1" applyBorder="1" applyAlignment="1" applyProtection="1">
      <alignment horizontal="distributed" vertical="center"/>
    </xf>
    <xf numFmtId="3" fontId="36" fillId="0" borderId="13" xfId="0" applyNumberFormat="1" applyFont="1" applyFill="1" applyBorder="1" applyProtection="1">
      <alignment vertical="center"/>
    </xf>
    <xf numFmtId="3" fontId="36" fillId="0" borderId="63" xfId="0" applyNumberFormat="1" applyFont="1" applyFill="1" applyBorder="1" applyProtection="1">
      <alignment vertical="center"/>
    </xf>
    <xf numFmtId="3" fontId="36" fillId="0" borderId="33" xfId="0" applyNumberFormat="1" applyFont="1" applyFill="1" applyBorder="1" applyProtection="1">
      <alignment vertical="center"/>
    </xf>
    <xf numFmtId="3" fontId="36" fillId="0" borderId="64" xfId="0" applyNumberFormat="1" applyFont="1" applyFill="1" applyBorder="1" applyProtection="1">
      <alignment vertical="center"/>
    </xf>
    <xf numFmtId="3" fontId="36" fillId="0" borderId="37" xfId="0" applyNumberFormat="1" applyFont="1" applyFill="1" applyBorder="1" applyProtection="1">
      <alignment vertical="center"/>
    </xf>
    <xf numFmtId="3" fontId="36" fillId="0" borderId="44" xfId="0" applyNumberFormat="1" applyFont="1" applyFill="1" applyBorder="1" applyProtection="1">
      <alignment vertical="center"/>
    </xf>
    <xf numFmtId="3" fontId="36" fillId="0" borderId="45" xfId="0" applyNumberFormat="1" applyFont="1" applyFill="1" applyBorder="1" applyProtection="1">
      <alignment vertical="center"/>
    </xf>
    <xf numFmtId="3" fontId="36" fillId="0" borderId="13" xfId="0" applyNumberFormat="1" applyFont="1" applyFill="1" applyBorder="1" applyAlignment="1" applyProtection="1">
      <alignment vertical="center" shrinkToFit="1"/>
    </xf>
    <xf numFmtId="3" fontId="36" fillId="0" borderId="63" xfId="0" applyNumberFormat="1" applyFont="1" applyFill="1" applyBorder="1" applyAlignment="1" applyProtection="1">
      <alignment vertical="center" shrinkToFit="1"/>
    </xf>
    <xf numFmtId="3" fontId="36" fillId="0" borderId="33" xfId="0" applyNumberFormat="1" applyFont="1" applyFill="1" applyBorder="1" applyAlignment="1" applyProtection="1">
      <alignment vertical="center" shrinkToFit="1"/>
    </xf>
    <xf numFmtId="3" fontId="36" fillId="0" borderId="64" xfId="0" applyNumberFormat="1" applyFont="1" applyFill="1" applyBorder="1" applyAlignment="1" applyProtection="1">
      <alignment vertical="center" shrinkToFit="1"/>
    </xf>
    <xf numFmtId="3" fontId="36" fillId="0" borderId="37" xfId="0" applyNumberFormat="1" applyFont="1" applyFill="1" applyBorder="1" applyAlignment="1" applyProtection="1">
      <alignment vertical="center" shrinkToFit="1"/>
    </xf>
    <xf numFmtId="3" fontId="36" fillId="0" borderId="34" xfId="0" applyNumberFormat="1" applyFont="1" applyFill="1" applyBorder="1" applyAlignment="1" applyProtection="1">
      <alignment vertical="center" shrinkToFit="1"/>
    </xf>
    <xf numFmtId="3" fontId="36" fillId="0" borderId="38" xfId="0" applyNumberFormat="1" applyFont="1" applyFill="1" applyBorder="1" applyAlignment="1" applyProtection="1">
      <alignment vertical="center" shrinkToFit="1"/>
    </xf>
    <xf numFmtId="3" fontId="36" fillId="0" borderId="44" xfId="0" applyNumberFormat="1" applyFont="1" applyFill="1" applyBorder="1" applyAlignment="1" applyProtection="1">
      <alignment vertical="center" shrinkToFit="1"/>
    </xf>
    <xf numFmtId="3" fontId="36" fillId="0" borderId="45" xfId="0" applyNumberFormat="1" applyFont="1" applyFill="1" applyBorder="1" applyAlignment="1" applyProtection="1">
      <alignment vertical="center" shrinkToFit="1"/>
    </xf>
    <xf numFmtId="0" fontId="41" fillId="0" borderId="10" xfId="3" applyFont="1" applyFill="1" applyBorder="1" applyAlignment="1" applyProtection="1">
      <alignment horizontal="distributed" vertical="center"/>
    </xf>
    <xf numFmtId="3" fontId="36" fillId="0" borderId="65" xfId="0" applyNumberFormat="1" applyFont="1" applyFill="1" applyBorder="1" applyAlignment="1" applyProtection="1">
      <alignment vertical="center" shrinkToFit="1"/>
    </xf>
    <xf numFmtId="3" fontId="36" fillId="0" borderId="66" xfId="0" applyNumberFormat="1" applyFont="1" applyFill="1" applyBorder="1" applyAlignment="1" applyProtection="1">
      <alignment vertical="center" shrinkToFit="1"/>
    </xf>
    <xf numFmtId="3" fontId="36" fillId="0" borderId="73" xfId="0" applyNumberFormat="1" applyFont="1" applyFill="1" applyBorder="1" applyAlignment="1" applyProtection="1">
      <alignment vertical="center" shrinkToFit="1"/>
    </xf>
    <xf numFmtId="3" fontId="36" fillId="0" borderId="71" xfId="0" applyNumberFormat="1" applyFont="1" applyFill="1" applyBorder="1" applyAlignment="1" applyProtection="1">
      <alignment vertical="center" shrinkToFit="1"/>
    </xf>
    <xf numFmtId="3" fontId="36" fillId="0" borderId="74" xfId="0" applyNumberFormat="1" applyFont="1" applyFill="1" applyBorder="1" applyAlignment="1" applyProtection="1">
      <alignment vertical="center" shrinkToFit="1"/>
    </xf>
    <xf numFmtId="3" fontId="36" fillId="0" borderId="42" xfId="0" applyNumberFormat="1" applyFont="1" applyFill="1" applyBorder="1" applyAlignment="1" applyProtection="1">
      <alignment vertical="center" shrinkToFit="1"/>
    </xf>
    <xf numFmtId="3" fontId="36" fillId="0" borderId="2" xfId="0" applyNumberFormat="1" applyFont="1" applyFill="1" applyBorder="1" applyAlignment="1" applyProtection="1">
      <alignment vertical="center" shrinkToFit="1"/>
    </xf>
    <xf numFmtId="3" fontId="36" fillId="0" borderId="41" xfId="0" applyNumberFormat="1" applyFont="1" applyFill="1" applyBorder="1" applyAlignment="1" applyProtection="1">
      <alignment vertical="center" shrinkToFit="1"/>
    </xf>
    <xf numFmtId="3" fontId="36" fillId="0" borderId="70" xfId="0" applyNumberFormat="1" applyFont="1" applyFill="1" applyBorder="1" applyAlignment="1" applyProtection="1">
      <alignment vertical="center" shrinkToFit="1"/>
    </xf>
    <xf numFmtId="3" fontId="36" fillId="0" borderId="72" xfId="0" applyNumberFormat="1" applyFont="1" applyFill="1" applyBorder="1" applyAlignment="1" applyProtection="1">
      <alignment vertical="center" shrinkToFit="1"/>
    </xf>
    <xf numFmtId="0" fontId="36" fillId="0" borderId="0" xfId="0" applyFont="1" applyFill="1" applyAlignment="1" applyProtection="1">
      <alignment horizontal="right" vertical="center"/>
      <protection locked="0"/>
    </xf>
    <xf numFmtId="0" fontId="36" fillId="0" borderId="15" xfId="0" applyFont="1" applyFill="1" applyBorder="1" applyAlignment="1" applyProtection="1">
      <alignment vertical="center" wrapText="1"/>
      <protection locked="0"/>
    </xf>
    <xf numFmtId="0" fontId="36" fillId="0" borderId="7" xfId="0" applyFont="1" applyFill="1" applyBorder="1" applyAlignment="1" applyProtection="1">
      <alignment vertical="center" wrapText="1"/>
      <protection locked="0"/>
    </xf>
    <xf numFmtId="0" fontId="36" fillId="0" borderId="7" xfId="0" applyFont="1" applyFill="1" applyBorder="1" applyAlignment="1" applyProtection="1">
      <alignment horizontal="center" vertical="center" wrapText="1"/>
      <protection locked="0"/>
    </xf>
    <xf numFmtId="0" fontId="36" fillId="0" borderId="5" xfId="0" applyFont="1" applyFill="1" applyBorder="1" applyAlignment="1" applyProtection="1">
      <alignment horizontal="center" vertical="center" wrapText="1"/>
      <protection locked="0"/>
    </xf>
    <xf numFmtId="0" fontId="52" fillId="0" borderId="7" xfId="0" applyFont="1" applyFill="1" applyBorder="1" applyAlignment="1" applyProtection="1">
      <alignment horizontal="center" vertical="center" wrapText="1"/>
      <protection locked="0"/>
    </xf>
    <xf numFmtId="0" fontId="36" fillId="0" borderId="10" xfId="0" applyFont="1" applyFill="1" applyBorder="1" applyAlignment="1" applyProtection="1">
      <alignment horizontal="center" vertical="center" wrapText="1"/>
    </xf>
    <xf numFmtId="0" fontId="36" fillId="0" borderId="3" xfId="0" applyFont="1" applyFill="1" applyBorder="1" applyAlignment="1" applyProtection="1">
      <alignment horizontal="center" vertical="center" wrapText="1"/>
    </xf>
    <xf numFmtId="0" fontId="52" fillId="0" borderId="8" xfId="0" applyFont="1" applyFill="1" applyBorder="1" applyAlignment="1" applyProtection="1">
      <alignment horizontal="center" vertical="center"/>
    </xf>
    <xf numFmtId="0" fontId="36" fillId="0" borderId="9" xfId="0" applyFont="1" applyFill="1" applyBorder="1" applyAlignment="1" applyProtection="1">
      <alignment horizontal="center" vertical="center" wrapText="1"/>
    </xf>
    <xf numFmtId="0" fontId="36" fillId="0" borderId="4" xfId="0" applyFont="1" applyFill="1" applyBorder="1" applyAlignment="1" applyProtection="1">
      <alignment horizontal="center" vertical="center" wrapText="1"/>
    </xf>
    <xf numFmtId="0" fontId="52" fillId="0" borderId="9" xfId="0" applyFont="1" applyFill="1" applyBorder="1" applyAlignment="1" applyProtection="1">
      <alignment horizontal="center" vertical="center"/>
    </xf>
    <xf numFmtId="0" fontId="36" fillId="0" borderId="6" xfId="0" applyFont="1" applyFill="1" applyBorder="1" applyAlignment="1" applyProtection="1">
      <alignment horizontal="center" vertical="center"/>
    </xf>
    <xf numFmtId="3" fontId="36" fillId="0" borderId="36" xfId="0" applyNumberFormat="1" applyFont="1" applyFill="1" applyBorder="1" applyProtection="1">
      <alignment vertical="center"/>
    </xf>
    <xf numFmtId="0" fontId="36" fillId="0" borderId="12" xfId="0" applyFont="1" applyFill="1" applyBorder="1" applyAlignment="1" applyProtection="1">
      <alignment horizontal="center" vertical="center"/>
    </xf>
    <xf numFmtId="187" fontId="36" fillId="0" borderId="12" xfId="0" applyNumberFormat="1" applyFont="1" applyFill="1" applyBorder="1" applyProtection="1">
      <alignment vertical="center"/>
    </xf>
    <xf numFmtId="182" fontId="36" fillId="0" borderId="27" xfId="0" applyNumberFormat="1" applyFont="1" applyFill="1" applyBorder="1" applyProtection="1">
      <alignment vertical="center"/>
    </xf>
    <xf numFmtId="3" fontId="36" fillId="0" borderId="58" xfId="0" applyNumberFormat="1" applyFont="1" applyFill="1" applyBorder="1" applyProtection="1">
      <alignment vertical="center"/>
    </xf>
    <xf numFmtId="3" fontId="36" fillId="0" borderId="0" xfId="0" applyNumberFormat="1" applyFont="1" applyFill="1" applyProtection="1">
      <alignment vertical="center"/>
      <protection locked="0"/>
    </xf>
    <xf numFmtId="3" fontId="36" fillId="0" borderId="13" xfId="0" applyNumberFormat="1" applyFont="1" applyFill="1" applyBorder="1" applyAlignment="1" applyProtection="1">
      <alignment vertical="center" wrapText="1"/>
    </xf>
    <xf numFmtId="182" fontId="36" fillId="0" borderId="13" xfId="0" applyNumberFormat="1" applyFont="1" applyFill="1" applyBorder="1" applyAlignment="1" applyProtection="1">
      <alignment vertical="center" wrapText="1"/>
    </xf>
    <xf numFmtId="3" fontId="36" fillId="0" borderId="37" xfId="0" applyNumberFormat="1" applyFont="1" applyFill="1" applyBorder="1" applyAlignment="1" applyProtection="1">
      <alignment vertical="center" wrapText="1"/>
    </xf>
    <xf numFmtId="187" fontId="36" fillId="0" borderId="13" xfId="0" applyNumberFormat="1" applyFont="1" applyFill="1" applyBorder="1" applyAlignment="1" applyProtection="1">
      <alignment vertical="center" wrapText="1"/>
    </xf>
    <xf numFmtId="182" fontId="36" fillId="0" borderId="38" xfId="0" applyNumberFormat="1" applyFont="1" applyFill="1" applyBorder="1" applyAlignment="1" applyProtection="1">
      <alignment vertical="center" wrapText="1"/>
    </xf>
    <xf numFmtId="187" fontId="36" fillId="0" borderId="13" xfId="0" applyNumberFormat="1" applyFont="1" applyFill="1" applyBorder="1" applyProtection="1">
      <alignment vertical="center"/>
    </xf>
    <xf numFmtId="182" fontId="36" fillId="0" borderId="38" xfId="0" applyNumberFormat="1" applyFont="1" applyFill="1" applyBorder="1" applyProtection="1">
      <alignment vertical="center"/>
    </xf>
    <xf numFmtId="3" fontId="36" fillId="0" borderId="1" xfId="0" applyNumberFormat="1" applyFont="1" applyFill="1" applyBorder="1" applyAlignment="1" applyProtection="1">
      <alignment horizontal="center" vertical="center"/>
    </xf>
    <xf numFmtId="3" fontId="36" fillId="0" borderId="42" xfId="0" applyNumberFormat="1" applyFont="1" applyFill="1" applyBorder="1" applyProtection="1">
      <alignment vertical="center"/>
    </xf>
    <xf numFmtId="3" fontId="36" fillId="0" borderId="41" xfId="0" applyNumberFormat="1" applyFont="1" applyFill="1" applyBorder="1" applyAlignment="1" applyProtection="1">
      <alignment horizontal="center" vertical="center"/>
    </xf>
    <xf numFmtId="0" fontId="41" fillId="0" borderId="0" xfId="0" applyFont="1" applyFill="1" applyBorder="1" applyAlignment="1" applyProtection="1">
      <alignment horizontal="distributed" vertical="center"/>
      <protection locked="0"/>
    </xf>
    <xf numFmtId="0" fontId="36" fillId="0" borderId="0" xfId="0" applyFont="1" applyFill="1" applyAlignment="1" applyProtection="1">
      <alignment vertical="center"/>
      <protection locked="0"/>
    </xf>
    <xf numFmtId="176" fontId="39" fillId="0" borderId="0" xfId="2" applyNumberFormat="1" applyFont="1" applyFill="1" applyProtection="1"/>
    <xf numFmtId="176" fontId="39" fillId="0" borderId="0" xfId="2" applyNumberFormat="1" applyFont="1" applyFill="1" applyAlignment="1" applyProtection="1">
      <alignment vertical="center"/>
    </xf>
    <xf numFmtId="176" fontId="39" fillId="0" borderId="0" xfId="2" applyNumberFormat="1" applyFont="1" applyFill="1" applyAlignment="1" applyProtection="1">
      <alignment horizontal="distributed" vertical="center"/>
    </xf>
    <xf numFmtId="0" fontId="39" fillId="0" borderId="0" xfId="2" applyFont="1" applyFill="1" applyBorder="1" applyProtection="1"/>
    <xf numFmtId="0" fontId="39" fillId="0" borderId="0" xfId="2" applyFont="1" applyFill="1" applyBorder="1" applyProtection="1">
      <protection locked="0"/>
    </xf>
    <xf numFmtId="0" fontId="54" fillId="0" borderId="0" xfId="2" applyFont="1" applyFill="1" applyBorder="1" applyProtection="1"/>
    <xf numFmtId="176" fontId="39" fillId="0" borderId="0" xfId="2" applyNumberFormat="1" applyFont="1" applyFill="1" applyAlignment="1" applyProtection="1">
      <alignment vertical="center"/>
      <protection locked="0"/>
    </xf>
    <xf numFmtId="176" fontId="39" fillId="0" borderId="0" xfId="2" applyNumberFormat="1" applyFont="1" applyFill="1" applyAlignment="1" applyProtection="1">
      <alignment horizontal="distributed" vertical="center"/>
      <protection locked="0"/>
    </xf>
    <xf numFmtId="176" fontId="39" fillId="0" borderId="0" xfId="2" applyNumberFormat="1" applyFont="1" applyFill="1" applyProtection="1">
      <protection locked="0"/>
    </xf>
    <xf numFmtId="176" fontId="39" fillId="0" borderId="0" xfId="2" quotePrefix="1" applyNumberFormat="1" applyFont="1" applyFill="1" applyAlignment="1" applyProtection="1">
      <alignment horizontal="right"/>
      <protection locked="0"/>
    </xf>
    <xf numFmtId="176" fontId="39" fillId="0" borderId="0" xfId="2" applyNumberFormat="1" applyFont="1" applyFill="1" applyAlignment="1" applyProtection="1">
      <alignment horizontal="center"/>
    </xf>
    <xf numFmtId="0" fontId="36" fillId="0" borderId="51" xfId="0" applyFont="1" applyFill="1" applyBorder="1" applyAlignment="1">
      <alignment horizontal="center" vertical="center"/>
    </xf>
    <xf numFmtId="0" fontId="36" fillId="0" borderId="31" xfId="0" applyFont="1" applyFill="1" applyBorder="1" applyAlignment="1">
      <alignment horizontal="center" vertical="center"/>
    </xf>
    <xf numFmtId="0" fontId="36" fillId="0" borderId="12" xfId="0" applyFont="1" applyFill="1" applyBorder="1" applyAlignment="1">
      <alignment horizontal="center" vertical="center"/>
    </xf>
    <xf numFmtId="0" fontId="36" fillId="0" borderId="78" xfId="0" applyFont="1" applyFill="1" applyBorder="1" applyAlignment="1">
      <alignment horizontal="center" vertical="center"/>
    </xf>
    <xf numFmtId="0" fontId="36" fillId="0" borderId="79" xfId="0" applyFont="1" applyFill="1" applyBorder="1" applyAlignment="1">
      <alignment horizontal="center" vertical="center"/>
    </xf>
    <xf numFmtId="0" fontId="36" fillId="0" borderId="27" xfId="0" applyFont="1" applyFill="1" applyBorder="1" applyAlignment="1">
      <alignment horizontal="center" vertical="center"/>
    </xf>
    <xf numFmtId="0" fontId="36" fillId="0" borderId="36" xfId="0" applyFont="1" applyFill="1" applyBorder="1" applyAlignment="1">
      <alignment horizontal="center" vertical="center"/>
    </xf>
    <xf numFmtId="176" fontId="39" fillId="0" borderId="0" xfId="2" applyNumberFormat="1" applyFont="1" applyFill="1" applyAlignment="1" applyProtection="1">
      <alignment horizontal="distributed" vertical="center" wrapText="1"/>
    </xf>
    <xf numFmtId="0" fontId="36" fillId="0" borderId="46" xfId="0" applyFont="1" applyFill="1" applyBorder="1" applyAlignment="1">
      <alignment vertical="center" wrapText="1"/>
    </xf>
    <xf numFmtId="0" fontId="36" fillId="0" borderId="47" xfId="0" applyFont="1" applyFill="1" applyBorder="1" applyAlignment="1">
      <alignment vertical="center" wrapText="1"/>
    </xf>
    <xf numFmtId="0" fontId="36" fillId="0" borderId="17" xfId="0" applyFont="1" applyFill="1" applyBorder="1" applyAlignment="1">
      <alignment vertical="center" wrapText="1"/>
    </xf>
    <xf numFmtId="0" fontId="36" fillId="0" borderId="80" xfId="0" applyFont="1" applyFill="1" applyBorder="1" applyAlignment="1">
      <alignment vertical="center" wrapText="1"/>
    </xf>
    <xf numFmtId="0" fontId="36" fillId="0" borderId="81" xfId="0" applyFont="1" applyFill="1" applyBorder="1" applyAlignment="1">
      <alignment vertical="center" wrapText="1"/>
    </xf>
    <xf numFmtId="0" fontId="36" fillId="0" borderId="40" xfId="0" applyFont="1" applyFill="1" applyBorder="1" applyAlignment="1">
      <alignment vertical="center" wrapText="1"/>
    </xf>
    <xf numFmtId="0" fontId="36" fillId="0" borderId="39" xfId="0" applyFont="1" applyFill="1" applyBorder="1" applyAlignment="1">
      <alignment vertical="center" wrapText="1"/>
    </xf>
    <xf numFmtId="176" fontId="39" fillId="0" borderId="0" xfId="2" applyNumberFormat="1" applyFont="1" applyFill="1" applyAlignment="1" applyProtection="1">
      <alignment shrinkToFit="1"/>
    </xf>
    <xf numFmtId="0" fontId="36" fillId="0" borderId="55" xfId="0" applyFont="1" applyFill="1" applyBorder="1" applyAlignment="1">
      <alignment horizontal="center" vertical="center"/>
    </xf>
    <xf numFmtId="0" fontId="36" fillId="0" borderId="57" xfId="0" applyFont="1" applyFill="1" applyBorder="1" applyAlignment="1">
      <alignment vertical="center" shrinkToFit="1"/>
    </xf>
    <xf numFmtId="181" fontId="36" fillId="0" borderId="55" xfId="0" applyNumberFormat="1" applyFont="1" applyFill="1" applyBorder="1" applyAlignment="1">
      <alignment vertical="center" shrinkToFit="1"/>
    </xf>
    <xf numFmtId="181" fontId="36" fillId="0" borderId="56" xfId="0" applyNumberFormat="1" applyFont="1" applyFill="1" applyBorder="1" applyAlignment="1">
      <alignment vertical="center" shrinkToFit="1"/>
    </xf>
    <xf numFmtId="181" fontId="36" fillId="0" borderId="57" xfId="0" applyNumberFormat="1" applyFont="1" applyFill="1" applyBorder="1" applyAlignment="1">
      <alignment vertical="center" shrinkToFit="1"/>
    </xf>
    <xf numFmtId="181" fontId="36" fillId="0" borderId="58" xfId="0" applyNumberFormat="1" applyFont="1" applyFill="1" applyBorder="1" applyAlignment="1">
      <alignment vertical="center" shrinkToFit="1"/>
    </xf>
    <xf numFmtId="181" fontId="36" fillId="0" borderId="59" xfId="0" applyNumberFormat="1" applyFont="1" applyFill="1" applyBorder="1" applyAlignment="1">
      <alignment vertical="center" shrinkToFit="1"/>
    </xf>
    <xf numFmtId="181" fontId="36" fillId="0" borderId="60" xfId="0" applyNumberFormat="1" applyFont="1" applyFill="1" applyBorder="1" applyAlignment="1">
      <alignment vertical="center" shrinkToFit="1"/>
    </xf>
    <xf numFmtId="181" fontId="36" fillId="0" borderId="61" xfId="0" applyNumberFormat="1" applyFont="1" applyFill="1" applyBorder="1" applyAlignment="1">
      <alignment vertical="center" shrinkToFit="1"/>
    </xf>
    <xf numFmtId="181" fontId="36" fillId="0" borderId="62" xfId="0" applyNumberFormat="1" applyFont="1" applyFill="1" applyBorder="1" applyAlignment="1">
      <alignment vertical="center" shrinkToFit="1"/>
    </xf>
    <xf numFmtId="0" fontId="36" fillId="0" borderId="44" xfId="0" applyFont="1" applyFill="1" applyBorder="1" applyAlignment="1">
      <alignment horizontal="center" vertical="center"/>
    </xf>
    <xf numFmtId="0" fontId="36" fillId="0" borderId="45" xfId="0" applyFont="1" applyFill="1" applyBorder="1" applyAlignment="1">
      <alignment vertical="center" shrinkToFit="1"/>
    </xf>
    <xf numFmtId="181" fontId="36" fillId="0" borderId="44" xfId="0" applyNumberFormat="1" applyFont="1" applyFill="1" applyBorder="1" applyAlignment="1">
      <alignment vertical="center" shrinkToFit="1"/>
    </xf>
    <xf numFmtId="181" fontId="36" fillId="0" borderId="33" xfId="0" applyNumberFormat="1" applyFont="1" applyFill="1" applyBorder="1" applyAlignment="1">
      <alignment vertical="center" shrinkToFit="1"/>
    </xf>
    <xf numFmtId="181" fontId="36" fillId="0" borderId="45" xfId="0" applyNumberFormat="1" applyFont="1" applyFill="1" applyBorder="1" applyAlignment="1">
      <alignment vertical="center" shrinkToFit="1"/>
    </xf>
    <xf numFmtId="181" fontId="36" fillId="0" borderId="13" xfId="0" applyNumberFormat="1" applyFont="1" applyFill="1" applyBorder="1" applyAlignment="1">
      <alignment vertical="center" shrinkToFit="1"/>
    </xf>
    <xf numFmtId="181" fontId="36" fillId="0" borderId="63" xfId="0" applyNumberFormat="1" applyFont="1" applyFill="1" applyBorder="1" applyAlignment="1">
      <alignment vertical="center" shrinkToFit="1"/>
    </xf>
    <xf numFmtId="181" fontId="36" fillId="0" borderId="64" xfId="0" applyNumberFormat="1" applyFont="1" applyFill="1" applyBorder="1" applyAlignment="1">
      <alignment vertical="center" shrinkToFit="1"/>
    </xf>
    <xf numFmtId="181" fontId="36" fillId="0" borderId="38" xfId="0" applyNumberFormat="1" applyFont="1" applyFill="1" applyBorder="1" applyAlignment="1">
      <alignment vertical="center" shrinkToFit="1"/>
    </xf>
    <xf numFmtId="181" fontId="36" fillId="0" borderId="37" xfId="0" applyNumberFormat="1" applyFont="1" applyFill="1" applyBorder="1" applyAlignment="1">
      <alignment vertical="center" shrinkToFit="1"/>
    </xf>
    <xf numFmtId="0" fontId="36" fillId="0" borderId="65" xfId="0" applyFont="1" applyFill="1" applyBorder="1" applyAlignment="1">
      <alignment horizontal="center" vertical="center"/>
    </xf>
    <xf numFmtId="0" fontId="36" fillId="0" borderId="66" xfId="0" applyFont="1" applyFill="1" applyBorder="1" applyAlignment="1">
      <alignment vertical="center" shrinkToFit="1"/>
    </xf>
    <xf numFmtId="181" fontId="36" fillId="0" borderId="65" xfId="0" applyNumberFormat="1" applyFont="1" applyFill="1" applyBorder="1" applyAlignment="1">
      <alignment vertical="center" shrinkToFit="1"/>
    </xf>
    <xf numFmtId="181" fontId="36" fillId="0" borderId="35" xfId="0" applyNumberFormat="1" applyFont="1" applyFill="1" applyBorder="1" applyAlignment="1">
      <alignment vertical="center" shrinkToFit="1"/>
    </xf>
    <xf numFmtId="181" fontId="36" fillId="0" borderId="66" xfId="0" applyNumberFormat="1" applyFont="1" applyFill="1" applyBorder="1" applyAlignment="1">
      <alignment vertical="center" shrinkToFit="1"/>
    </xf>
    <xf numFmtId="181" fontId="36" fillId="0" borderId="67" xfId="0" applyNumberFormat="1" applyFont="1" applyFill="1" applyBorder="1" applyAlignment="1">
      <alignment vertical="center" shrinkToFit="1"/>
    </xf>
    <xf numFmtId="181" fontId="36" fillId="0" borderId="68" xfId="0" applyNumberFormat="1" applyFont="1" applyFill="1" applyBorder="1" applyAlignment="1">
      <alignment vertical="center" shrinkToFit="1"/>
    </xf>
    <xf numFmtId="181" fontId="36" fillId="0" borderId="28" xfId="0" applyNumberFormat="1" applyFont="1" applyFill="1" applyBorder="1" applyAlignment="1">
      <alignment vertical="center" shrinkToFit="1"/>
    </xf>
    <xf numFmtId="181" fontId="36" fillId="0" borderId="30" xfId="0" applyNumberFormat="1" applyFont="1" applyFill="1" applyBorder="1" applyAlignment="1">
      <alignment vertical="center" shrinkToFit="1"/>
    </xf>
    <xf numFmtId="181" fontId="36" fillId="0" borderId="69" xfId="0" applyNumberFormat="1" applyFont="1" applyFill="1" applyBorder="1" applyAlignment="1">
      <alignment vertical="center" shrinkToFit="1"/>
    </xf>
    <xf numFmtId="0" fontId="36" fillId="0" borderId="70" xfId="0" applyFont="1" applyFill="1" applyBorder="1" applyAlignment="1">
      <alignment horizontal="center" vertical="center"/>
    </xf>
    <xf numFmtId="0" fontId="36" fillId="0" borderId="72" xfId="0" applyFont="1" applyFill="1" applyBorder="1" applyAlignment="1">
      <alignment vertical="center" shrinkToFit="1"/>
    </xf>
    <xf numFmtId="181" fontId="36" fillId="0" borderId="70" xfId="0" applyNumberFormat="1" applyFont="1" applyFill="1" applyBorder="1" applyAlignment="1">
      <alignment vertical="center" shrinkToFit="1"/>
    </xf>
    <xf numFmtId="181" fontId="36" fillId="0" borderId="71" xfId="0" applyNumberFormat="1" applyFont="1" applyFill="1" applyBorder="1" applyAlignment="1">
      <alignment vertical="center" shrinkToFit="1"/>
    </xf>
    <xf numFmtId="181" fontId="36" fillId="0" borderId="72" xfId="0" applyNumberFormat="1" applyFont="1" applyFill="1" applyBorder="1" applyAlignment="1">
      <alignment vertical="center" shrinkToFit="1"/>
    </xf>
    <xf numFmtId="181" fontId="36" fillId="0" borderId="1" xfId="0" applyNumberFormat="1" applyFont="1" applyFill="1" applyBorder="1" applyAlignment="1">
      <alignment vertical="center" shrinkToFit="1"/>
    </xf>
    <xf numFmtId="181" fontId="36" fillId="0" borderId="73" xfId="0" applyNumberFormat="1" applyFont="1" applyFill="1" applyBorder="1" applyAlignment="1">
      <alignment vertical="center" shrinkToFit="1"/>
    </xf>
    <xf numFmtId="181" fontId="36" fillId="0" borderId="74" xfId="0" applyNumberFormat="1" applyFont="1" applyFill="1" applyBorder="1" applyAlignment="1">
      <alignment vertical="center" shrinkToFit="1"/>
    </xf>
    <xf numFmtId="181" fontId="36" fillId="0" borderId="41" xfId="0" applyNumberFormat="1" applyFont="1" applyFill="1" applyBorder="1" applyAlignment="1">
      <alignment vertical="center" shrinkToFit="1"/>
    </xf>
    <xf numFmtId="181" fontId="36" fillId="0" borderId="42" xfId="0" applyNumberFormat="1" applyFont="1" applyFill="1" applyBorder="1" applyAlignment="1">
      <alignment vertical="center" shrinkToFit="1"/>
    </xf>
    <xf numFmtId="181" fontId="36" fillId="0" borderId="5" xfId="0" applyNumberFormat="1" applyFont="1" applyFill="1" applyBorder="1" applyAlignment="1">
      <alignment vertical="center" shrinkToFit="1"/>
    </xf>
    <xf numFmtId="181" fontId="36" fillId="0" borderId="14" xfId="0" applyNumberFormat="1" applyFont="1" applyFill="1" applyBorder="1" applyAlignment="1">
      <alignment vertical="center" shrinkToFit="1"/>
    </xf>
    <xf numFmtId="181" fontId="36" fillId="0" borderId="3" xfId="0" applyNumberFormat="1" applyFont="1" applyFill="1" applyBorder="1" applyAlignment="1">
      <alignment vertical="center" shrinkToFit="1"/>
    </xf>
    <xf numFmtId="181" fontId="36" fillId="0" borderId="0" xfId="0" applyNumberFormat="1" applyFont="1" applyFill="1" applyBorder="1" applyAlignment="1">
      <alignment vertical="center" shrinkToFit="1"/>
    </xf>
    <xf numFmtId="0" fontId="36" fillId="0" borderId="75" xfId="0" applyFont="1" applyFill="1" applyBorder="1" applyAlignment="1">
      <alignment horizontal="center" vertical="center"/>
    </xf>
    <xf numFmtId="0" fontId="36" fillId="0" borderId="77" xfId="0" applyFont="1" applyFill="1" applyBorder="1" applyAlignment="1">
      <alignment vertical="center" shrinkToFit="1"/>
    </xf>
    <xf numFmtId="181" fontId="36" fillId="0" borderId="75" xfId="0" applyNumberFormat="1" applyFont="1" applyFill="1" applyBorder="1" applyAlignment="1">
      <alignment vertical="center" shrinkToFit="1"/>
    </xf>
    <xf numFmtId="181" fontId="36" fillId="0" borderId="76" xfId="0" applyNumberFormat="1" applyFont="1" applyFill="1" applyBorder="1" applyAlignment="1">
      <alignment vertical="center" shrinkToFit="1"/>
    </xf>
    <xf numFmtId="181" fontId="36" fillId="0" borderId="77" xfId="0" applyNumberFormat="1" applyFont="1" applyFill="1" applyBorder="1" applyAlignment="1">
      <alignment vertical="center" shrinkToFit="1"/>
    </xf>
    <xf numFmtId="181" fontId="36" fillId="0" borderId="7" xfId="0" applyNumberFormat="1" applyFont="1" applyFill="1" applyBorder="1" applyAlignment="1">
      <alignment vertical="center" shrinkToFit="1"/>
    </xf>
    <xf numFmtId="182" fontId="36" fillId="0" borderId="55" xfId="0" applyNumberFormat="1" applyFont="1" applyFill="1" applyBorder="1" applyAlignment="1">
      <alignment vertical="center" shrinkToFit="1"/>
    </xf>
    <xf numFmtId="182" fontId="36" fillId="0" borderId="56" xfId="0" applyNumberFormat="1" applyFont="1" applyFill="1" applyBorder="1" applyAlignment="1">
      <alignment vertical="center" shrinkToFit="1"/>
    </xf>
    <xf numFmtId="182" fontId="36" fillId="0" borderId="57" xfId="0" applyNumberFormat="1" applyFont="1" applyFill="1" applyBorder="1" applyAlignment="1">
      <alignment vertical="center" shrinkToFit="1"/>
    </xf>
    <xf numFmtId="182" fontId="36" fillId="0" borderId="58" xfId="0" applyNumberFormat="1" applyFont="1" applyFill="1" applyBorder="1" applyAlignment="1">
      <alignment vertical="center" shrinkToFit="1"/>
    </xf>
    <xf numFmtId="182" fontId="36" fillId="0" borderId="59" xfId="0" applyNumberFormat="1" applyFont="1" applyFill="1" applyBorder="1" applyAlignment="1">
      <alignment vertical="center" shrinkToFit="1"/>
    </xf>
    <xf numFmtId="182" fontId="36" fillId="0" borderId="60" xfId="0" applyNumberFormat="1" applyFont="1" applyFill="1" applyBorder="1" applyAlignment="1">
      <alignment vertical="center" shrinkToFit="1"/>
    </xf>
    <xf numFmtId="182" fontId="36" fillId="0" borderId="61" xfId="0" applyNumberFormat="1" applyFont="1" applyFill="1" applyBorder="1" applyAlignment="1">
      <alignment vertical="center" shrinkToFit="1"/>
    </xf>
    <xf numFmtId="182" fontId="36" fillId="0" borderId="62" xfId="0" applyNumberFormat="1" applyFont="1" applyFill="1" applyBorder="1" applyAlignment="1">
      <alignment vertical="center" shrinkToFit="1"/>
    </xf>
    <xf numFmtId="182" fontId="36" fillId="0" borderId="44" xfId="0" applyNumberFormat="1" applyFont="1" applyFill="1" applyBorder="1" applyAlignment="1">
      <alignment vertical="center" shrinkToFit="1"/>
    </xf>
    <xf numFmtId="182" fontId="36" fillId="0" borderId="33" xfId="0" applyNumberFormat="1" applyFont="1" applyFill="1" applyBorder="1" applyAlignment="1">
      <alignment vertical="center" shrinkToFit="1"/>
    </xf>
    <xf numFmtId="182" fontId="36" fillId="0" borderId="45" xfId="0" applyNumberFormat="1" applyFont="1" applyFill="1" applyBorder="1" applyAlignment="1">
      <alignment vertical="center" shrinkToFit="1"/>
    </xf>
    <xf numFmtId="182" fontId="36" fillId="0" borderId="13" xfId="0" applyNumberFormat="1" applyFont="1" applyFill="1" applyBorder="1" applyAlignment="1">
      <alignment vertical="center" shrinkToFit="1"/>
    </xf>
    <xf numFmtId="182" fontId="36" fillId="0" borderId="63" xfId="0" applyNumberFormat="1" applyFont="1" applyFill="1" applyBorder="1" applyAlignment="1">
      <alignment vertical="center" shrinkToFit="1"/>
    </xf>
    <xf numFmtId="182" fontId="36" fillId="0" borderId="64" xfId="0" applyNumberFormat="1" applyFont="1" applyFill="1" applyBorder="1" applyAlignment="1">
      <alignment vertical="center" shrinkToFit="1"/>
    </xf>
    <xf numFmtId="182" fontId="36" fillId="0" borderId="38" xfId="0" applyNumberFormat="1" applyFont="1" applyFill="1" applyBorder="1" applyAlignment="1">
      <alignment vertical="center" shrinkToFit="1"/>
    </xf>
    <xf numFmtId="182" fontId="36" fillId="0" borderId="37" xfId="0" applyNumberFormat="1" applyFont="1" applyFill="1" applyBorder="1" applyAlignment="1">
      <alignment vertical="center" shrinkToFit="1"/>
    </xf>
    <xf numFmtId="182" fontId="36" fillId="0" borderId="65" xfId="0" applyNumberFormat="1" applyFont="1" applyFill="1" applyBorder="1" applyAlignment="1">
      <alignment vertical="center" shrinkToFit="1"/>
    </xf>
    <xf numFmtId="182" fontId="36" fillId="0" borderId="35" xfId="0" applyNumberFormat="1" applyFont="1" applyFill="1" applyBorder="1" applyAlignment="1">
      <alignment vertical="center" shrinkToFit="1"/>
    </xf>
    <xf numFmtId="182" fontId="36" fillId="0" borderId="66" xfId="0" applyNumberFormat="1" applyFont="1" applyFill="1" applyBorder="1" applyAlignment="1">
      <alignment vertical="center" shrinkToFit="1"/>
    </xf>
    <xf numFmtId="182" fontId="36" fillId="0" borderId="67" xfId="0" applyNumberFormat="1" applyFont="1" applyFill="1" applyBorder="1" applyAlignment="1">
      <alignment vertical="center" shrinkToFit="1"/>
    </xf>
    <xf numFmtId="182" fontId="36" fillId="0" borderId="68" xfId="0" applyNumberFormat="1" applyFont="1" applyFill="1" applyBorder="1" applyAlignment="1">
      <alignment vertical="center" shrinkToFit="1"/>
    </xf>
    <xf numFmtId="182" fontId="36" fillId="0" borderId="28" xfId="0" applyNumberFormat="1" applyFont="1" applyFill="1" applyBorder="1" applyAlignment="1">
      <alignment vertical="center" shrinkToFit="1"/>
    </xf>
    <xf numFmtId="182" fontId="36" fillId="0" borderId="30" xfId="0" applyNumberFormat="1" applyFont="1" applyFill="1" applyBorder="1" applyAlignment="1">
      <alignment vertical="center" shrinkToFit="1"/>
    </xf>
    <xf numFmtId="182" fontId="36" fillId="0" borderId="69" xfId="0" applyNumberFormat="1" applyFont="1" applyFill="1" applyBorder="1" applyAlignment="1">
      <alignment vertical="center" shrinkToFit="1"/>
    </xf>
    <xf numFmtId="182" fontId="36" fillId="0" borderId="70" xfId="0" applyNumberFormat="1" applyFont="1" applyFill="1" applyBorder="1" applyAlignment="1">
      <alignment vertical="center" shrinkToFit="1"/>
    </xf>
    <xf numFmtId="182" fontId="36" fillId="0" borderId="71" xfId="0" applyNumberFormat="1" applyFont="1" applyFill="1" applyBorder="1" applyAlignment="1">
      <alignment vertical="center" shrinkToFit="1"/>
    </xf>
    <xf numFmtId="182" fontId="36" fillId="0" borderId="72" xfId="0" applyNumberFormat="1" applyFont="1" applyFill="1" applyBorder="1" applyAlignment="1">
      <alignment vertical="center" shrinkToFit="1"/>
    </xf>
    <xf numFmtId="182" fontId="36" fillId="0" borderId="1" xfId="0" applyNumberFormat="1" applyFont="1" applyFill="1" applyBorder="1" applyAlignment="1">
      <alignment vertical="center" shrinkToFit="1"/>
    </xf>
    <xf numFmtId="182" fontId="36" fillId="0" borderId="73" xfId="0" applyNumberFormat="1" applyFont="1" applyFill="1" applyBorder="1" applyAlignment="1">
      <alignment vertical="center" shrinkToFit="1"/>
    </xf>
    <xf numFmtId="182" fontId="36" fillId="0" borderId="74" xfId="0" applyNumberFormat="1" applyFont="1" applyFill="1" applyBorder="1" applyAlignment="1">
      <alignment vertical="center" shrinkToFit="1"/>
    </xf>
    <xf numFmtId="182" fontId="36" fillId="0" borderId="41" xfId="0" applyNumberFormat="1" applyFont="1" applyFill="1" applyBorder="1" applyAlignment="1">
      <alignment vertical="center" shrinkToFit="1"/>
    </xf>
    <xf numFmtId="182" fontId="36" fillId="0" borderId="42" xfId="0" applyNumberFormat="1" applyFont="1" applyFill="1" applyBorder="1" applyAlignment="1">
      <alignment vertical="center" shrinkToFit="1"/>
    </xf>
    <xf numFmtId="182" fontId="36" fillId="0" borderId="5" xfId="0" applyNumberFormat="1" applyFont="1" applyFill="1" applyBorder="1" applyAlignment="1">
      <alignment vertical="center" shrinkToFit="1"/>
    </xf>
    <xf numFmtId="182" fontId="36" fillId="0" borderId="14" xfId="0" applyNumberFormat="1" applyFont="1" applyFill="1" applyBorder="1" applyAlignment="1">
      <alignment vertical="center" shrinkToFit="1"/>
    </xf>
    <xf numFmtId="182" fontId="36" fillId="0" borderId="3" xfId="0" applyNumberFormat="1" applyFont="1" applyFill="1" applyBorder="1" applyAlignment="1">
      <alignment vertical="center" shrinkToFit="1"/>
    </xf>
    <xf numFmtId="182" fontId="36" fillId="0" borderId="0" xfId="0" applyNumberFormat="1" applyFont="1" applyFill="1" applyBorder="1" applyAlignment="1">
      <alignment vertical="center" shrinkToFit="1"/>
    </xf>
    <xf numFmtId="182" fontId="36" fillId="0" borderId="75" xfId="0" applyNumberFormat="1" applyFont="1" applyFill="1" applyBorder="1" applyAlignment="1">
      <alignment vertical="center" shrinkToFit="1"/>
    </xf>
    <xf numFmtId="182" fontId="36" fillId="0" borderId="76" xfId="0" applyNumberFormat="1" applyFont="1" applyFill="1" applyBorder="1" applyAlignment="1">
      <alignment vertical="center" shrinkToFit="1"/>
    </xf>
    <xf numFmtId="182" fontId="36" fillId="0" borderId="77" xfId="0" applyNumberFormat="1" applyFont="1" applyFill="1" applyBorder="1" applyAlignment="1">
      <alignment vertical="center" shrinkToFit="1"/>
    </xf>
    <xf numFmtId="182" fontId="36" fillId="0" borderId="7" xfId="0" applyNumberFormat="1" applyFont="1" applyFill="1" applyBorder="1" applyAlignment="1">
      <alignment vertical="center" shrinkToFit="1"/>
    </xf>
    <xf numFmtId="177" fontId="39" fillId="0" borderId="0" xfId="2" applyNumberFormat="1" applyFont="1" applyFill="1" applyAlignment="1" applyProtection="1">
      <alignment vertical="center"/>
      <protection locked="0"/>
    </xf>
    <xf numFmtId="176" fontId="39" fillId="0" borderId="0" xfId="2" applyNumberFormat="1" applyFont="1" applyFill="1" applyBorder="1" applyProtection="1">
      <protection locked="0"/>
    </xf>
    <xf numFmtId="0" fontId="36" fillId="0" borderId="12" xfId="0" applyFont="1" applyFill="1" applyBorder="1" applyAlignment="1">
      <alignment vertical="center"/>
    </xf>
    <xf numFmtId="0" fontId="36" fillId="0" borderId="27" xfId="0" applyFont="1" applyFill="1" applyBorder="1" applyAlignment="1">
      <alignment vertical="center"/>
    </xf>
    <xf numFmtId="176" fontId="39" fillId="0" borderId="0" xfId="2" applyNumberFormat="1" applyFont="1" applyFill="1" applyBorder="1" applyAlignment="1" applyProtection="1">
      <alignment horizontal="center" vertical="center"/>
      <protection locked="0"/>
    </xf>
    <xf numFmtId="176" fontId="39" fillId="0" borderId="0" xfId="2" applyNumberFormat="1" applyFont="1" applyFill="1" applyBorder="1" applyAlignment="1" applyProtection="1">
      <alignment horizontal="center"/>
      <protection locked="0"/>
    </xf>
    <xf numFmtId="0" fontId="36" fillId="0" borderId="17" xfId="0" applyFont="1" applyFill="1" applyBorder="1" applyAlignment="1">
      <alignment horizontal="center" vertical="center" wrapText="1"/>
    </xf>
    <xf numFmtId="0" fontId="36" fillId="0" borderId="40" xfId="0" applyFont="1" applyFill="1" applyBorder="1" applyAlignment="1">
      <alignment horizontal="center" vertical="center" wrapText="1"/>
    </xf>
    <xf numFmtId="176" fontId="39" fillId="0" borderId="0" xfId="2" applyNumberFormat="1" applyFont="1" applyFill="1" applyBorder="1" applyAlignment="1" applyProtection="1">
      <alignment horizontal="distributed" vertical="center" wrapText="1"/>
      <protection locked="0"/>
    </xf>
    <xf numFmtId="182" fontId="36" fillId="0" borderId="12" xfId="0" applyNumberFormat="1" applyFont="1" applyFill="1" applyBorder="1" applyAlignment="1">
      <alignment vertical="center"/>
    </xf>
    <xf numFmtId="182" fontId="36" fillId="0" borderId="27" xfId="0" applyNumberFormat="1" applyFont="1" applyFill="1" applyBorder="1" applyAlignment="1">
      <alignment vertical="center"/>
    </xf>
    <xf numFmtId="177" fontId="39" fillId="0" borderId="0" xfId="2" applyNumberFormat="1" applyFont="1" applyFill="1" applyBorder="1" applyAlignment="1" applyProtection="1">
      <alignment vertical="center"/>
      <protection locked="0"/>
    </xf>
    <xf numFmtId="182" fontId="36" fillId="0" borderId="13" xfId="0" applyNumberFormat="1" applyFont="1" applyFill="1" applyBorder="1" applyAlignment="1">
      <alignment vertical="center"/>
    </xf>
    <xf numFmtId="182" fontId="36" fillId="0" borderId="38" xfId="0" applyNumberFormat="1" applyFont="1" applyFill="1" applyBorder="1" applyAlignment="1">
      <alignment vertical="center"/>
    </xf>
    <xf numFmtId="176" fontId="39" fillId="0" borderId="0" xfId="2" applyNumberFormat="1" applyFont="1" applyFill="1" applyBorder="1" applyProtection="1"/>
    <xf numFmtId="182" fontId="36" fillId="0" borderId="17" xfId="0" applyNumberFormat="1" applyFont="1" applyFill="1" applyBorder="1" applyAlignment="1">
      <alignment vertical="center"/>
    </xf>
    <xf numFmtId="182" fontId="36" fillId="0" borderId="40" xfId="0" applyNumberFormat="1" applyFont="1" applyFill="1" applyBorder="1" applyAlignment="1">
      <alignment vertical="center"/>
    </xf>
    <xf numFmtId="49" fontId="36" fillId="0" borderId="70" xfId="0" applyNumberFormat="1" applyFont="1" applyFill="1" applyBorder="1" applyAlignment="1">
      <alignment horizontal="center" vertical="center"/>
    </xf>
    <xf numFmtId="182" fontId="36" fillId="0" borderId="5" xfId="0" applyNumberFormat="1" applyFont="1" applyFill="1" applyBorder="1" applyAlignment="1">
      <alignment vertical="center"/>
    </xf>
    <xf numFmtId="182" fontId="36" fillId="0" borderId="14" xfId="0" applyNumberFormat="1" applyFont="1" applyFill="1" applyBorder="1" applyAlignment="1">
      <alignment vertical="center"/>
    </xf>
    <xf numFmtId="49" fontId="36" fillId="0" borderId="82" xfId="0" applyNumberFormat="1" applyFont="1" applyFill="1" applyBorder="1" applyAlignment="1">
      <alignment horizontal="center" vertical="center"/>
    </xf>
    <xf numFmtId="0" fontId="36" fillId="0" borderId="83" xfId="0" applyFont="1" applyFill="1" applyBorder="1" applyAlignment="1">
      <alignment vertical="center" shrinkToFit="1"/>
    </xf>
    <xf numFmtId="182" fontId="36" fillId="0" borderId="3" xfId="0" applyNumberFormat="1" applyFont="1" applyFill="1" applyBorder="1" applyAlignment="1">
      <alignment vertical="center"/>
    </xf>
    <xf numFmtId="182" fontId="36" fillId="0" borderId="0" xfId="0" applyNumberFormat="1" applyFont="1" applyFill="1" applyBorder="1" applyAlignment="1">
      <alignment vertical="center"/>
    </xf>
    <xf numFmtId="176" fontId="39" fillId="0" borderId="0" xfId="2" quotePrefix="1" applyNumberFormat="1" applyFont="1" applyFill="1" applyBorder="1" applyAlignment="1" applyProtection="1">
      <alignment horizontal="center" vertical="center"/>
      <protection locked="0"/>
    </xf>
    <xf numFmtId="0" fontId="39" fillId="0" borderId="0" xfId="2" applyFont="1" applyFill="1" applyBorder="1" applyAlignment="1" applyProtection="1">
      <alignment horizontal="distributed" vertical="center"/>
      <protection locked="0"/>
    </xf>
    <xf numFmtId="0" fontId="36" fillId="0" borderId="0" xfId="2" applyFont="1" applyFill="1" applyAlignment="1" applyProtection="1">
      <alignment vertical="center"/>
      <protection locked="0"/>
    </xf>
    <xf numFmtId="0" fontId="36" fillId="0" borderId="0" xfId="2" applyFont="1" applyFill="1" applyAlignment="1" applyProtection="1">
      <alignment horizontal="distributed" vertical="center"/>
      <protection locked="0"/>
    </xf>
    <xf numFmtId="178" fontId="36" fillId="0" borderId="0" xfId="2" applyNumberFormat="1" applyFont="1" applyFill="1" applyAlignment="1" applyProtection="1">
      <alignment vertical="center"/>
      <protection locked="0"/>
    </xf>
    <xf numFmtId="0" fontId="36" fillId="0" borderId="0" xfId="2" applyFont="1" applyFill="1" applyAlignment="1" applyProtection="1">
      <alignment vertical="center"/>
    </xf>
    <xf numFmtId="0" fontId="55" fillId="0" borderId="0" xfId="2" applyFont="1" applyFill="1" applyBorder="1" applyAlignment="1" applyProtection="1">
      <alignment vertical="center"/>
    </xf>
    <xf numFmtId="0" fontId="36" fillId="0" borderId="6" xfId="2" applyFont="1" applyFill="1" applyBorder="1" applyAlignment="1" applyProtection="1">
      <alignment vertical="center"/>
      <protection locked="0"/>
    </xf>
    <xf numFmtId="0" fontId="36" fillId="0" borderId="7" xfId="4" applyFont="1" applyFill="1" applyBorder="1" applyAlignment="1">
      <alignment horizontal="center" vertical="center" wrapText="1"/>
    </xf>
    <xf numFmtId="0" fontId="36" fillId="0" borderId="14" xfId="4" applyFont="1" applyFill="1" applyBorder="1" applyAlignment="1">
      <alignment horizontal="center" vertical="center" wrapText="1"/>
    </xf>
    <xf numFmtId="0" fontId="36" fillId="0" borderId="2" xfId="4" applyFont="1" applyFill="1" applyBorder="1" applyAlignment="1">
      <alignment horizontal="center" vertical="center" wrapText="1"/>
    </xf>
    <xf numFmtId="0" fontId="36" fillId="0" borderId="41" xfId="4" applyFont="1" applyFill="1" applyBorder="1" applyAlignment="1">
      <alignment horizontal="center" vertical="center" wrapText="1"/>
    </xf>
    <xf numFmtId="178" fontId="36" fillId="0" borderId="0" xfId="2" applyNumberFormat="1" applyFont="1" applyFill="1" applyAlignment="1" applyProtection="1">
      <alignment horizontal="distributed" vertical="center"/>
      <protection locked="0"/>
    </xf>
    <xf numFmtId="0" fontId="36" fillId="0" borderId="15" xfId="4" applyFont="1" applyFill="1" applyBorder="1" applyAlignment="1">
      <alignment horizontal="center" vertical="center" wrapText="1"/>
    </xf>
    <xf numFmtId="49" fontId="36" fillId="0" borderId="12" xfId="0" applyNumberFormat="1" applyFont="1" applyFill="1" applyBorder="1" applyAlignment="1">
      <alignment horizontal="center" vertical="center" shrinkToFit="1"/>
    </xf>
    <xf numFmtId="0" fontId="36" fillId="0" borderId="26" xfId="0" applyFont="1" applyFill="1" applyBorder="1" applyAlignment="1">
      <alignment vertical="center" shrinkToFit="1"/>
    </xf>
    <xf numFmtId="38" fontId="36" fillId="0" borderId="12" xfId="1" applyFont="1" applyFill="1" applyBorder="1" applyAlignment="1">
      <alignment vertical="center" shrinkToFit="1"/>
    </xf>
    <xf numFmtId="38" fontId="36" fillId="0" borderId="26" xfId="1" applyFont="1" applyFill="1" applyBorder="1" applyAlignment="1">
      <alignment vertical="center" shrinkToFit="1"/>
    </xf>
    <xf numFmtId="38" fontId="36" fillId="0" borderId="36" xfId="1" applyFont="1" applyFill="1" applyBorder="1" applyAlignment="1">
      <alignment vertical="center" shrinkToFit="1"/>
    </xf>
    <xf numFmtId="37" fontId="36" fillId="0" borderId="27" xfId="0" applyNumberFormat="1" applyFont="1" applyFill="1" applyBorder="1" applyAlignment="1">
      <alignment vertical="center" shrinkToFit="1"/>
    </xf>
    <xf numFmtId="49" fontId="36" fillId="0" borderId="13" xfId="0" applyNumberFormat="1" applyFont="1" applyFill="1" applyBorder="1" applyAlignment="1">
      <alignment horizontal="center" vertical="center" shrinkToFit="1"/>
    </xf>
    <xf numFmtId="0" fontId="36" fillId="0" borderId="34" xfId="0" applyFont="1" applyFill="1" applyBorder="1" applyAlignment="1">
      <alignment vertical="center" shrinkToFit="1"/>
    </xf>
    <xf numFmtId="38" fontId="36" fillId="0" borderId="13" xfId="1" applyFont="1" applyFill="1" applyBorder="1" applyAlignment="1">
      <alignment vertical="center" shrinkToFit="1"/>
    </xf>
    <xf numFmtId="38" fontId="36" fillId="0" borderId="34" xfId="1" applyFont="1" applyFill="1" applyBorder="1" applyAlignment="1">
      <alignment vertical="center" shrinkToFit="1"/>
    </xf>
    <xf numFmtId="38" fontId="36" fillId="0" borderId="37" xfId="1" applyFont="1" applyFill="1" applyBorder="1" applyAlignment="1">
      <alignment vertical="center" shrinkToFit="1"/>
    </xf>
    <xf numFmtId="37" fontId="36" fillId="0" borderId="38" xfId="0" applyNumberFormat="1" applyFont="1" applyFill="1" applyBorder="1" applyAlignment="1">
      <alignment vertical="center" shrinkToFit="1"/>
    </xf>
    <xf numFmtId="176" fontId="36" fillId="0" borderId="0" xfId="2" applyNumberFormat="1" applyFont="1" applyFill="1" applyBorder="1" applyAlignment="1" applyProtection="1">
      <alignment horizontal="distributed" vertical="center"/>
      <protection locked="0"/>
    </xf>
    <xf numFmtId="180" fontId="36" fillId="0" borderId="0" xfId="2" applyNumberFormat="1" applyFont="1" applyFill="1" applyBorder="1" applyAlignment="1" applyProtection="1">
      <alignment horizontal="right" vertical="center"/>
      <protection locked="0"/>
    </xf>
    <xf numFmtId="180" fontId="36" fillId="0" borderId="0" xfId="2" applyNumberFormat="1" applyFont="1" applyFill="1" applyBorder="1" applyAlignment="1" applyProtection="1">
      <alignment vertical="center"/>
      <protection locked="0"/>
    </xf>
    <xf numFmtId="38" fontId="36" fillId="0" borderId="38" xfId="1" applyFont="1" applyFill="1" applyBorder="1" applyAlignment="1">
      <alignment vertical="center" shrinkToFit="1"/>
    </xf>
    <xf numFmtId="0" fontId="36" fillId="0" borderId="29" xfId="0" applyFont="1" applyFill="1" applyBorder="1" applyAlignment="1">
      <alignment vertical="center" shrinkToFit="1"/>
    </xf>
    <xf numFmtId="38" fontId="36" fillId="0" borderId="67" xfId="1" applyFont="1" applyFill="1" applyBorder="1" applyAlignment="1">
      <alignment vertical="center" shrinkToFit="1"/>
    </xf>
    <xf numFmtId="38" fontId="36" fillId="0" borderId="29" xfId="1" applyFont="1" applyFill="1" applyBorder="1" applyAlignment="1">
      <alignment vertical="center" shrinkToFit="1"/>
    </xf>
    <xf numFmtId="38" fontId="36" fillId="0" borderId="69" xfId="1" applyFont="1" applyFill="1" applyBorder="1" applyAlignment="1">
      <alignment vertical="center" shrinkToFit="1"/>
    </xf>
    <xf numFmtId="38" fontId="36" fillId="0" borderId="30" xfId="1" applyFont="1" applyFill="1" applyBorder="1" applyAlignment="1">
      <alignment vertical="center" shrinkToFit="1"/>
    </xf>
    <xf numFmtId="0" fontId="36" fillId="0" borderId="64" xfId="0" applyFont="1" applyFill="1" applyBorder="1" applyAlignment="1">
      <alignment vertical="center" shrinkToFit="1"/>
    </xf>
    <xf numFmtId="49" fontId="36" fillId="0" borderId="17" xfId="0" applyNumberFormat="1" applyFont="1" applyFill="1" applyBorder="1" applyAlignment="1">
      <alignment horizontal="center" vertical="center" shrinkToFit="1"/>
    </xf>
    <xf numFmtId="0" fontId="36" fillId="0" borderId="43" xfId="0" applyFont="1" applyFill="1" applyBorder="1" applyAlignment="1">
      <alignment vertical="center" shrinkToFit="1"/>
    </xf>
    <xf numFmtId="38" fontId="36" fillId="0" borderId="17" xfId="1" applyFont="1" applyFill="1" applyBorder="1" applyAlignment="1">
      <alignment vertical="center" shrinkToFit="1"/>
    </xf>
    <xf numFmtId="38" fontId="36" fillId="0" borderId="43" xfId="1" applyFont="1" applyFill="1" applyBorder="1" applyAlignment="1">
      <alignment vertical="center" shrinkToFit="1"/>
    </xf>
    <xf numFmtId="38" fontId="36" fillId="0" borderId="39" xfId="1" applyFont="1" applyFill="1" applyBorder="1" applyAlignment="1">
      <alignment vertical="center" shrinkToFit="1"/>
    </xf>
    <xf numFmtId="38" fontId="36" fillId="0" borderId="40" xfId="1" applyFont="1" applyFill="1" applyBorder="1" applyAlignment="1">
      <alignment vertical="center" shrinkToFit="1"/>
    </xf>
    <xf numFmtId="38" fontId="36" fillId="0" borderId="42" xfId="1" applyFont="1" applyFill="1" applyBorder="1" applyAlignment="1">
      <alignment horizontal="center" vertical="center" shrinkToFit="1"/>
    </xf>
    <xf numFmtId="38" fontId="36" fillId="0" borderId="2" xfId="1" applyFont="1" applyFill="1" applyBorder="1" applyAlignment="1">
      <alignment vertical="center" shrinkToFit="1"/>
    </xf>
    <xf numFmtId="38" fontId="36" fillId="0" borderId="1" xfId="1" applyFont="1" applyFill="1" applyBorder="1" applyAlignment="1">
      <alignment vertical="center" shrinkToFit="1"/>
    </xf>
    <xf numFmtId="38" fontId="36" fillId="0" borderId="42" xfId="1" applyFont="1" applyFill="1" applyBorder="1" applyAlignment="1">
      <alignment vertical="center" shrinkToFit="1"/>
    </xf>
    <xf numFmtId="38" fontId="36" fillId="0" borderId="41" xfId="1" applyFont="1" applyFill="1" applyBorder="1" applyAlignment="1">
      <alignment vertical="center" shrinkToFit="1"/>
    </xf>
    <xf numFmtId="180" fontId="36" fillId="0" borderId="0" xfId="2" applyNumberFormat="1" applyFont="1" applyFill="1" applyAlignment="1" applyProtection="1">
      <alignment vertical="center"/>
      <protection locked="0"/>
    </xf>
    <xf numFmtId="179" fontId="36" fillId="0" borderId="0" xfId="2" applyNumberFormat="1" applyFont="1" applyFill="1" applyAlignment="1" applyProtection="1">
      <alignment vertical="center"/>
    </xf>
    <xf numFmtId="0" fontId="36" fillId="0" borderId="0" xfId="2" applyFont="1" applyFill="1" applyAlignment="1" applyProtection="1">
      <alignment horizontal="distributed" vertical="center"/>
    </xf>
    <xf numFmtId="178" fontId="36" fillId="0" borderId="0" xfId="2" applyNumberFormat="1" applyFont="1" applyFill="1" applyAlignment="1" applyProtection="1">
      <alignment vertical="center"/>
    </xf>
    <xf numFmtId="0" fontId="29" fillId="0" borderId="33" xfId="0" applyFont="1" applyFill="1" applyBorder="1" applyAlignment="1">
      <alignment horizontal="center" vertical="center"/>
    </xf>
    <xf numFmtId="0" fontId="29" fillId="0" borderId="33" xfId="0" applyFont="1" applyFill="1" applyBorder="1">
      <alignment vertical="center"/>
    </xf>
    <xf numFmtId="0" fontId="29" fillId="0" borderId="64" xfId="0" applyFont="1" applyFill="1" applyBorder="1" applyAlignment="1">
      <alignment horizontal="center" vertical="center"/>
    </xf>
    <xf numFmtId="0" fontId="29" fillId="0" borderId="63" xfId="0" applyFont="1" applyFill="1" applyBorder="1">
      <alignment vertical="center"/>
    </xf>
    <xf numFmtId="0" fontId="41" fillId="0" borderId="0" xfId="0" applyFont="1" applyFill="1" applyBorder="1" applyAlignment="1" applyProtection="1">
      <alignment vertical="center"/>
    </xf>
    <xf numFmtId="182" fontId="36" fillId="0" borderId="70" xfId="0" applyNumberFormat="1" applyFont="1" applyFill="1" applyBorder="1" applyAlignment="1">
      <alignment vertical="center"/>
    </xf>
    <xf numFmtId="182" fontId="36" fillId="0" borderId="71" xfId="0" applyNumberFormat="1" applyFont="1" applyFill="1" applyBorder="1" applyAlignment="1">
      <alignment vertical="center"/>
    </xf>
    <xf numFmtId="182" fontId="36" fillId="0" borderId="72" xfId="0" applyNumberFormat="1" applyFont="1" applyFill="1" applyBorder="1" applyAlignment="1">
      <alignment vertical="center"/>
    </xf>
    <xf numFmtId="182" fontId="36" fillId="0" borderId="82" xfId="0" applyNumberFormat="1" applyFont="1" applyFill="1" applyBorder="1" applyAlignment="1">
      <alignment vertical="center"/>
    </xf>
    <xf numFmtId="182" fontId="36" fillId="0" borderId="90" xfId="0" applyNumberFormat="1" applyFont="1" applyFill="1" applyBorder="1" applyAlignment="1">
      <alignment vertical="center"/>
    </xf>
    <xf numFmtId="182" fontId="36" fillId="0" borderId="83" xfId="0" applyNumberFormat="1" applyFont="1" applyFill="1" applyBorder="1" applyAlignment="1">
      <alignment vertical="center"/>
    </xf>
    <xf numFmtId="182" fontId="36" fillId="7" borderId="13" xfId="1" applyNumberFormat="1" applyFont="1" applyFill="1" applyBorder="1" applyAlignment="1">
      <alignment horizontal="center" vertical="center" shrinkToFit="1"/>
    </xf>
    <xf numFmtId="182" fontId="28" fillId="8" borderId="13" xfId="0" applyNumberFormat="1" applyFont="1" applyFill="1" applyBorder="1" applyAlignment="1" applyProtection="1">
      <alignment vertical="center"/>
    </xf>
    <xf numFmtId="182" fontId="28" fillId="8" borderId="38" xfId="0" applyNumberFormat="1" applyFont="1" applyFill="1" applyBorder="1" applyAlignment="1" applyProtection="1">
      <alignment vertical="center"/>
    </xf>
    <xf numFmtId="182" fontId="28" fillId="8" borderId="17" xfId="0" applyNumberFormat="1" applyFont="1" applyFill="1" applyBorder="1" applyAlignment="1" applyProtection="1">
      <alignment vertical="center"/>
    </xf>
    <xf numFmtId="182" fontId="28" fillId="8" borderId="40" xfId="0" applyNumberFormat="1" applyFont="1" applyFill="1" applyBorder="1" applyAlignment="1" applyProtection="1">
      <alignment vertical="center"/>
    </xf>
    <xf numFmtId="182" fontId="28" fillId="8" borderId="12" xfId="0" applyNumberFormat="1" applyFont="1" applyFill="1" applyBorder="1" applyAlignment="1" applyProtection="1">
      <alignment vertical="center"/>
    </xf>
    <xf numFmtId="182" fontId="28" fillId="8" borderId="27" xfId="0" applyNumberFormat="1" applyFont="1" applyFill="1" applyBorder="1" applyAlignment="1" applyProtection="1">
      <alignment vertical="center"/>
    </xf>
    <xf numFmtId="3" fontId="12" fillId="8" borderId="0" xfId="0" applyNumberFormat="1" applyFont="1" applyFill="1" applyProtection="1">
      <alignment vertical="center"/>
      <protection locked="0"/>
    </xf>
    <xf numFmtId="3" fontId="21" fillId="8" borderId="1" xfId="0" applyNumberFormat="1" applyFont="1" applyFill="1" applyBorder="1" applyProtection="1">
      <alignment vertical="center"/>
    </xf>
    <xf numFmtId="3" fontId="12" fillId="8" borderId="1" xfId="0" applyNumberFormat="1" applyFont="1" applyFill="1" applyBorder="1" applyProtection="1">
      <alignment vertical="center"/>
    </xf>
    <xf numFmtId="3" fontId="21" fillId="8" borderId="18" xfId="0" applyNumberFormat="1" applyFont="1" applyFill="1" applyBorder="1" applyProtection="1">
      <alignment vertical="center"/>
    </xf>
    <xf numFmtId="3" fontId="36" fillId="8" borderId="1" xfId="0" applyNumberFormat="1" applyFont="1" applyFill="1" applyBorder="1" applyProtection="1">
      <alignment vertical="center"/>
    </xf>
    <xf numFmtId="3" fontId="36" fillId="8" borderId="1" xfId="0" applyNumberFormat="1" applyFont="1" applyFill="1" applyBorder="1" applyAlignment="1" applyProtection="1">
      <alignment vertical="center" shrinkToFit="1"/>
    </xf>
    <xf numFmtId="3" fontId="36" fillId="8" borderId="73" xfId="0" applyNumberFormat="1" applyFont="1" applyFill="1" applyBorder="1" applyAlignment="1" applyProtection="1">
      <alignment vertical="center" shrinkToFit="1"/>
    </xf>
    <xf numFmtId="3" fontId="36" fillId="8" borderId="71" xfId="0" applyNumberFormat="1" applyFont="1" applyFill="1" applyBorder="1" applyAlignment="1" applyProtection="1">
      <alignment vertical="center" shrinkToFit="1"/>
    </xf>
    <xf numFmtId="3" fontId="36" fillId="8" borderId="70" xfId="0" applyNumberFormat="1" applyFont="1" applyFill="1" applyBorder="1" applyAlignment="1" applyProtection="1">
      <alignment vertical="center" shrinkToFit="1"/>
    </xf>
    <xf numFmtId="188" fontId="36" fillId="0" borderId="12" xfId="0" applyNumberFormat="1" applyFont="1" applyFill="1" applyBorder="1" applyAlignment="1" applyProtection="1">
      <alignment horizontal="center" vertical="center"/>
    </xf>
    <xf numFmtId="188" fontId="36" fillId="4" borderId="12" xfId="0" applyNumberFormat="1" applyFont="1" applyFill="1" applyBorder="1" applyAlignment="1" applyProtection="1">
      <alignment horizontal="center" vertical="center"/>
      <protection locked="0"/>
    </xf>
    <xf numFmtId="188" fontId="36" fillId="0" borderId="13" xfId="0" applyNumberFormat="1" applyFont="1" applyFill="1" applyBorder="1" applyAlignment="1" applyProtection="1">
      <alignment horizontal="center" vertical="center"/>
    </xf>
    <xf numFmtId="188" fontId="36" fillId="4" borderId="13" xfId="0" applyNumberFormat="1" applyFont="1" applyFill="1" applyBorder="1" applyAlignment="1" applyProtection="1">
      <alignment horizontal="center" vertical="center" wrapText="1"/>
      <protection locked="0"/>
    </xf>
    <xf numFmtId="188" fontId="36" fillId="4" borderId="13" xfId="0" applyNumberFormat="1" applyFont="1" applyFill="1" applyBorder="1" applyAlignment="1" applyProtection="1">
      <alignment horizontal="center" vertical="center"/>
      <protection locked="0"/>
    </xf>
    <xf numFmtId="188" fontId="36" fillId="0" borderId="17" xfId="0" applyNumberFormat="1" applyFont="1" applyFill="1" applyBorder="1" applyAlignment="1" applyProtection="1">
      <alignment horizontal="center" vertical="center"/>
    </xf>
    <xf numFmtId="188" fontId="36" fillId="4" borderId="17" xfId="0" applyNumberFormat="1" applyFont="1" applyFill="1" applyBorder="1" applyAlignment="1" applyProtection="1">
      <alignment horizontal="center" vertical="center"/>
      <protection locked="0"/>
    </xf>
    <xf numFmtId="189" fontId="39" fillId="0" borderId="0" xfId="2" applyNumberFormat="1" applyFont="1" applyFill="1" applyAlignment="1" applyProtection="1">
      <alignment horizontal="distributed" vertical="center" wrapText="1"/>
    </xf>
    <xf numFmtId="176" fontId="39" fillId="5" borderId="0" xfId="2" applyNumberFormat="1" applyFont="1" applyFill="1" applyProtection="1"/>
    <xf numFmtId="190" fontId="28" fillId="0" borderId="0" xfId="0" applyNumberFormat="1" applyFont="1" applyFill="1" applyProtection="1">
      <alignment vertical="center"/>
      <protection locked="0"/>
    </xf>
    <xf numFmtId="176" fontId="39" fillId="0" borderId="42" xfId="0" quotePrefix="1" applyNumberFormat="1" applyFont="1" applyFill="1" applyBorder="1" applyAlignment="1" applyProtection="1">
      <alignment horizontal="center" vertical="center"/>
      <protection locked="0"/>
    </xf>
    <xf numFmtId="176" fontId="39" fillId="0" borderId="41" xfId="0" quotePrefix="1" applyNumberFormat="1" applyFont="1" applyFill="1" applyBorder="1" applyAlignment="1" applyProtection="1">
      <alignment horizontal="center" vertical="center"/>
      <protection locked="0"/>
    </xf>
    <xf numFmtId="0" fontId="36" fillId="0" borderId="7" xfId="0" applyFont="1" applyFill="1" applyBorder="1" applyAlignment="1" applyProtection="1">
      <alignment horizontal="center" vertical="center" wrapText="1"/>
      <protection locked="0"/>
    </xf>
    <xf numFmtId="0" fontId="36" fillId="0" borderId="8" xfId="0" applyFont="1" applyFill="1" applyBorder="1" applyAlignment="1" applyProtection="1">
      <alignment horizontal="center" vertical="center" wrapText="1"/>
      <protection locked="0"/>
    </xf>
    <xf numFmtId="0" fontId="36" fillId="0" borderId="9" xfId="0" applyFont="1" applyFill="1" applyBorder="1" applyAlignment="1" applyProtection="1">
      <alignment horizontal="center" vertical="center" wrapText="1"/>
      <protection locked="0"/>
    </xf>
    <xf numFmtId="0" fontId="28" fillId="0" borderId="55" xfId="0" applyFont="1" applyFill="1" applyBorder="1" applyAlignment="1" applyProtection="1">
      <alignment horizontal="distributed" vertical="center"/>
      <protection locked="0"/>
    </xf>
    <xf numFmtId="0" fontId="28" fillId="0" borderId="56" xfId="0" applyFont="1" applyFill="1" applyBorder="1" applyAlignment="1" applyProtection="1">
      <alignment horizontal="distributed" vertical="center"/>
      <protection locked="0"/>
    </xf>
    <xf numFmtId="0" fontId="28" fillId="0" borderId="57" xfId="0" applyFont="1" applyFill="1" applyBorder="1" applyAlignment="1" applyProtection="1">
      <alignment horizontal="distributed" vertical="center"/>
      <protection locked="0"/>
    </xf>
    <xf numFmtId="0" fontId="28" fillId="0" borderId="44" xfId="0" applyFont="1" applyFill="1" applyBorder="1" applyAlignment="1" applyProtection="1">
      <alignment horizontal="distributed" vertical="center"/>
      <protection locked="0"/>
    </xf>
    <xf numFmtId="0" fontId="28" fillId="0" borderId="33" xfId="0" applyFont="1" applyFill="1" applyBorder="1" applyAlignment="1" applyProtection="1">
      <alignment horizontal="distributed" vertical="center"/>
      <protection locked="0"/>
    </xf>
    <xf numFmtId="0" fontId="28" fillId="0" borderId="45" xfId="0" applyFont="1" applyFill="1" applyBorder="1" applyAlignment="1" applyProtection="1">
      <alignment horizontal="distributed" vertical="center"/>
      <protection locked="0"/>
    </xf>
    <xf numFmtId="0" fontId="28" fillId="0" borderId="5" xfId="0" applyFont="1" applyFill="1" applyBorder="1" applyAlignment="1" applyProtection="1">
      <alignment horizontal="left" vertical="center" shrinkToFit="1"/>
      <protection locked="0"/>
    </xf>
    <xf numFmtId="0" fontId="28" fillId="0" borderId="14" xfId="0" applyFont="1" applyFill="1" applyBorder="1" applyAlignment="1" applyProtection="1">
      <alignment horizontal="left" vertical="center" shrinkToFit="1"/>
      <protection locked="0"/>
    </xf>
    <xf numFmtId="0" fontId="28" fillId="0" borderId="15" xfId="0" applyFont="1" applyFill="1" applyBorder="1" applyAlignment="1" applyProtection="1">
      <alignment horizontal="left" vertical="center" shrinkToFit="1"/>
      <protection locked="0"/>
    </xf>
    <xf numFmtId="0" fontId="28" fillId="0" borderId="4" xfId="0" applyFont="1" applyFill="1" applyBorder="1" applyAlignment="1" applyProtection="1">
      <alignment horizontal="left" vertical="center" shrinkToFit="1"/>
      <protection locked="0"/>
    </xf>
    <xf numFmtId="0" fontId="28" fillId="0" borderId="6" xfId="0" applyFont="1" applyFill="1" applyBorder="1" applyAlignment="1" applyProtection="1">
      <alignment horizontal="left" vertical="center" shrinkToFit="1"/>
      <protection locked="0"/>
    </xf>
    <xf numFmtId="0" fontId="28" fillId="0" borderId="16" xfId="0" applyFont="1" applyFill="1" applyBorder="1" applyAlignment="1" applyProtection="1">
      <alignment horizontal="left" vertical="center" shrinkToFit="1"/>
      <protection locked="0"/>
    </xf>
    <xf numFmtId="190" fontId="30" fillId="0" borderId="51" xfId="0" applyNumberFormat="1" applyFont="1" applyFill="1" applyBorder="1" applyAlignment="1" applyProtection="1">
      <alignment vertical="center"/>
      <protection locked="0"/>
    </xf>
    <xf numFmtId="190" fontId="30" fillId="0" borderId="31" xfId="0" applyNumberFormat="1" applyFont="1" applyFill="1" applyBorder="1" applyAlignment="1" applyProtection="1">
      <alignment vertical="center"/>
      <protection locked="0"/>
    </xf>
    <xf numFmtId="190" fontId="30" fillId="0" borderId="54" xfId="0" applyNumberFormat="1" applyFont="1" applyFill="1" applyBorder="1" applyAlignment="1" applyProtection="1">
      <alignment vertical="center"/>
      <protection locked="0"/>
    </xf>
    <xf numFmtId="190" fontId="30" fillId="0" borderId="46" xfId="0" applyNumberFormat="1" applyFont="1" applyFill="1" applyBorder="1" applyAlignment="1" applyProtection="1">
      <alignment vertical="center"/>
      <protection locked="0"/>
    </xf>
    <xf numFmtId="190" fontId="30" fillId="0" borderId="47" xfId="0" applyNumberFormat="1" applyFont="1" applyFill="1" applyBorder="1" applyAlignment="1" applyProtection="1">
      <alignment vertical="center"/>
      <protection locked="0"/>
    </xf>
    <xf numFmtId="190" fontId="30" fillId="0" borderId="48" xfId="0" applyNumberFormat="1" applyFont="1" applyFill="1" applyBorder="1" applyAlignment="1" applyProtection="1">
      <alignment vertical="center"/>
      <protection locked="0"/>
    </xf>
    <xf numFmtId="190" fontId="30" fillId="0" borderId="33" xfId="0" applyNumberFormat="1" applyFont="1" applyFill="1" applyBorder="1" applyAlignment="1" applyProtection="1">
      <alignment vertical="center"/>
      <protection locked="0"/>
    </xf>
    <xf numFmtId="190" fontId="30" fillId="0" borderId="45" xfId="0" applyNumberFormat="1" applyFont="1" applyFill="1" applyBorder="1" applyAlignment="1" applyProtection="1">
      <alignment vertical="center"/>
      <protection locked="0"/>
    </xf>
    <xf numFmtId="0" fontId="28" fillId="0" borderId="46" xfId="0" applyFont="1" applyFill="1" applyBorder="1" applyAlignment="1" applyProtection="1">
      <alignment horizontal="distributed" vertical="center"/>
      <protection locked="0"/>
    </xf>
    <xf numFmtId="0" fontId="28" fillId="0" borderId="47" xfId="0" applyFont="1" applyFill="1" applyBorder="1" applyAlignment="1" applyProtection="1">
      <alignment horizontal="distributed" vertical="center"/>
      <protection locked="0"/>
    </xf>
    <xf numFmtId="0" fontId="28" fillId="0" borderId="48" xfId="0" applyFont="1" applyFill="1" applyBorder="1" applyAlignment="1" applyProtection="1">
      <alignment horizontal="distributed" vertical="center"/>
      <protection locked="0"/>
    </xf>
    <xf numFmtId="0" fontId="43" fillId="0" borderId="36" xfId="0" applyFont="1" applyFill="1" applyBorder="1" applyAlignment="1" applyProtection="1">
      <alignment horizontal="left" vertical="center" shrinkToFit="1"/>
      <protection locked="0"/>
    </xf>
    <xf numFmtId="0" fontId="43" fillId="0" borderId="26" xfId="0" applyFont="1" applyFill="1" applyBorder="1" applyAlignment="1" applyProtection="1">
      <alignment horizontal="left" vertical="center" shrinkToFit="1"/>
      <protection locked="0"/>
    </xf>
    <xf numFmtId="0" fontId="43" fillId="0" borderId="27" xfId="0" applyFont="1" applyFill="1" applyBorder="1" applyAlignment="1" applyProtection="1">
      <alignment horizontal="left" vertical="center" shrinkToFit="1"/>
      <protection locked="0"/>
    </xf>
    <xf numFmtId="0" fontId="43" fillId="0" borderId="37" xfId="0" applyFont="1" applyFill="1" applyBorder="1" applyAlignment="1" applyProtection="1">
      <alignment horizontal="left" vertical="center" shrinkToFit="1"/>
      <protection locked="0"/>
    </xf>
    <xf numFmtId="0" fontId="43" fillId="0" borderId="34" xfId="0" applyFont="1" applyFill="1" applyBorder="1" applyAlignment="1" applyProtection="1">
      <alignment horizontal="left" vertical="center" shrinkToFit="1"/>
      <protection locked="0"/>
    </xf>
    <xf numFmtId="0" fontId="43" fillId="0" borderId="38" xfId="0" applyFont="1" applyFill="1" applyBorder="1" applyAlignment="1" applyProtection="1">
      <alignment horizontal="left" vertical="center" shrinkToFit="1"/>
      <protection locked="0"/>
    </xf>
    <xf numFmtId="190" fontId="30" fillId="0" borderId="44" xfId="0" applyNumberFormat="1" applyFont="1" applyFill="1" applyBorder="1" applyAlignment="1" applyProtection="1">
      <alignment vertical="center"/>
      <protection locked="0"/>
    </xf>
    <xf numFmtId="191" fontId="30" fillId="0" borderId="51" xfId="0" applyNumberFormat="1" applyFont="1" applyFill="1" applyBorder="1" applyAlignment="1" applyProtection="1">
      <alignment vertical="center"/>
      <protection locked="0"/>
    </xf>
    <xf numFmtId="191" fontId="30" fillId="0" borderId="31" xfId="0" applyNumberFormat="1" applyFont="1" applyFill="1" applyBorder="1" applyAlignment="1" applyProtection="1">
      <alignment vertical="center"/>
      <protection locked="0"/>
    </xf>
    <xf numFmtId="191" fontId="30" fillId="0" borderId="54" xfId="0" applyNumberFormat="1" applyFont="1" applyFill="1" applyBorder="1" applyAlignment="1" applyProtection="1">
      <alignment vertical="center"/>
      <protection locked="0"/>
    </xf>
    <xf numFmtId="191" fontId="30" fillId="0" borderId="44" xfId="0" applyNumberFormat="1" applyFont="1" applyFill="1" applyBorder="1" applyAlignment="1" applyProtection="1">
      <alignment vertical="center"/>
      <protection locked="0"/>
    </xf>
    <xf numFmtId="191" fontId="30" fillId="0" borderId="33" xfId="0" applyNumberFormat="1" applyFont="1" applyFill="1" applyBorder="1" applyAlignment="1" applyProtection="1">
      <alignment vertical="center"/>
      <protection locked="0"/>
    </xf>
    <xf numFmtId="191" fontId="30" fillId="0" borderId="45" xfId="0" applyNumberFormat="1" applyFont="1" applyFill="1" applyBorder="1" applyAlignment="1" applyProtection="1">
      <alignment vertical="center"/>
      <protection locked="0"/>
    </xf>
    <xf numFmtId="0" fontId="28" fillId="0" borderId="28" xfId="0" applyFont="1" applyFill="1" applyBorder="1" applyAlignment="1" applyProtection="1">
      <alignment horizontal="distributed" vertical="center"/>
      <protection locked="0"/>
    </xf>
    <xf numFmtId="0" fontId="28" fillId="0" borderId="29" xfId="0" applyFont="1" applyFill="1" applyBorder="1" applyAlignment="1" applyProtection="1">
      <alignment horizontal="distributed" vertical="center"/>
      <protection locked="0"/>
    </xf>
    <xf numFmtId="0" fontId="28" fillId="0" borderId="30" xfId="0" applyFont="1" applyFill="1" applyBorder="1" applyAlignment="1" applyProtection="1">
      <alignment horizontal="distributed" vertical="center"/>
      <protection locked="0"/>
    </xf>
    <xf numFmtId="0" fontId="28" fillId="0" borderId="53" xfId="0" applyFont="1" applyFill="1" applyBorder="1" applyAlignment="1" applyProtection="1">
      <alignment horizontal="distributed" vertical="center"/>
      <protection locked="0"/>
    </xf>
    <xf numFmtId="0" fontId="28" fillId="0" borderId="6" xfId="0" applyFont="1" applyFill="1" applyBorder="1" applyAlignment="1" applyProtection="1">
      <alignment horizontal="distributed" vertical="center"/>
      <protection locked="0"/>
    </xf>
    <xf numFmtId="0" fontId="28" fillId="0" borderId="16" xfId="0" applyFont="1" applyFill="1" applyBorder="1" applyAlignment="1" applyProtection="1">
      <alignment horizontal="distributed" vertical="center"/>
      <protection locked="0"/>
    </xf>
    <xf numFmtId="0" fontId="28" fillId="0" borderId="3" xfId="0" applyFont="1" applyFill="1" applyBorder="1" applyAlignment="1" applyProtection="1">
      <alignment horizontal="distributed" vertical="center"/>
      <protection locked="0"/>
    </xf>
    <xf numFmtId="0" fontId="28" fillId="0" borderId="0" xfId="0" applyFont="1" applyFill="1" applyBorder="1" applyAlignment="1" applyProtection="1">
      <alignment horizontal="distributed" vertical="center"/>
      <protection locked="0"/>
    </xf>
    <xf numFmtId="0" fontId="28" fillId="0" borderId="49" xfId="0" applyFont="1" applyFill="1" applyBorder="1" applyAlignment="1" applyProtection="1">
      <alignment horizontal="distributed" vertical="center"/>
      <protection locked="0"/>
    </xf>
    <xf numFmtId="0" fontId="28" fillId="0" borderId="4" xfId="0" applyFont="1" applyFill="1" applyBorder="1" applyAlignment="1" applyProtection="1">
      <alignment horizontal="distributed" vertical="center"/>
      <protection locked="0"/>
    </xf>
    <xf numFmtId="0" fontId="28" fillId="0" borderId="50" xfId="0" applyFont="1" applyFill="1" applyBorder="1" applyAlignment="1" applyProtection="1">
      <alignment horizontal="distributed" vertical="center"/>
      <protection locked="0"/>
    </xf>
    <xf numFmtId="0" fontId="28" fillId="0" borderId="52" xfId="0" applyFont="1" applyFill="1" applyBorder="1" applyAlignment="1" applyProtection="1">
      <alignment horizontal="distributed" vertical="center"/>
      <protection locked="0"/>
    </xf>
    <xf numFmtId="0" fontId="40" fillId="0" borderId="0" xfId="0" applyFont="1" applyFill="1" applyBorder="1" applyAlignment="1" applyProtection="1">
      <alignment horizontal="center" vertical="center"/>
      <protection locked="0"/>
    </xf>
    <xf numFmtId="0" fontId="29" fillId="0" borderId="0" xfId="0" applyFont="1" applyFill="1" applyBorder="1" applyAlignment="1" applyProtection="1">
      <alignment horizontal="center" vertical="center"/>
      <protection locked="0"/>
    </xf>
    <xf numFmtId="0" fontId="29" fillId="0" borderId="0" xfId="0" applyFont="1" applyFill="1" applyBorder="1" applyAlignment="1">
      <alignment vertical="center"/>
    </xf>
    <xf numFmtId="0" fontId="28" fillId="0" borderId="1" xfId="0" applyFont="1" applyFill="1" applyBorder="1" applyAlignment="1" applyProtection="1">
      <alignment horizontal="distributed" vertical="center"/>
      <protection locked="0"/>
    </xf>
    <xf numFmtId="3" fontId="30" fillId="0" borderId="5" xfId="0" applyNumberFormat="1" applyFont="1" applyFill="1" applyBorder="1" applyAlignment="1" applyProtection="1">
      <alignment vertical="center"/>
      <protection locked="0"/>
    </xf>
    <xf numFmtId="3" fontId="30" fillId="0" borderId="14" xfId="0" applyNumberFormat="1" applyFont="1" applyFill="1" applyBorder="1" applyAlignment="1" applyProtection="1">
      <alignment vertical="center"/>
      <protection locked="0"/>
    </xf>
    <xf numFmtId="3" fontId="30" fillId="0" borderId="15" xfId="0" applyNumberFormat="1" applyFont="1" applyFill="1" applyBorder="1" applyAlignment="1" applyProtection="1">
      <alignment vertical="center"/>
      <protection locked="0"/>
    </xf>
    <xf numFmtId="3" fontId="30" fillId="0" borderId="4" xfId="0" applyNumberFormat="1" applyFont="1" applyFill="1" applyBorder="1" applyAlignment="1" applyProtection="1">
      <alignment vertical="center"/>
      <protection locked="0"/>
    </xf>
    <xf numFmtId="3" fontId="30" fillId="0" borderId="6" xfId="0" applyNumberFormat="1" applyFont="1" applyFill="1" applyBorder="1" applyAlignment="1" applyProtection="1">
      <alignment vertical="center"/>
      <protection locked="0"/>
    </xf>
    <xf numFmtId="3" fontId="30" fillId="0" borderId="16" xfId="0" applyNumberFormat="1" applyFont="1" applyFill="1" applyBorder="1" applyAlignment="1" applyProtection="1">
      <alignment vertical="center"/>
      <protection locked="0"/>
    </xf>
    <xf numFmtId="3" fontId="30" fillId="0" borderId="1" xfId="0" applyNumberFormat="1" applyFont="1" applyFill="1" applyBorder="1" applyAlignment="1" applyProtection="1">
      <alignment vertical="center"/>
      <protection locked="0"/>
    </xf>
    <xf numFmtId="185" fontId="30" fillId="0" borderId="1" xfId="0" applyNumberFormat="1" applyFont="1" applyFill="1" applyBorder="1" applyAlignment="1" applyProtection="1">
      <alignment vertical="center"/>
      <protection locked="0"/>
    </xf>
    <xf numFmtId="14" fontId="28" fillId="0" borderId="11" xfId="0" applyNumberFormat="1" applyFont="1" applyFill="1" applyBorder="1" applyAlignment="1" applyProtection="1">
      <alignment horizontal="center" vertical="center"/>
      <protection locked="0"/>
    </xf>
    <xf numFmtId="0" fontId="43" fillId="0" borderId="5" xfId="0" applyFont="1" applyFill="1" applyBorder="1" applyAlignment="1" applyProtection="1">
      <alignment horizontal="center" vertical="center"/>
      <protection locked="0"/>
    </xf>
    <xf numFmtId="0" fontId="43" fillId="0" borderId="14" xfId="0" applyFont="1" applyFill="1" applyBorder="1" applyAlignment="1" applyProtection="1">
      <alignment horizontal="center" vertical="center"/>
      <protection locked="0"/>
    </xf>
    <xf numFmtId="0" fontId="43" fillId="0" borderId="15" xfId="0" applyFont="1" applyFill="1" applyBorder="1" applyAlignment="1" applyProtection="1">
      <alignment horizontal="center" vertical="center"/>
      <protection locked="0"/>
    </xf>
    <xf numFmtId="0" fontId="43" fillId="0" borderId="3" xfId="0" applyFont="1" applyFill="1" applyBorder="1" applyAlignment="1" applyProtection="1">
      <alignment horizontal="center" vertical="center"/>
      <protection locked="0"/>
    </xf>
    <xf numFmtId="0" fontId="43" fillId="0" borderId="0" xfId="0" applyFont="1" applyFill="1" applyBorder="1" applyAlignment="1" applyProtection="1">
      <alignment horizontal="center" vertical="center"/>
      <protection locked="0"/>
    </xf>
    <xf numFmtId="0" fontId="43" fillId="0" borderId="10" xfId="0" applyFont="1" applyFill="1" applyBorder="1" applyAlignment="1" applyProtection="1">
      <alignment horizontal="center" vertical="center"/>
      <protection locked="0"/>
    </xf>
    <xf numFmtId="3" fontId="30" fillId="5" borderId="4" xfId="0" applyNumberFormat="1" applyFont="1" applyFill="1" applyBorder="1" applyAlignment="1" applyProtection="1">
      <alignment horizontal="center" vertical="center"/>
      <protection locked="0"/>
    </xf>
    <xf numFmtId="0" fontId="30" fillId="5" borderId="6" xfId="0" applyFont="1" applyFill="1" applyBorder="1" applyAlignment="1" applyProtection="1">
      <alignment horizontal="center" vertical="center"/>
      <protection locked="0"/>
    </xf>
    <xf numFmtId="0" fontId="30" fillId="5" borderId="16" xfId="0" applyFont="1" applyFill="1" applyBorder="1" applyAlignment="1" applyProtection="1">
      <alignment horizontal="center" vertical="center"/>
      <protection locked="0"/>
    </xf>
    <xf numFmtId="0" fontId="43" fillId="0" borderId="5" xfId="0" applyFont="1" applyBorder="1" applyAlignment="1" applyProtection="1">
      <alignment horizontal="center" vertical="center"/>
      <protection locked="0"/>
    </xf>
    <xf numFmtId="0" fontId="43" fillId="0" borderId="14" xfId="0" applyFont="1" applyBorder="1" applyAlignment="1" applyProtection="1">
      <alignment horizontal="center" vertical="center"/>
      <protection locked="0"/>
    </xf>
    <xf numFmtId="0" fontId="43" fillId="0" borderId="15" xfId="0" applyFont="1" applyBorder="1" applyAlignment="1" applyProtection="1">
      <alignment horizontal="center" vertical="center"/>
      <protection locked="0"/>
    </xf>
    <xf numFmtId="0" fontId="43" fillId="0" borderId="3" xfId="0" applyFont="1" applyBorder="1" applyAlignment="1" applyProtection="1">
      <alignment horizontal="center" vertical="center"/>
      <protection locked="0"/>
    </xf>
    <xf numFmtId="0" fontId="43" fillId="0" borderId="0" xfId="0" applyFont="1" applyBorder="1" applyAlignment="1" applyProtection="1">
      <alignment horizontal="center" vertical="center"/>
      <protection locked="0"/>
    </xf>
    <xf numFmtId="0" fontId="43" fillId="0" borderId="10" xfId="0" applyFont="1" applyBorder="1" applyAlignment="1" applyProtection="1">
      <alignment horizontal="center" vertical="center"/>
      <protection locked="0"/>
    </xf>
    <xf numFmtId="3" fontId="30" fillId="5" borderId="3" xfId="0" applyNumberFormat="1" applyFont="1" applyFill="1" applyBorder="1" applyAlignment="1" applyProtection="1">
      <alignment horizontal="center" vertical="center"/>
      <protection locked="0"/>
    </xf>
    <xf numFmtId="0" fontId="30" fillId="5" borderId="0" xfId="0" applyFont="1" applyFill="1" applyBorder="1" applyAlignment="1" applyProtection="1">
      <alignment horizontal="center" vertical="center"/>
      <protection locked="0"/>
    </xf>
    <xf numFmtId="0" fontId="30" fillId="5" borderId="10" xfId="0" applyFont="1" applyFill="1" applyBorder="1" applyAlignment="1" applyProtection="1">
      <alignment horizontal="center" vertical="center"/>
      <protection locked="0"/>
    </xf>
    <xf numFmtId="0" fontId="35" fillId="2" borderId="5" xfId="0" applyFont="1" applyFill="1" applyBorder="1" applyAlignment="1" applyProtection="1">
      <alignment horizontal="center" vertical="center"/>
      <protection locked="0"/>
    </xf>
    <xf numFmtId="0" fontId="35" fillId="2" borderId="14" xfId="0" applyFont="1" applyFill="1" applyBorder="1" applyAlignment="1" applyProtection="1">
      <alignment horizontal="center" vertical="center"/>
      <protection locked="0"/>
    </xf>
    <xf numFmtId="0" fontId="35" fillId="2" borderId="15" xfId="0" applyFont="1" applyFill="1" applyBorder="1" applyAlignment="1" applyProtection="1">
      <alignment horizontal="center" vertical="center"/>
      <protection locked="0"/>
    </xf>
    <xf numFmtId="0" fontId="35" fillId="2" borderId="3" xfId="0" applyFont="1" applyFill="1" applyBorder="1" applyAlignment="1" applyProtection="1">
      <alignment horizontal="center" vertical="center"/>
      <protection locked="0"/>
    </xf>
    <xf numFmtId="0" fontId="35" fillId="2" borderId="0" xfId="0" applyFont="1" applyFill="1" applyBorder="1" applyAlignment="1" applyProtection="1">
      <alignment horizontal="center" vertical="center"/>
      <protection locked="0"/>
    </xf>
    <xf numFmtId="0" fontId="35" fillId="2" borderId="10" xfId="0" applyFont="1" applyFill="1" applyBorder="1" applyAlignment="1" applyProtection="1">
      <alignment horizontal="center" vertical="center"/>
      <protection locked="0"/>
    </xf>
    <xf numFmtId="0" fontId="28" fillId="0" borderId="5" xfId="0" applyFont="1" applyBorder="1" applyAlignment="1" applyProtection="1">
      <alignment horizontal="center" vertical="center"/>
      <protection locked="0"/>
    </xf>
    <xf numFmtId="0" fontId="28" fillId="0" borderId="14"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40" fillId="0" borderId="0"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28" fillId="0" borderId="0" xfId="0" applyFont="1" applyBorder="1" applyAlignment="1">
      <alignment vertical="center"/>
    </xf>
    <xf numFmtId="0" fontId="28" fillId="0" borderId="0" xfId="0" applyFont="1" applyAlignment="1">
      <alignment vertical="center"/>
    </xf>
    <xf numFmtId="0" fontId="51" fillId="2" borderId="3" xfId="0" applyFont="1" applyFill="1" applyBorder="1" applyAlignment="1" applyProtection="1">
      <alignment horizontal="center" vertical="center"/>
      <protection locked="0"/>
    </xf>
    <xf numFmtId="0" fontId="51" fillId="2" borderId="0" xfId="0" applyFont="1" applyFill="1" applyBorder="1" applyAlignment="1" applyProtection="1">
      <alignment horizontal="center" vertical="center"/>
      <protection locked="0"/>
    </xf>
    <xf numFmtId="0" fontId="51" fillId="2" borderId="10" xfId="0" applyFont="1" applyFill="1" applyBorder="1" applyAlignment="1" applyProtection="1">
      <alignment horizontal="center" vertical="center"/>
      <protection locked="0"/>
    </xf>
    <xf numFmtId="0" fontId="35" fillId="0" borderId="3" xfId="0" applyFont="1" applyBorder="1" applyAlignment="1" applyProtection="1">
      <alignment horizontal="center" vertical="center"/>
      <protection locked="0"/>
    </xf>
    <xf numFmtId="0" fontId="35" fillId="0" borderId="0" xfId="0" applyFont="1" applyBorder="1" applyAlignment="1" applyProtection="1">
      <alignment horizontal="center" vertical="center"/>
      <protection locked="0"/>
    </xf>
    <xf numFmtId="0" fontId="35" fillId="0" borderId="10" xfId="0" applyFont="1" applyBorder="1" applyAlignment="1" applyProtection="1">
      <alignment horizontal="center" vertical="center"/>
      <protection locked="0"/>
    </xf>
    <xf numFmtId="0" fontId="28" fillId="0" borderId="4" xfId="0" applyFont="1" applyFill="1" applyBorder="1" applyAlignment="1" applyProtection="1">
      <alignment horizontal="center" vertical="center"/>
      <protection locked="0"/>
    </xf>
    <xf numFmtId="0" fontId="28" fillId="0" borderId="6" xfId="0" applyFont="1" applyFill="1" applyBorder="1" applyAlignment="1" applyProtection="1">
      <alignment horizontal="center" vertical="center"/>
      <protection locked="0"/>
    </xf>
    <xf numFmtId="0" fontId="28" fillId="2" borderId="4" xfId="0" applyFont="1" applyFill="1" applyBorder="1" applyAlignment="1" applyProtection="1">
      <alignment horizontal="center" vertical="center"/>
      <protection locked="0"/>
    </xf>
    <xf numFmtId="0" fontId="28" fillId="2" borderId="6" xfId="0" applyFont="1" applyFill="1" applyBorder="1" applyAlignment="1" applyProtection="1">
      <alignment horizontal="center" vertical="center"/>
      <protection locked="0"/>
    </xf>
    <xf numFmtId="0" fontId="28" fillId="2" borderId="16" xfId="0" applyFont="1" applyFill="1" applyBorder="1" applyAlignment="1" applyProtection="1">
      <alignment horizontal="center" vertical="center"/>
      <protection locked="0"/>
    </xf>
    <xf numFmtId="0" fontId="51" fillId="2" borderId="5" xfId="0" applyFont="1" applyFill="1" applyBorder="1" applyAlignment="1" applyProtection="1">
      <alignment horizontal="center" vertical="center"/>
      <protection locked="0"/>
    </xf>
    <xf numFmtId="0" fontId="51" fillId="2" borderId="14" xfId="0" applyFont="1" applyFill="1" applyBorder="1" applyAlignment="1" applyProtection="1">
      <alignment horizontal="center" vertical="center"/>
      <protection locked="0"/>
    </xf>
    <xf numFmtId="0" fontId="51" fillId="2" borderId="15" xfId="0" applyFont="1" applyFill="1" applyBorder="1" applyAlignment="1" applyProtection="1">
      <alignment horizontal="center" vertical="center"/>
      <protection locked="0"/>
    </xf>
    <xf numFmtId="0" fontId="36" fillId="0" borderId="14" xfId="0" applyFont="1" applyFill="1" applyBorder="1" applyAlignment="1" applyProtection="1">
      <alignment horizontal="center" vertical="center"/>
      <protection locked="0"/>
    </xf>
    <xf numFmtId="0" fontId="36" fillId="0" borderId="15" xfId="0" applyFont="1" applyFill="1" applyBorder="1" applyAlignment="1" applyProtection="1">
      <alignment horizontal="center" vertical="center"/>
      <protection locked="0"/>
    </xf>
    <xf numFmtId="0" fontId="36" fillId="0" borderId="15" xfId="0" applyFont="1" applyFill="1" applyBorder="1" applyAlignment="1" applyProtection="1">
      <alignment horizontal="center" vertical="center" wrapText="1"/>
      <protection locked="0"/>
    </xf>
    <xf numFmtId="0" fontId="36" fillId="0" borderId="10" xfId="0" applyFont="1" applyFill="1" applyBorder="1" applyAlignment="1" applyProtection="1">
      <alignment horizontal="center" vertical="center"/>
      <protection locked="0"/>
    </xf>
    <xf numFmtId="0" fontId="36" fillId="0" borderId="16" xfId="0" applyFont="1" applyFill="1" applyBorder="1" applyAlignment="1" applyProtection="1">
      <alignment horizontal="center" vertical="center"/>
      <protection locked="0"/>
    </xf>
    <xf numFmtId="0" fontId="36" fillId="0" borderId="8" xfId="0" applyFont="1" applyFill="1" applyBorder="1" applyAlignment="1" applyProtection="1">
      <alignment horizontal="center" vertical="center"/>
      <protection locked="0"/>
    </xf>
    <xf numFmtId="0" fontId="36" fillId="0" borderId="9" xfId="0" applyFont="1" applyFill="1" applyBorder="1" applyAlignment="1" applyProtection="1">
      <alignment horizontal="center" vertical="center"/>
      <protection locked="0"/>
    </xf>
    <xf numFmtId="0" fontId="36" fillId="0" borderId="1" xfId="0" applyFont="1" applyFill="1" applyBorder="1" applyAlignment="1" applyProtection="1">
      <alignment horizontal="distributed" vertical="center"/>
      <protection locked="0"/>
    </xf>
    <xf numFmtId="0" fontId="52" fillId="0" borderId="5" xfId="0" applyFont="1" applyFill="1" applyBorder="1" applyAlignment="1" applyProtection="1">
      <alignment horizontal="center" vertical="center"/>
    </xf>
    <xf numFmtId="0" fontId="52" fillId="0" borderId="15" xfId="0" applyFont="1" applyFill="1" applyBorder="1" applyAlignment="1">
      <alignment horizontal="center" vertical="center"/>
    </xf>
    <xf numFmtId="0" fontId="52" fillId="0" borderId="3" xfId="0" applyFont="1" applyFill="1" applyBorder="1" applyAlignment="1">
      <alignment horizontal="center" vertical="center"/>
    </xf>
    <xf numFmtId="0" fontId="52" fillId="0" borderId="10" xfId="0" applyFont="1" applyFill="1" applyBorder="1" applyAlignment="1">
      <alignment horizontal="center" vertical="center"/>
    </xf>
    <xf numFmtId="0" fontId="52" fillId="0" borderId="4" xfId="0" applyFont="1" applyFill="1" applyBorder="1" applyAlignment="1">
      <alignment horizontal="center" vertical="center"/>
    </xf>
    <xf numFmtId="0" fontId="52" fillId="0" borderId="16" xfId="0" applyFont="1" applyFill="1" applyBorder="1" applyAlignment="1">
      <alignment horizontal="center" vertical="center"/>
    </xf>
    <xf numFmtId="0" fontId="36" fillId="0" borderId="2" xfId="0" applyFont="1" applyFill="1" applyBorder="1" applyAlignment="1" applyProtection="1">
      <alignment horizontal="center" vertical="center"/>
    </xf>
    <xf numFmtId="0" fontId="36" fillId="0" borderId="2" xfId="0" applyFont="1" applyFill="1" applyBorder="1" applyAlignment="1">
      <alignment horizontal="center" vertical="center"/>
    </xf>
    <xf numFmtId="0" fontId="36" fillId="0" borderId="2" xfId="0" applyFont="1" applyFill="1" applyBorder="1" applyAlignment="1">
      <alignment vertical="center"/>
    </xf>
    <xf numFmtId="0" fontId="36" fillId="0" borderId="41" xfId="0" applyFont="1" applyFill="1" applyBorder="1" applyAlignment="1">
      <alignment vertical="center"/>
    </xf>
    <xf numFmtId="0" fontId="36" fillId="0" borderId="42" xfId="0" applyFont="1" applyFill="1" applyBorder="1" applyAlignment="1" applyProtection="1">
      <alignment horizontal="center" vertical="center"/>
    </xf>
    <xf numFmtId="0" fontId="12" fillId="0" borderId="14" xfId="0" applyFont="1" applyFill="1" applyBorder="1" applyAlignment="1" applyProtection="1">
      <alignment horizontal="center" vertical="center"/>
      <protection locked="0"/>
    </xf>
    <xf numFmtId="0" fontId="12" fillId="0" borderId="0" xfId="0" applyFont="1" applyFill="1" applyBorder="1" applyAlignment="1" applyProtection="1">
      <alignment horizontal="center" vertical="center"/>
      <protection locked="0"/>
    </xf>
    <xf numFmtId="0" fontId="12" fillId="0" borderId="7" xfId="0" applyFont="1" applyFill="1" applyBorder="1" applyAlignment="1" applyProtection="1">
      <alignment horizontal="center" vertical="center" wrapText="1"/>
      <protection locked="0"/>
    </xf>
    <xf numFmtId="0" fontId="12" fillId="0" borderId="8"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protection locked="0"/>
    </xf>
    <xf numFmtId="0" fontId="12" fillId="0" borderId="1" xfId="0" applyFont="1" applyFill="1" applyBorder="1" applyAlignment="1" applyProtection="1">
      <alignment horizontal="distributed" vertical="center"/>
      <protection locked="0"/>
    </xf>
    <xf numFmtId="0" fontId="12" fillId="8" borderId="5" xfId="0" applyFont="1" applyFill="1" applyBorder="1" applyAlignment="1" applyProtection="1">
      <alignment horizontal="center" vertical="center" wrapText="1"/>
      <protection locked="0"/>
    </xf>
    <xf numFmtId="0" fontId="12" fillId="8" borderId="3" xfId="0" applyFont="1" applyFill="1" applyBorder="1" applyAlignment="1" applyProtection="1">
      <alignment horizontal="center" vertical="center" wrapText="1"/>
      <protection locked="0"/>
    </xf>
    <xf numFmtId="0" fontId="12" fillId="0" borderId="7" xfId="0" applyFont="1" applyFill="1" applyBorder="1" applyAlignment="1" applyProtection="1">
      <alignment horizontal="center" vertical="center"/>
      <protection locked="0"/>
    </xf>
    <xf numFmtId="0" fontId="12" fillId="0" borderId="8" xfId="0" applyFont="1" applyFill="1" applyBorder="1" applyAlignment="1" applyProtection="1">
      <alignment horizontal="center" vertical="center"/>
      <protection locked="0"/>
    </xf>
    <xf numFmtId="0" fontId="12" fillId="0" borderId="42" xfId="0" applyFont="1" applyFill="1" applyBorder="1" applyAlignment="1" applyProtection="1">
      <alignment horizontal="center" vertical="center" wrapText="1"/>
      <protection locked="0"/>
    </xf>
    <xf numFmtId="0" fontId="12" fillId="0" borderId="41"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xf>
    <xf numFmtId="0" fontId="14" fillId="0" borderId="15" xfId="0" applyFont="1" applyFill="1" applyBorder="1" applyAlignment="1">
      <alignment horizontal="center" vertical="center"/>
    </xf>
    <xf numFmtId="0" fontId="14" fillId="0" borderId="3" xfId="0" applyFont="1" applyFill="1" applyBorder="1" applyAlignment="1">
      <alignment horizontal="center" vertical="center"/>
    </xf>
    <xf numFmtId="0" fontId="14" fillId="0" borderId="10"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16" xfId="0" applyFont="1" applyFill="1" applyBorder="1" applyAlignment="1">
      <alignment horizontal="center" vertical="center"/>
    </xf>
    <xf numFmtId="0" fontId="12" fillId="0" borderId="2" xfId="0" applyFont="1" applyFill="1" applyBorder="1" applyAlignment="1" applyProtection="1">
      <alignment horizontal="center" vertical="center" wrapText="1"/>
      <protection locked="0"/>
    </xf>
    <xf numFmtId="0" fontId="12" fillId="0" borderId="2" xfId="0" applyFont="1" applyFill="1" applyBorder="1" applyAlignment="1">
      <alignment horizontal="center" vertical="center" wrapText="1"/>
    </xf>
    <xf numFmtId="0" fontId="12" fillId="0" borderId="41" xfId="0" applyFont="1" applyFill="1" applyBorder="1" applyAlignment="1">
      <alignment horizontal="center" vertical="center" wrapText="1"/>
    </xf>
    <xf numFmtId="0" fontId="12" fillId="0" borderId="42" xfId="0" applyFont="1" applyFill="1" applyBorder="1" applyAlignment="1" applyProtection="1">
      <alignment horizontal="center" vertical="center" shrinkToFit="1"/>
      <protection locked="0"/>
    </xf>
    <xf numFmtId="0" fontId="12" fillId="0" borderId="2" xfId="0" applyFont="1" applyFill="1" applyBorder="1" applyAlignment="1" applyProtection="1">
      <alignment horizontal="center" vertical="center" shrinkToFit="1"/>
      <protection locked="0"/>
    </xf>
    <xf numFmtId="0" fontId="12" fillId="0" borderId="2" xfId="0" applyFont="1" applyFill="1" applyBorder="1" applyAlignment="1">
      <alignment horizontal="center" vertical="center" shrinkToFit="1"/>
    </xf>
    <xf numFmtId="0" fontId="12" fillId="0" borderId="41" xfId="0" applyFont="1" applyFill="1" applyBorder="1" applyAlignment="1">
      <alignment horizontal="center" vertical="center" shrinkToFit="1"/>
    </xf>
    <xf numFmtId="0" fontId="36" fillId="0" borderId="14" xfId="0" applyFont="1" applyFill="1" applyBorder="1" applyAlignment="1" applyProtection="1">
      <alignment horizontal="center" vertical="center" wrapText="1"/>
      <protection locked="0"/>
    </xf>
    <xf numFmtId="0" fontId="36" fillId="0" borderId="0" xfId="0" applyFont="1" applyFill="1" applyBorder="1" applyAlignment="1" applyProtection="1">
      <alignment horizontal="center" vertical="center"/>
      <protection locked="0"/>
    </xf>
    <xf numFmtId="0" fontId="36" fillId="0" borderId="5" xfId="0" applyFont="1" applyFill="1" applyBorder="1" applyAlignment="1" applyProtection="1">
      <alignment horizontal="center" vertical="center" wrapText="1"/>
      <protection locked="0"/>
    </xf>
    <xf numFmtId="0" fontId="36" fillId="0" borderId="3" xfId="0" applyFont="1" applyFill="1" applyBorder="1" applyAlignment="1" applyProtection="1">
      <alignment horizontal="center" vertical="center" wrapText="1"/>
      <protection locked="0"/>
    </xf>
    <xf numFmtId="0" fontId="52" fillId="0" borderId="5" xfId="0" applyFont="1" applyFill="1" applyBorder="1" applyAlignment="1" applyProtection="1">
      <alignment horizontal="center" vertical="center"/>
      <protection locked="0"/>
    </xf>
    <xf numFmtId="0" fontId="52" fillId="0" borderId="15" xfId="0" applyFont="1" applyFill="1" applyBorder="1" applyAlignment="1">
      <alignment vertical="center"/>
    </xf>
    <xf numFmtId="0" fontId="52" fillId="0" borderId="3" xfId="0" applyFont="1" applyFill="1" applyBorder="1" applyAlignment="1">
      <alignment vertical="center"/>
    </xf>
    <xf numFmtId="0" fontId="52" fillId="0" borderId="10" xfId="0" applyFont="1" applyFill="1" applyBorder="1" applyAlignment="1">
      <alignment vertical="center"/>
    </xf>
    <xf numFmtId="0" fontId="52" fillId="0" borderId="4" xfId="0" applyFont="1" applyFill="1" applyBorder="1" applyAlignment="1">
      <alignment vertical="center"/>
    </xf>
    <xf numFmtId="0" fontId="52" fillId="0" borderId="16" xfId="0" applyFont="1" applyFill="1" applyBorder="1" applyAlignment="1">
      <alignment vertical="center"/>
    </xf>
    <xf numFmtId="0" fontId="26" fillId="0" borderId="14" xfId="0" applyFont="1" applyFill="1" applyBorder="1" applyAlignment="1" applyProtection="1">
      <alignment horizontal="center" vertical="center" wrapText="1"/>
      <protection locked="0"/>
    </xf>
    <xf numFmtId="0" fontId="26" fillId="0" borderId="0" xfId="0" applyFont="1" applyFill="1" applyBorder="1" applyAlignment="1" applyProtection="1">
      <alignment horizontal="center" vertical="center"/>
      <protection locked="0"/>
    </xf>
    <xf numFmtId="0" fontId="26" fillId="0" borderId="0" xfId="0" applyFont="1" applyFill="1" applyBorder="1" applyAlignment="1" applyProtection="1">
      <alignment horizontal="center" vertical="center" wrapText="1"/>
      <protection locked="0"/>
    </xf>
    <xf numFmtId="0" fontId="52" fillId="0" borderId="0" xfId="0" applyFont="1" applyFill="1" applyBorder="1" applyAlignment="1" applyProtection="1">
      <alignment horizontal="center" vertical="center"/>
      <protection locked="0"/>
    </xf>
    <xf numFmtId="0" fontId="36" fillId="0" borderId="36" xfId="0" applyFont="1" applyFill="1" applyBorder="1" applyAlignment="1" applyProtection="1">
      <alignment horizontal="center" vertical="center" wrapText="1"/>
      <protection locked="0"/>
    </xf>
    <xf numFmtId="0" fontId="36" fillId="0" borderId="27" xfId="0" applyFont="1" applyFill="1" applyBorder="1" applyAlignment="1" applyProtection="1">
      <alignment horizontal="center" vertical="center" wrapText="1"/>
      <protection locked="0"/>
    </xf>
    <xf numFmtId="0" fontId="28" fillId="0" borderId="9" xfId="0" applyFont="1" applyFill="1" applyBorder="1" applyAlignment="1">
      <alignment horizontal="center" vertical="center" wrapText="1"/>
    </xf>
    <xf numFmtId="0" fontId="31" fillId="0" borderId="15" xfId="0" applyFont="1" applyFill="1" applyBorder="1" applyAlignment="1">
      <alignment horizontal="center" vertical="center"/>
    </xf>
    <xf numFmtId="0" fontId="31" fillId="0" borderId="4" xfId="0" applyFont="1" applyFill="1" applyBorder="1" applyAlignment="1">
      <alignment horizontal="center" vertical="center"/>
    </xf>
    <xf numFmtId="0" fontId="31" fillId="0" borderId="16" xfId="0" applyFont="1" applyFill="1" applyBorder="1" applyAlignment="1">
      <alignment horizontal="center" vertical="center"/>
    </xf>
    <xf numFmtId="0" fontId="28" fillId="0" borderId="14" xfId="0" applyFont="1" applyFill="1" applyBorder="1" applyAlignment="1">
      <alignment horizontal="center" vertical="center" wrapText="1"/>
    </xf>
    <xf numFmtId="0" fontId="28" fillId="0" borderId="15" xfId="0" applyFont="1" applyFill="1" applyBorder="1" applyAlignment="1">
      <alignment horizontal="center" vertical="center" wrapText="1"/>
    </xf>
    <xf numFmtId="0" fontId="37" fillId="0" borderId="5" xfId="0" applyFont="1" applyFill="1" applyBorder="1" applyAlignment="1">
      <alignment horizontal="center" vertical="center"/>
    </xf>
    <xf numFmtId="0" fontId="30" fillId="0" borderId="15" xfId="0" applyFont="1" applyFill="1" applyBorder="1" applyAlignment="1">
      <alignment horizontal="center" vertical="center"/>
    </xf>
    <xf numFmtId="0" fontId="30" fillId="0" borderId="4" xfId="0" applyFont="1" applyFill="1" applyBorder="1" applyAlignment="1">
      <alignment horizontal="center" vertical="center"/>
    </xf>
    <xf numFmtId="0" fontId="30" fillId="0" borderId="16" xfId="0" applyFont="1" applyFill="1" applyBorder="1" applyAlignment="1">
      <alignment horizontal="center" vertical="center"/>
    </xf>
    <xf numFmtId="0" fontId="28" fillId="0" borderId="15" xfId="0" applyFont="1" applyFill="1" applyBorder="1" applyAlignment="1">
      <alignment horizontal="center" vertical="center"/>
    </xf>
    <xf numFmtId="0" fontId="28" fillId="0" borderId="4" xfId="0" applyFont="1" applyFill="1" applyBorder="1" applyAlignment="1">
      <alignment horizontal="center" vertical="center"/>
    </xf>
    <xf numFmtId="0" fontId="28" fillId="0" borderId="16" xfId="0" applyFont="1" applyFill="1" applyBorder="1" applyAlignment="1">
      <alignment horizontal="center" vertical="center"/>
    </xf>
    <xf numFmtId="0" fontId="32" fillId="0" borderId="5" xfId="0" applyFont="1" applyFill="1" applyBorder="1" applyAlignment="1">
      <alignment horizontal="center" vertical="center"/>
    </xf>
    <xf numFmtId="0" fontId="32" fillId="0" borderId="15" xfId="0" applyFont="1" applyFill="1" applyBorder="1" applyAlignment="1">
      <alignment horizontal="center" vertical="center"/>
    </xf>
    <xf numFmtId="0" fontId="32" fillId="0" borderId="3" xfId="0" applyFont="1" applyFill="1" applyBorder="1" applyAlignment="1">
      <alignment horizontal="center" vertical="center"/>
    </xf>
    <xf numFmtId="0" fontId="32" fillId="0" borderId="10" xfId="0" applyFont="1" applyFill="1" applyBorder="1" applyAlignment="1">
      <alignment horizontal="center" vertical="center"/>
    </xf>
    <xf numFmtId="0" fontId="32" fillId="0" borderId="4" xfId="0" applyFont="1" applyFill="1" applyBorder="1" applyAlignment="1">
      <alignment horizontal="center" vertical="center"/>
    </xf>
    <xf numFmtId="0" fontId="32" fillId="0" borderId="16" xfId="0" applyFont="1" applyFill="1" applyBorder="1" applyAlignment="1">
      <alignment horizontal="center" vertical="center"/>
    </xf>
    <xf numFmtId="0" fontId="36" fillId="0" borderId="7" xfId="4" applyFont="1" applyFill="1" applyBorder="1" applyAlignment="1">
      <alignment horizontal="center" vertical="center" wrapText="1"/>
    </xf>
    <xf numFmtId="0" fontId="36" fillId="0" borderId="8" xfId="4" applyFont="1" applyFill="1" applyBorder="1" applyAlignment="1">
      <alignment horizontal="center" vertical="center" wrapText="1"/>
    </xf>
    <xf numFmtId="0" fontId="36" fillId="0" borderId="14" xfId="4" applyFont="1" applyFill="1" applyBorder="1" applyAlignment="1">
      <alignment horizontal="center" vertical="center" wrapText="1"/>
    </xf>
    <xf numFmtId="0" fontId="36" fillId="0" borderId="0" xfId="4" applyFont="1" applyFill="1" applyBorder="1" applyAlignment="1">
      <alignment horizontal="center" vertical="center" wrapText="1"/>
    </xf>
    <xf numFmtId="0" fontId="36" fillId="0" borderId="5" xfId="4" applyFont="1" applyFill="1" applyBorder="1" applyAlignment="1">
      <alignment horizontal="center" vertical="center" wrapText="1"/>
    </xf>
    <xf numFmtId="0" fontId="36" fillId="0" borderId="3" xfId="4" applyFont="1" applyFill="1" applyBorder="1" applyAlignment="1">
      <alignment horizontal="center" vertical="center" wrapText="1"/>
    </xf>
    <xf numFmtId="0" fontId="36" fillId="0" borderId="15" xfId="4" applyFont="1" applyFill="1" applyBorder="1" applyAlignment="1">
      <alignment horizontal="center" vertical="center" wrapText="1"/>
    </xf>
    <xf numFmtId="0" fontId="36" fillId="0" borderId="10" xfId="4" applyFont="1" applyFill="1" applyBorder="1" applyAlignment="1">
      <alignment horizontal="center" vertical="center" wrapText="1"/>
    </xf>
  </cellXfs>
  <cellStyles count="5">
    <cellStyle name="桁区切り" xfId="1" builtinId="6"/>
    <cellStyle name="標準" xfId="0" builtinId="0"/>
    <cellStyle name="標準 10" xfId="4" xr:uid="{00000000-0005-0000-0000-000002000000}"/>
    <cellStyle name="標準 2" xfId="2" xr:uid="{00000000-0005-0000-0000-000003000000}"/>
    <cellStyle name="標準_code_jp" xfId="3" xr:uid="{00000000-0005-0000-0000-000004000000}"/>
  </cellStyles>
  <dxfs count="0"/>
  <tableStyles count="0" defaultTableStyle="TableStyleMedium2" defaultPivotStyle="PivotStyleLight16"/>
  <colors>
    <mruColors>
      <color rgb="FFE5F5FF"/>
      <color rgb="FFFFFFCC"/>
      <color rgb="FFFFFF99"/>
      <color rgb="FFFFFF6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0</xdr:colOff>
      <xdr:row>18</xdr:row>
      <xdr:rowOff>0</xdr:rowOff>
    </xdr:from>
    <xdr:to>
      <xdr:col>12</xdr:col>
      <xdr:colOff>3402</xdr:colOff>
      <xdr:row>21</xdr:row>
      <xdr:rowOff>159884</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a:xfrm>
          <a:off x="238125" y="3633107"/>
          <a:ext cx="1874384" cy="670152"/>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180975</xdr:colOff>
      <xdr:row>5</xdr:row>
      <xdr:rowOff>38100</xdr:rowOff>
    </xdr:from>
    <xdr:to>
      <xdr:col>12</xdr:col>
      <xdr:colOff>180975</xdr:colOff>
      <xdr:row>7</xdr:row>
      <xdr:rowOff>152400</xdr:rowOff>
    </xdr:to>
    <xdr:sp macro="" textlink="">
      <xdr:nvSpPr>
        <xdr:cNvPr id="2" name="下矢印 1">
          <a:extLst>
            <a:ext uri="{FF2B5EF4-FFF2-40B4-BE49-F238E27FC236}">
              <a16:creationId xmlns:a16="http://schemas.microsoft.com/office/drawing/2014/main" id="{00000000-0008-0000-0600-000002000000}"/>
            </a:ext>
          </a:extLst>
        </xdr:cNvPr>
        <xdr:cNvSpPr/>
      </xdr:nvSpPr>
      <xdr:spPr>
        <a:xfrm>
          <a:off x="1895475" y="1409700"/>
          <a:ext cx="190500" cy="457200"/>
        </a:xfrm>
        <a:prstGeom prst="downArrow">
          <a:avLst/>
        </a:prstGeom>
        <a:solidFill>
          <a:srgbClr val="92D050"/>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6</xdr:col>
      <xdr:colOff>0</xdr:colOff>
      <xdr:row>11</xdr:row>
      <xdr:rowOff>19050</xdr:rowOff>
    </xdr:from>
    <xdr:to>
      <xdr:col>7</xdr:col>
      <xdr:colOff>0</xdr:colOff>
      <xdr:row>13</xdr:row>
      <xdr:rowOff>133350</xdr:rowOff>
    </xdr:to>
    <xdr:sp macro="" textlink="">
      <xdr:nvSpPr>
        <xdr:cNvPr id="3" name="下矢印 2">
          <a:extLst>
            <a:ext uri="{FF2B5EF4-FFF2-40B4-BE49-F238E27FC236}">
              <a16:creationId xmlns:a16="http://schemas.microsoft.com/office/drawing/2014/main" id="{00000000-0008-0000-0600-000003000000}"/>
            </a:ext>
          </a:extLst>
        </xdr:cNvPr>
        <xdr:cNvSpPr/>
      </xdr:nvSpPr>
      <xdr:spPr>
        <a:xfrm>
          <a:off x="762000" y="2419350"/>
          <a:ext cx="190500" cy="457200"/>
        </a:xfrm>
        <a:prstGeom prst="downArrow">
          <a:avLst/>
        </a:prstGeom>
        <a:solidFill>
          <a:srgbClr val="FF9966"/>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15</xdr:col>
      <xdr:colOff>161924</xdr:colOff>
      <xdr:row>11</xdr:row>
      <xdr:rowOff>28575</xdr:rowOff>
    </xdr:from>
    <xdr:to>
      <xdr:col>16</xdr:col>
      <xdr:colOff>190499</xdr:colOff>
      <xdr:row>13</xdr:row>
      <xdr:rowOff>142875</xdr:rowOff>
    </xdr:to>
    <xdr:sp macro="" textlink="">
      <xdr:nvSpPr>
        <xdr:cNvPr id="4" name="下矢印 3">
          <a:extLst>
            <a:ext uri="{FF2B5EF4-FFF2-40B4-BE49-F238E27FC236}">
              <a16:creationId xmlns:a16="http://schemas.microsoft.com/office/drawing/2014/main" id="{00000000-0008-0000-0600-000004000000}"/>
            </a:ext>
          </a:extLst>
        </xdr:cNvPr>
        <xdr:cNvSpPr/>
      </xdr:nvSpPr>
      <xdr:spPr>
        <a:xfrm>
          <a:off x="2638424" y="2257425"/>
          <a:ext cx="219075" cy="457200"/>
        </a:xfrm>
        <a:prstGeom prst="downArrow">
          <a:avLst/>
        </a:prstGeom>
        <a:solidFill>
          <a:srgbClr val="FFFF00"/>
        </a:solidFill>
        <a:ln>
          <a:solidFill>
            <a:srgbClr val="CCCC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23</xdr:col>
      <xdr:colOff>190499</xdr:colOff>
      <xdr:row>11</xdr:row>
      <xdr:rowOff>19050</xdr:rowOff>
    </xdr:from>
    <xdr:to>
      <xdr:col>24</xdr:col>
      <xdr:colOff>171450</xdr:colOff>
      <xdr:row>15</xdr:row>
      <xdr:rowOff>123826</xdr:rowOff>
    </xdr:to>
    <xdr:sp macro="" textlink="">
      <xdr:nvSpPr>
        <xdr:cNvPr id="5" name="下矢印 4">
          <a:extLst>
            <a:ext uri="{FF2B5EF4-FFF2-40B4-BE49-F238E27FC236}">
              <a16:creationId xmlns:a16="http://schemas.microsoft.com/office/drawing/2014/main" id="{00000000-0008-0000-0600-000005000000}"/>
            </a:ext>
          </a:extLst>
        </xdr:cNvPr>
        <xdr:cNvSpPr/>
      </xdr:nvSpPr>
      <xdr:spPr>
        <a:xfrm>
          <a:off x="4190999" y="2247900"/>
          <a:ext cx="171451" cy="790576"/>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xdr:col>
      <xdr:colOff>0</xdr:colOff>
      <xdr:row>18</xdr:row>
      <xdr:rowOff>28575</xdr:rowOff>
    </xdr:from>
    <xdr:to>
      <xdr:col>5</xdr:col>
      <xdr:colOff>0</xdr:colOff>
      <xdr:row>20</xdr:row>
      <xdr:rowOff>142875</xdr:rowOff>
    </xdr:to>
    <xdr:sp macro="" textlink="">
      <xdr:nvSpPr>
        <xdr:cNvPr id="6" name="下矢印 5">
          <a:extLst>
            <a:ext uri="{FF2B5EF4-FFF2-40B4-BE49-F238E27FC236}">
              <a16:creationId xmlns:a16="http://schemas.microsoft.com/office/drawing/2014/main" id="{00000000-0008-0000-0600-000006000000}"/>
            </a:ext>
          </a:extLst>
        </xdr:cNvPr>
        <xdr:cNvSpPr/>
      </xdr:nvSpPr>
      <xdr:spPr>
        <a:xfrm>
          <a:off x="381000" y="3800475"/>
          <a:ext cx="190500" cy="457200"/>
        </a:xfrm>
        <a:prstGeom prst="downArrow">
          <a:avLst/>
        </a:prstGeom>
        <a:solidFill>
          <a:srgbClr val="92D050"/>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xdr:col>
      <xdr:colOff>76200</xdr:colOff>
      <xdr:row>24</xdr:row>
      <xdr:rowOff>28575</xdr:rowOff>
    </xdr:from>
    <xdr:to>
      <xdr:col>8</xdr:col>
      <xdr:colOff>19050</xdr:colOff>
      <xdr:row>26</xdr:row>
      <xdr:rowOff>161925</xdr:rowOff>
    </xdr:to>
    <xdr:sp macro="" textlink="">
      <xdr:nvSpPr>
        <xdr:cNvPr id="7" name="下矢印 6">
          <a:extLst>
            <a:ext uri="{FF2B5EF4-FFF2-40B4-BE49-F238E27FC236}">
              <a16:creationId xmlns:a16="http://schemas.microsoft.com/office/drawing/2014/main" id="{00000000-0008-0000-0600-000007000000}"/>
            </a:ext>
          </a:extLst>
        </xdr:cNvPr>
        <xdr:cNvSpPr/>
      </xdr:nvSpPr>
      <xdr:spPr>
        <a:xfrm>
          <a:off x="647700" y="4829175"/>
          <a:ext cx="514350" cy="476250"/>
        </a:xfrm>
        <a:prstGeom prst="downArrow">
          <a:avLst/>
        </a:prstGeom>
        <a:solidFill>
          <a:srgbClr val="00B0F0"/>
        </a:solidFill>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oneCellAnchor>
    <xdr:from>
      <xdr:col>9</xdr:col>
      <xdr:colOff>112679</xdr:colOff>
      <xdr:row>24</xdr:row>
      <xdr:rowOff>117951</xdr:rowOff>
    </xdr:from>
    <xdr:ext cx="1325595" cy="251479"/>
    <mc:AlternateContent xmlns:mc="http://schemas.openxmlformats.org/markup-compatibility/2006" xmlns:a14="http://schemas.microsoft.com/office/drawing/2010/main">
      <mc:Choice Requires="a14">
        <xdr:sp macro="" textlink="">
          <xdr:nvSpPr>
            <xdr:cNvPr id="8" name="テキスト ボックス 7">
              <a:extLst>
                <a:ext uri="{FF2B5EF4-FFF2-40B4-BE49-F238E27FC236}">
                  <a16:creationId xmlns:a16="http://schemas.microsoft.com/office/drawing/2014/main" id="{00000000-0008-0000-0600-000008000000}"/>
                </a:ext>
              </a:extLst>
            </xdr:cNvPr>
            <xdr:cNvSpPr txBox="1"/>
          </xdr:nvSpPr>
          <xdr:spPr>
            <a:xfrm>
              <a:off x="1579529" y="4766151"/>
              <a:ext cx="1325595" cy="2514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sSup>
                      <m:sSupPr>
                        <m:ctrlPr>
                          <a:rPr kumimoji="1" lang="en-US" altLang="ja-JP" sz="1000" i="1">
                            <a:solidFill>
                              <a:srgbClr val="0066FF"/>
                            </a:solidFill>
                            <a:latin typeface="Cambria Math" panose="02040503050406030204" pitchFamily="18" charset="0"/>
                          </a:rPr>
                        </m:ctrlPr>
                      </m:sSupPr>
                      <m:e>
                        <m:r>
                          <a:rPr kumimoji="1" lang="en-US" altLang="ja-JP" sz="1000" b="0" i="1">
                            <a:solidFill>
                              <a:srgbClr val="0066FF"/>
                            </a:solidFill>
                            <a:latin typeface="Cambria Math"/>
                          </a:rPr>
                          <m:t>(</m:t>
                        </m:r>
                        <m:r>
                          <a:rPr kumimoji="1" lang="en-US" altLang="ja-JP" sz="1000" b="0" i="1">
                            <a:solidFill>
                              <a:srgbClr val="0066FF"/>
                            </a:solidFill>
                            <a:latin typeface="Cambria Math"/>
                          </a:rPr>
                          <m:t>𝐼</m:t>
                        </m:r>
                        <m:r>
                          <a:rPr kumimoji="1" lang="en-US" altLang="ja-JP" sz="1000" b="0" i="1">
                            <a:solidFill>
                              <a:srgbClr val="0066FF"/>
                            </a:solidFill>
                            <a:latin typeface="Cambria Math"/>
                            <a:ea typeface="Cambria Math"/>
                          </a:rPr>
                          <m:t>−</m:t>
                        </m:r>
                        <m:d>
                          <m:dPr>
                            <m:ctrlPr>
                              <a:rPr kumimoji="1" lang="en-US" altLang="ja-JP" sz="1000" b="0" i="1">
                                <a:solidFill>
                                  <a:srgbClr val="0066FF"/>
                                </a:solidFill>
                                <a:latin typeface="Cambria Math" panose="02040503050406030204" pitchFamily="18" charset="0"/>
                                <a:ea typeface="Cambria Math"/>
                              </a:rPr>
                            </m:ctrlPr>
                          </m:dPr>
                          <m:e>
                            <m:r>
                              <a:rPr kumimoji="1" lang="en-US" altLang="ja-JP" sz="1000" b="0" i="1">
                                <a:solidFill>
                                  <a:srgbClr val="0066FF"/>
                                </a:solidFill>
                                <a:latin typeface="Cambria Math"/>
                                <a:ea typeface="Cambria Math"/>
                              </a:rPr>
                              <m:t>𝐼</m:t>
                            </m:r>
                            <m:r>
                              <a:rPr kumimoji="1" lang="en-US" altLang="ja-JP" sz="1000" b="0" i="1">
                                <a:solidFill>
                                  <a:srgbClr val="0066FF"/>
                                </a:solidFill>
                                <a:latin typeface="Cambria Math"/>
                                <a:ea typeface="Cambria Math"/>
                              </a:rPr>
                              <m:t>−</m:t>
                            </m:r>
                            <m:acc>
                              <m:accPr>
                                <m:chr m:val="̅"/>
                                <m:ctrlPr>
                                  <a:rPr kumimoji="1" lang="en-US" altLang="ja-JP" sz="1000" b="0" i="1">
                                    <a:solidFill>
                                      <a:srgbClr val="0066FF"/>
                                    </a:solidFill>
                                    <a:latin typeface="Cambria Math" panose="02040503050406030204" pitchFamily="18" charset="0"/>
                                    <a:ea typeface="Cambria Math"/>
                                  </a:rPr>
                                </m:ctrlPr>
                              </m:accPr>
                              <m:e>
                                <m:r>
                                  <a:rPr kumimoji="1" lang="en-US" altLang="ja-JP" sz="1000" b="0" i="1">
                                    <a:solidFill>
                                      <a:srgbClr val="0066FF"/>
                                    </a:solidFill>
                                    <a:latin typeface="Cambria Math"/>
                                    <a:ea typeface="Cambria Math"/>
                                  </a:rPr>
                                  <m:t>𝑀</m:t>
                                </m:r>
                              </m:e>
                            </m:acc>
                          </m:e>
                        </m:d>
                        <m:r>
                          <a:rPr kumimoji="1" lang="en-US" altLang="ja-JP" sz="1000" b="0" i="1">
                            <a:solidFill>
                              <a:srgbClr val="0066FF"/>
                            </a:solidFill>
                            <a:latin typeface="Cambria Math"/>
                          </a:rPr>
                          <m:t>𝐴</m:t>
                        </m:r>
                        <m:r>
                          <a:rPr kumimoji="1" lang="en-US" altLang="ja-JP" sz="1000" b="0" i="1">
                            <a:solidFill>
                              <a:srgbClr val="0066FF"/>
                            </a:solidFill>
                            <a:latin typeface="Cambria Math"/>
                          </a:rPr>
                          <m:t>)</m:t>
                        </m:r>
                      </m:e>
                      <m:sup>
                        <m:r>
                          <a:rPr kumimoji="1" lang="en-US" altLang="ja-JP" sz="1000" b="0" i="1">
                            <a:solidFill>
                              <a:srgbClr val="0066FF"/>
                            </a:solidFill>
                            <a:latin typeface="Cambria Math"/>
                          </a:rPr>
                          <m:t>−1</m:t>
                        </m:r>
                      </m:sup>
                    </m:sSup>
                  </m:oMath>
                </m:oMathPara>
              </a14:m>
              <a:endParaRPr kumimoji="1" lang="ja-JP" altLang="en-US" sz="1000">
                <a:solidFill>
                  <a:srgbClr val="0066FF"/>
                </a:solidFill>
              </a:endParaRPr>
            </a:p>
          </xdr:txBody>
        </xdr:sp>
      </mc:Choice>
      <mc:Fallback xmlns="">
        <xdr:sp macro="" textlink="">
          <xdr:nvSpPr>
            <xdr:cNvPr id="8" name="テキスト ボックス 7"/>
            <xdr:cNvSpPr txBox="1"/>
          </xdr:nvSpPr>
          <xdr:spPr>
            <a:xfrm>
              <a:off x="1579529" y="4766151"/>
              <a:ext cx="1325595" cy="2514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r>
                <a:rPr kumimoji="1" lang="en-US" altLang="ja-JP" sz="1000" i="0">
                  <a:solidFill>
                    <a:srgbClr val="0066FF"/>
                  </a:solidFill>
                  <a:latin typeface="Cambria Math" panose="02040503050406030204" pitchFamily="18" charset="0"/>
                </a:rPr>
                <a:t>〖</a:t>
              </a:r>
              <a:r>
                <a:rPr kumimoji="1" lang="en-US" altLang="ja-JP" sz="1000" b="0" i="0">
                  <a:solidFill>
                    <a:srgbClr val="0066FF"/>
                  </a:solidFill>
                  <a:latin typeface="Cambria Math"/>
                </a:rPr>
                <a:t>(𝐼</a:t>
              </a:r>
              <a:r>
                <a:rPr kumimoji="1" lang="en-US" altLang="ja-JP" sz="1000" b="0" i="0">
                  <a:solidFill>
                    <a:srgbClr val="0066FF"/>
                  </a:solidFill>
                  <a:latin typeface="Cambria Math"/>
                  <a:ea typeface="Cambria Math"/>
                </a:rPr>
                <a:t>−</a:t>
              </a:r>
              <a:r>
                <a:rPr kumimoji="1" lang="en-US" altLang="ja-JP" sz="1000" b="0" i="0">
                  <a:solidFill>
                    <a:srgbClr val="0066FF"/>
                  </a:solidFill>
                  <a:latin typeface="Cambria Math" panose="02040503050406030204" pitchFamily="18" charset="0"/>
                  <a:ea typeface="Cambria Math"/>
                </a:rPr>
                <a:t>(</a:t>
              </a:r>
              <a:r>
                <a:rPr kumimoji="1" lang="en-US" altLang="ja-JP" sz="1000" b="0" i="0">
                  <a:solidFill>
                    <a:srgbClr val="0066FF"/>
                  </a:solidFill>
                  <a:latin typeface="Cambria Math"/>
                  <a:ea typeface="Cambria Math"/>
                </a:rPr>
                <a:t>𝐼−𝑀</a:t>
              </a:r>
              <a:r>
                <a:rPr kumimoji="1" lang="en-US" altLang="ja-JP" sz="1000" b="0" i="0">
                  <a:solidFill>
                    <a:srgbClr val="0066FF"/>
                  </a:solidFill>
                  <a:latin typeface="Cambria Math" panose="02040503050406030204" pitchFamily="18" charset="0"/>
                  <a:ea typeface="Cambria Math"/>
                </a:rPr>
                <a:t> ̅ )</a:t>
              </a:r>
              <a:r>
                <a:rPr kumimoji="1" lang="en-US" altLang="ja-JP" sz="1000" b="0" i="0">
                  <a:solidFill>
                    <a:srgbClr val="0066FF"/>
                  </a:solidFill>
                  <a:latin typeface="Cambria Math"/>
                </a:rPr>
                <a:t>𝐴)</a:t>
              </a:r>
              <a:r>
                <a:rPr kumimoji="1" lang="en-US" altLang="ja-JP" sz="1000" b="0" i="0">
                  <a:solidFill>
                    <a:srgbClr val="0066FF"/>
                  </a:solidFill>
                  <a:latin typeface="Cambria Math" panose="02040503050406030204" pitchFamily="18" charset="0"/>
                </a:rPr>
                <a:t>〗^(</a:t>
              </a:r>
              <a:r>
                <a:rPr kumimoji="1" lang="en-US" altLang="ja-JP" sz="1000" b="0" i="0">
                  <a:solidFill>
                    <a:srgbClr val="0066FF"/>
                  </a:solidFill>
                  <a:latin typeface="Cambria Math"/>
                </a:rPr>
                <a:t>−1</a:t>
              </a:r>
              <a:r>
                <a:rPr kumimoji="1" lang="en-US" altLang="ja-JP" sz="1000" b="0" i="0">
                  <a:solidFill>
                    <a:srgbClr val="0066FF"/>
                  </a:solidFill>
                  <a:latin typeface="Cambria Math" panose="02040503050406030204" pitchFamily="18" charset="0"/>
                </a:rPr>
                <a:t>)</a:t>
              </a:r>
              <a:endParaRPr kumimoji="1" lang="ja-JP" altLang="en-US" sz="1000">
                <a:solidFill>
                  <a:srgbClr val="0066FF"/>
                </a:solidFill>
              </a:endParaRPr>
            </a:p>
          </xdr:txBody>
        </xdr:sp>
      </mc:Fallback>
    </mc:AlternateContent>
    <xdr:clientData/>
  </xdr:oneCellAnchor>
  <xdr:twoCellAnchor>
    <xdr:from>
      <xdr:col>25</xdr:col>
      <xdr:colOff>38100</xdr:colOff>
      <xdr:row>16</xdr:row>
      <xdr:rowOff>133350</xdr:rowOff>
    </xdr:from>
    <xdr:to>
      <xdr:col>28</xdr:col>
      <xdr:colOff>0</xdr:colOff>
      <xdr:row>33</xdr:row>
      <xdr:rowOff>133348</xdr:rowOff>
    </xdr:to>
    <xdr:sp macro="" textlink="">
      <xdr:nvSpPr>
        <xdr:cNvPr id="13" name="屈折矢印 12">
          <a:extLst>
            <a:ext uri="{FF2B5EF4-FFF2-40B4-BE49-F238E27FC236}">
              <a16:creationId xmlns:a16="http://schemas.microsoft.com/office/drawing/2014/main" id="{00000000-0008-0000-0600-00000D000000}"/>
            </a:ext>
          </a:extLst>
        </xdr:cNvPr>
        <xdr:cNvSpPr/>
      </xdr:nvSpPr>
      <xdr:spPr>
        <a:xfrm flipV="1">
          <a:off x="4419600" y="3390900"/>
          <a:ext cx="523875" cy="2743198"/>
        </a:xfrm>
        <a:prstGeom prst="bentUpArrow">
          <a:avLst/>
        </a:prstGeom>
        <a:solidFill>
          <a:srgbClr val="FFC0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180975</xdr:colOff>
      <xdr:row>37</xdr:row>
      <xdr:rowOff>9525</xdr:rowOff>
    </xdr:from>
    <xdr:to>
      <xdr:col>23</xdr:col>
      <xdr:colOff>180975</xdr:colOff>
      <xdr:row>39</xdr:row>
      <xdr:rowOff>123825</xdr:rowOff>
    </xdr:to>
    <xdr:sp macro="" textlink="">
      <xdr:nvSpPr>
        <xdr:cNvPr id="15" name="下矢印 14">
          <a:extLst>
            <a:ext uri="{FF2B5EF4-FFF2-40B4-BE49-F238E27FC236}">
              <a16:creationId xmlns:a16="http://schemas.microsoft.com/office/drawing/2014/main" id="{00000000-0008-0000-0600-00000F000000}"/>
            </a:ext>
          </a:extLst>
        </xdr:cNvPr>
        <xdr:cNvSpPr/>
      </xdr:nvSpPr>
      <xdr:spPr>
        <a:xfrm>
          <a:off x="3990975" y="6867525"/>
          <a:ext cx="190500" cy="457200"/>
        </a:xfrm>
        <a:prstGeom prst="downArrow">
          <a:avLst/>
        </a:prstGeom>
        <a:solidFill>
          <a:schemeClr val="accent2">
            <a:lumMod val="40000"/>
            <a:lumOff val="60000"/>
          </a:schemeClr>
        </a:solidFill>
        <a:ln>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23</xdr:col>
      <xdr:colOff>9524</xdr:colOff>
      <xdr:row>42</xdr:row>
      <xdr:rowOff>19050</xdr:rowOff>
    </xdr:from>
    <xdr:to>
      <xdr:col>24</xdr:col>
      <xdr:colOff>9525</xdr:colOff>
      <xdr:row>45</xdr:row>
      <xdr:rowOff>152400</xdr:rowOff>
    </xdr:to>
    <xdr:sp macro="" textlink="">
      <xdr:nvSpPr>
        <xdr:cNvPr id="16" name="下矢印 15">
          <a:extLst>
            <a:ext uri="{FF2B5EF4-FFF2-40B4-BE49-F238E27FC236}">
              <a16:creationId xmlns:a16="http://schemas.microsoft.com/office/drawing/2014/main" id="{00000000-0008-0000-0600-000010000000}"/>
            </a:ext>
          </a:extLst>
        </xdr:cNvPr>
        <xdr:cNvSpPr/>
      </xdr:nvSpPr>
      <xdr:spPr>
        <a:xfrm>
          <a:off x="4010024" y="7562850"/>
          <a:ext cx="190501" cy="647700"/>
        </a:xfrm>
        <a:prstGeom prst="downArrow">
          <a:avLst/>
        </a:prstGeom>
        <a:solidFill>
          <a:schemeClr val="accent4">
            <a:lumMod val="40000"/>
            <a:lumOff val="60000"/>
          </a:schemeClr>
        </a:solidFill>
        <a:ln>
          <a:solidFill>
            <a:schemeClr val="accent4"/>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oneCellAnchor>
    <xdr:from>
      <xdr:col>13</xdr:col>
      <xdr:colOff>28575</xdr:colOff>
      <xdr:row>45</xdr:row>
      <xdr:rowOff>114300</xdr:rowOff>
    </xdr:from>
    <xdr:ext cx="1325595" cy="251479"/>
    <mc:AlternateContent xmlns:mc="http://schemas.openxmlformats.org/markup-compatibility/2006" xmlns:a14="http://schemas.microsoft.com/office/drawing/2010/main">
      <mc:Choice Requires="a14">
        <xdr:sp macro="" textlink="">
          <xdr:nvSpPr>
            <xdr:cNvPr id="18" name="テキスト ボックス 17">
              <a:extLst>
                <a:ext uri="{FF2B5EF4-FFF2-40B4-BE49-F238E27FC236}">
                  <a16:creationId xmlns:a16="http://schemas.microsoft.com/office/drawing/2014/main" id="{00000000-0008-0000-0600-000012000000}"/>
                </a:ext>
              </a:extLst>
            </xdr:cNvPr>
            <xdr:cNvSpPr txBox="1"/>
          </xdr:nvSpPr>
          <xdr:spPr>
            <a:xfrm>
              <a:off x="2333625" y="8372475"/>
              <a:ext cx="1325595" cy="2514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sSup>
                      <m:sSupPr>
                        <m:ctrlPr>
                          <a:rPr kumimoji="1" lang="en-US" altLang="ja-JP" sz="1000" i="1">
                            <a:solidFill>
                              <a:srgbClr val="0066FF"/>
                            </a:solidFill>
                            <a:latin typeface="Cambria Math" panose="02040503050406030204" pitchFamily="18" charset="0"/>
                          </a:rPr>
                        </m:ctrlPr>
                      </m:sSupPr>
                      <m:e>
                        <m:r>
                          <a:rPr kumimoji="1" lang="en-US" altLang="ja-JP" sz="1000" b="0" i="1">
                            <a:solidFill>
                              <a:srgbClr val="0066FF"/>
                            </a:solidFill>
                            <a:latin typeface="Cambria Math"/>
                          </a:rPr>
                          <m:t>(</m:t>
                        </m:r>
                        <m:r>
                          <a:rPr kumimoji="1" lang="en-US" altLang="ja-JP" sz="1000" b="0" i="1">
                            <a:solidFill>
                              <a:srgbClr val="0066FF"/>
                            </a:solidFill>
                            <a:latin typeface="Cambria Math"/>
                          </a:rPr>
                          <m:t>𝐼</m:t>
                        </m:r>
                        <m:r>
                          <a:rPr kumimoji="1" lang="en-US" altLang="ja-JP" sz="1000" b="0" i="1">
                            <a:solidFill>
                              <a:srgbClr val="0066FF"/>
                            </a:solidFill>
                            <a:latin typeface="Cambria Math"/>
                            <a:ea typeface="Cambria Math"/>
                          </a:rPr>
                          <m:t>−</m:t>
                        </m:r>
                        <m:d>
                          <m:dPr>
                            <m:ctrlPr>
                              <a:rPr kumimoji="1" lang="en-US" altLang="ja-JP" sz="1000" b="0" i="1">
                                <a:solidFill>
                                  <a:srgbClr val="0066FF"/>
                                </a:solidFill>
                                <a:latin typeface="Cambria Math" panose="02040503050406030204" pitchFamily="18" charset="0"/>
                                <a:ea typeface="Cambria Math"/>
                              </a:rPr>
                            </m:ctrlPr>
                          </m:dPr>
                          <m:e>
                            <m:r>
                              <a:rPr kumimoji="1" lang="en-US" altLang="ja-JP" sz="1000" b="0" i="1">
                                <a:solidFill>
                                  <a:srgbClr val="0066FF"/>
                                </a:solidFill>
                                <a:latin typeface="Cambria Math"/>
                                <a:ea typeface="Cambria Math"/>
                              </a:rPr>
                              <m:t>𝐼</m:t>
                            </m:r>
                            <m:r>
                              <a:rPr kumimoji="1" lang="en-US" altLang="ja-JP" sz="1000" b="0" i="1">
                                <a:solidFill>
                                  <a:srgbClr val="0066FF"/>
                                </a:solidFill>
                                <a:latin typeface="Cambria Math"/>
                                <a:ea typeface="Cambria Math"/>
                              </a:rPr>
                              <m:t>−</m:t>
                            </m:r>
                            <m:acc>
                              <m:accPr>
                                <m:chr m:val="̅"/>
                                <m:ctrlPr>
                                  <a:rPr kumimoji="1" lang="en-US" altLang="ja-JP" sz="1000" b="0" i="1">
                                    <a:solidFill>
                                      <a:srgbClr val="0066FF"/>
                                    </a:solidFill>
                                    <a:latin typeface="Cambria Math" panose="02040503050406030204" pitchFamily="18" charset="0"/>
                                    <a:ea typeface="Cambria Math"/>
                                  </a:rPr>
                                </m:ctrlPr>
                              </m:accPr>
                              <m:e>
                                <m:r>
                                  <a:rPr kumimoji="1" lang="en-US" altLang="ja-JP" sz="1000" b="0" i="1">
                                    <a:solidFill>
                                      <a:srgbClr val="0066FF"/>
                                    </a:solidFill>
                                    <a:latin typeface="Cambria Math"/>
                                    <a:ea typeface="Cambria Math"/>
                                  </a:rPr>
                                  <m:t>𝑀</m:t>
                                </m:r>
                              </m:e>
                            </m:acc>
                          </m:e>
                        </m:d>
                        <m:r>
                          <a:rPr kumimoji="1" lang="en-US" altLang="ja-JP" sz="1000" b="0" i="1">
                            <a:solidFill>
                              <a:srgbClr val="0066FF"/>
                            </a:solidFill>
                            <a:latin typeface="Cambria Math"/>
                          </a:rPr>
                          <m:t>𝐴</m:t>
                        </m:r>
                        <m:r>
                          <a:rPr kumimoji="1" lang="en-US" altLang="ja-JP" sz="1000" b="0" i="1">
                            <a:solidFill>
                              <a:srgbClr val="0066FF"/>
                            </a:solidFill>
                            <a:latin typeface="Cambria Math"/>
                          </a:rPr>
                          <m:t>)</m:t>
                        </m:r>
                      </m:e>
                      <m:sup>
                        <m:r>
                          <a:rPr kumimoji="1" lang="en-US" altLang="ja-JP" sz="1000" b="0" i="1">
                            <a:solidFill>
                              <a:srgbClr val="0066FF"/>
                            </a:solidFill>
                            <a:latin typeface="Cambria Math"/>
                          </a:rPr>
                          <m:t>−1</m:t>
                        </m:r>
                      </m:sup>
                    </m:sSup>
                  </m:oMath>
                </m:oMathPara>
              </a14:m>
              <a:endParaRPr kumimoji="1" lang="ja-JP" altLang="en-US" sz="1000">
                <a:solidFill>
                  <a:srgbClr val="0066FF"/>
                </a:solidFill>
              </a:endParaRPr>
            </a:p>
          </xdr:txBody>
        </xdr:sp>
      </mc:Choice>
      <mc:Fallback xmlns="">
        <xdr:sp macro="" textlink="">
          <xdr:nvSpPr>
            <xdr:cNvPr id="18" name="テキスト ボックス 17"/>
            <xdr:cNvSpPr txBox="1"/>
          </xdr:nvSpPr>
          <xdr:spPr>
            <a:xfrm>
              <a:off x="2333625" y="8372475"/>
              <a:ext cx="1325595" cy="2514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r>
                <a:rPr kumimoji="1" lang="en-US" altLang="ja-JP" sz="1000" i="0">
                  <a:solidFill>
                    <a:srgbClr val="0066FF"/>
                  </a:solidFill>
                  <a:latin typeface="Cambria Math" panose="02040503050406030204" pitchFamily="18" charset="0"/>
                </a:rPr>
                <a:t>〖</a:t>
              </a:r>
              <a:r>
                <a:rPr kumimoji="1" lang="en-US" altLang="ja-JP" sz="1000" b="0" i="0">
                  <a:solidFill>
                    <a:srgbClr val="0066FF"/>
                  </a:solidFill>
                  <a:latin typeface="Cambria Math"/>
                </a:rPr>
                <a:t>(𝐼</a:t>
              </a:r>
              <a:r>
                <a:rPr kumimoji="1" lang="en-US" altLang="ja-JP" sz="1000" b="0" i="0">
                  <a:solidFill>
                    <a:srgbClr val="0066FF"/>
                  </a:solidFill>
                  <a:latin typeface="Cambria Math"/>
                  <a:ea typeface="Cambria Math"/>
                </a:rPr>
                <a:t>−</a:t>
              </a:r>
              <a:r>
                <a:rPr kumimoji="1" lang="en-US" altLang="ja-JP" sz="1000" b="0" i="0">
                  <a:solidFill>
                    <a:srgbClr val="0066FF"/>
                  </a:solidFill>
                  <a:latin typeface="Cambria Math" panose="02040503050406030204" pitchFamily="18" charset="0"/>
                  <a:ea typeface="Cambria Math"/>
                </a:rPr>
                <a:t>(</a:t>
              </a:r>
              <a:r>
                <a:rPr kumimoji="1" lang="en-US" altLang="ja-JP" sz="1000" b="0" i="0">
                  <a:solidFill>
                    <a:srgbClr val="0066FF"/>
                  </a:solidFill>
                  <a:latin typeface="Cambria Math"/>
                  <a:ea typeface="Cambria Math"/>
                </a:rPr>
                <a:t>𝐼−𝑀</a:t>
              </a:r>
              <a:r>
                <a:rPr kumimoji="1" lang="en-US" altLang="ja-JP" sz="1000" b="0" i="0">
                  <a:solidFill>
                    <a:srgbClr val="0066FF"/>
                  </a:solidFill>
                  <a:latin typeface="Cambria Math" panose="02040503050406030204" pitchFamily="18" charset="0"/>
                  <a:ea typeface="Cambria Math"/>
                </a:rPr>
                <a:t> ̅ )</a:t>
              </a:r>
              <a:r>
                <a:rPr kumimoji="1" lang="en-US" altLang="ja-JP" sz="1000" b="0" i="0">
                  <a:solidFill>
                    <a:srgbClr val="0066FF"/>
                  </a:solidFill>
                  <a:latin typeface="Cambria Math"/>
                </a:rPr>
                <a:t>𝐴)</a:t>
              </a:r>
              <a:r>
                <a:rPr kumimoji="1" lang="en-US" altLang="ja-JP" sz="1000" b="0" i="0">
                  <a:solidFill>
                    <a:srgbClr val="0066FF"/>
                  </a:solidFill>
                  <a:latin typeface="Cambria Math" panose="02040503050406030204" pitchFamily="18" charset="0"/>
                </a:rPr>
                <a:t>〗^(</a:t>
              </a:r>
              <a:r>
                <a:rPr kumimoji="1" lang="en-US" altLang="ja-JP" sz="1000" b="0" i="0">
                  <a:solidFill>
                    <a:srgbClr val="0066FF"/>
                  </a:solidFill>
                  <a:latin typeface="Cambria Math"/>
                </a:rPr>
                <a:t>−1</a:t>
              </a:r>
              <a:r>
                <a:rPr kumimoji="1" lang="en-US" altLang="ja-JP" sz="1000" b="0" i="0">
                  <a:solidFill>
                    <a:srgbClr val="0066FF"/>
                  </a:solidFill>
                  <a:latin typeface="Cambria Math" panose="02040503050406030204" pitchFamily="18" charset="0"/>
                </a:rPr>
                <a:t>)</a:t>
              </a:r>
              <a:endParaRPr kumimoji="1" lang="ja-JP" altLang="en-US" sz="1000">
                <a:solidFill>
                  <a:srgbClr val="0066FF"/>
                </a:solidFill>
              </a:endParaRPr>
            </a:p>
          </xdr:txBody>
        </xdr:sp>
      </mc:Fallback>
    </mc:AlternateContent>
    <xdr:clientData/>
  </xdr:oneCellAnchor>
  <xdr:twoCellAnchor>
    <xdr:from>
      <xdr:col>18</xdr:col>
      <xdr:colOff>19049</xdr:colOff>
      <xdr:row>47</xdr:row>
      <xdr:rowOff>38102</xdr:rowOff>
    </xdr:from>
    <xdr:to>
      <xdr:col>22</xdr:col>
      <xdr:colOff>171448</xdr:colOff>
      <xdr:row>49</xdr:row>
      <xdr:rowOff>66675</xdr:rowOff>
    </xdr:to>
    <xdr:sp macro="" textlink="">
      <xdr:nvSpPr>
        <xdr:cNvPr id="21" name="下矢印 20">
          <a:extLst>
            <a:ext uri="{FF2B5EF4-FFF2-40B4-BE49-F238E27FC236}">
              <a16:creationId xmlns:a16="http://schemas.microsoft.com/office/drawing/2014/main" id="{00000000-0008-0000-0600-000015000000}"/>
            </a:ext>
          </a:extLst>
        </xdr:cNvPr>
        <xdr:cNvSpPr/>
      </xdr:nvSpPr>
      <xdr:spPr>
        <a:xfrm rot="5400000">
          <a:off x="3338512" y="8339139"/>
          <a:ext cx="371473" cy="914399"/>
        </a:xfrm>
        <a:prstGeom prst="downArrow">
          <a:avLst/>
        </a:prstGeom>
        <a:solidFill>
          <a:srgbClr val="00B0F0"/>
        </a:solidFill>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14</xdr:col>
      <xdr:colOff>0</xdr:colOff>
      <xdr:row>29</xdr:row>
      <xdr:rowOff>19050</xdr:rowOff>
    </xdr:from>
    <xdr:to>
      <xdr:col>14</xdr:col>
      <xdr:colOff>180975</xdr:colOff>
      <xdr:row>30</xdr:row>
      <xdr:rowOff>152400</xdr:rowOff>
    </xdr:to>
    <xdr:sp macro="" textlink="">
      <xdr:nvSpPr>
        <xdr:cNvPr id="22" name="下矢印 21">
          <a:extLst>
            <a:ext uri="{FF2B5EF4-FFF2-40B4-BE49-F238E27FC236}">
              <a16:creationId xmlns:a16="http://schemas.microsoft.com/office/drawing/2014/main" id="{00000000-0008-0000-0600-000016000000}"/>
            </a:ext>
          </a:extLst>
        </xdr:cNvPr>
        <xdr:cNvSpPr/>
      </xdr:nvSpPr>
      <xdr:spPr>
        <a:xfrm>
          <a:off x="2286000" y="5372100"/>
          <a:ext cx="180975" cy="304800"/>
        </a:xfrm>
        <a:prstGeom prst="downArrow">
          <a:avLst/>
        </a:prstGeom>
        <a:solidFill>
          <a:srgbClr val="FFFF00"/>
        </a:solidFill>
        <a:ln>
          <a:solidFill>
            <a:srgbClr val="CCCC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114301</xdr:colOff>
      <xdr:row>29</xdr:row>
      <xdr:rowOff>9525</xdr:rowOff>
    </xdr:from>
    <xdr:to>
      <xdr:col>17</xdr:col>
      <xdr:colOff>114301</xdr:colOff>
      <xdr:row>32</xdr:row>
      <xdr:rowOff>152400</xdr:rowOff>
    </xdr:to>
    <xdr:sp macro="" textlink="">
      <xdr:nvSpPr>
        <xdr:cNvPr id="23" name="下矢印 22">
          <a:extLst>
            <a:ext uri="{FF2B5EF4-FFF2-40B4-BE49-F238E27FC236}">
              <a16:creationId xmlns:a16="http://schemas.microsoft.com/office/drawing/2014/main" id="{00000000-0008-0000-0600-000017000000}"/>
            </a:ext>
          </a:extLst>
        </xdr:cNvPr>
        <xdr:cNvSpPr/>
      </xdr:nvSpPr>
      <xdr:spPr>
        <a:xfrm>
          <a:off x="2781301" y="5495925"/>
          <a:ext cx="190500" cy="657225"/>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14</xdr:col>
      <xdr:colOff>0</xdr:colOff>
      <xdr:row>49</xdr:row>
      <xdr:rowOff>19050</xdr:rowOff>
    </xdr:from>
    <xdr:to>
      <xdr:col>14</xdr:col>
      <xdr:colOff>180975</xdr:colOff>
      <xdr:row>50</xdr:row>
      <xdr:rowOff>152400</xdr:rowOff>
    </xdr:to>
    <xdr:sp macro="" textlink="">
      <xdr:nvSpPr>
        <xdr:cNvPr id="24" name="下矢印 23">
          <a:extLst>
            <a:ext uri="{FF2B5EF4-FFF2-40B4-BE49-F238E27FC236}">
              <a16:creationId xmlns:a16="http://schemas.microsoft.com/office/drawing/2014/main" id="{00000000-0008-0000-0600-000018000000}"/>
            </a:ext>
          </a:extLst>
        </xdr:cNvPr>
        <xdr:cNvSpPr/>
      </xdr:nvSpPr>
      <xdr:spPr>
        <a:xfrm>
          <a:off x="2286000" y="8934450"/>
          <a:ext cx="180975" cy="304800"/>
        </a:xfrm>
        <a:prstGeom prst="downArrow">
          <a:avLst/>
        </a:prstGeom>
        <a:solidFill>
          <a:srgbClr val="FFFF00"/>
        </a:solidFill>
        <a:ln>
          <a:solidFill>
            <a:srgbClr val="CCCC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16</xdr:col>
      <xdr:colOff>95250</xdr:colOff>
      <xdr:row>49</xdr:row>
      <xdr:rowOff>9525</xdr:rowOff>
    </xdr:from>
    <xdr:to>
      <xdr:col>17</xdr:col>
      <xdr:colOff>95250</xdr:colOff>
      <xdr:row>52</xdr:row>
      <xdr:rowOff>152400</xdr:rowOff>
    </xdr:to>
    <xdr:sp macro="" textlink="">
      <xdr:nvSpPr>
        <xdr:cNvPr id="25" name="下矢印 24">
          <a:extLst>
            <a:ext uri="{FF2B5EF4-FFF2-40B4-BE49-F238E27FC236}">
              <a16:creationId xmlns:a16="http://schemas.microsoft.com/office/drawing/2014/main" id="{00000000-0008-0000-0600-000019000000}"/>
            </a:ext>
          </a:extLst>
        </xdr:cNvPr>
        <xdr:cNvSpPr/>
      </xdr:nvSpPr>
      <xdr:spPr>
        <a:xfrm>
          <a:off x="2762250" y="8924925"/>
          <a:ext cx="190500" cy="657225"/>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13</xdr:col>
      <xdr:colOff>128588</xdr:colOff>
      <xdr:row>34</xdr:row>
      <xdr:rowOff>33336</xdr:rowOff>
    </xdr:from>
    <xdr:to>
      <xdr:col>22</xdr:col>
      <xdr:colOff>171449</xdr:colOff>
      <xdr:row>37</xdr:row>
      <xdr:rowOff>28576</xdr:rowOff>
    </xdr:to>
    <xdr:sp macro="" textlink="">
      <xdr:nvSpPr>
        <xdr:cNvPr id="26" name="屈折矢印 25">
          <a:extLst>
            <a:ext uri="{FF2B5EF4-FFF2-40B4-BE49-F238E27FC236}">
              <a16:creationId xmlns:a16="http://schemas.microsoft.com/office/drawing/2014/main" id="{00000000-0008-0000-0600-00001A000000}"/>
            </a:ext>
          </a:extLst>
        </xdr:cNvPr>
        <xdr:cNvSpPr/>
      </xdr:nvSpPr>
      <xdr:spPr>
        <a:xfrm rot="16200000" flipH="1" flipV="1">
          <a:off x="3143249" y="5695950"/>
          <a:ext cx="509590" cy="1928811"/>
        </a:xfrm>
        <a:prstGeom prst="bentUpArrow">
          <a:avLst>
            <a:gd name="adj1" fmla="val 25000"/>
            <a:gd name="adj2" fmla="val 25934"/>
            <a:gd name="adj3" fmla="val 34345"/>
          </a:avLst>
        </a:prstGeom>
        <a:solidFill>
          <a:srgbClr val="FFC0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C17"/>
  <sheetViews>
    <sheetView tabSelected="1" view="pageBreakPreview" zoomScaleNormal="100" zoomScaleSheetLayoutView="100" workbookViewId="0"/>
  </sheetViews>
  <sheetFormatPr defaultColWidth="9" defaultRowHeight="43.5" customHeight="1" x14ac:dyDescent="0.2"/>
  <cols>
    <col min="1" max="1" width="4.1796875" style="113" customWidth="1"/>
    <col min="2" max="2" width="7.6328125" style="112" customWidth="1"/>
    <col min="3" max="3" width="63.81640625" style="113" customWidth="1"/>
    <col min="4" max="16384" width="9" style="113"/>
  </cols>
  <sheetData>
    <row r="1" spans="2:3" ht="43.5" customHeight="1" x14ac:dyDescent="0.2">
      <c r="C1" s="114" t="s">
        <v>580</v>
      </c>
    </row>
    <row r="2" spans="2:3" ht="43.5" customHeight="1" x14ac:dyDescent="0.2">
      <c r="B2" s="613"/>
      <c r="C2" s="614" t="s">
        <v>493</v>
      </c>
    </row>
    <row r="3" spans="2:3" ht="43.5" customHeight="1" x14ac:dyDescent="0.2">
      <c r="B3" s="611">
        <v>1</v>
      </c>
      <c r="C3" s="612" t="s">
        <v>494</v>
      </c>
    </row>
    <row r="4" spans="2:3" ht="43.5" customHeight="1" x14ac:dyDescent="0.2">
      <c r="B4" s="611">
        <v>2</v>
      </c>
      <c r="C4" s="612" t="s">
        <v>495</v>
      </c>
    </row>
    <row r="5" spans="2:3" ht="43.5" customHeight="1" x14ac:dyDescent="0.2">
      <c r="B5" s="611">
        <v>3</v>
      </c>
      <c r="C5" s="612" t="s">
        <v>496</v>
      </c>
    </row>
    <row r="6" spans="2:3" ht="43.5" customHeight="1" x14ac:dyDescent="0.2">
      <c r="B6" s="611">
        <v>4</v>
      </c>
      <c r="C6" s="612" t="s">
        <v>497</v>
      </c>
    </row>
    <row r="7" spans="2:3" ht="43.5" customHeight="1" x14ac:dyDescent="0.2">
      <c r="B7" s="611">
        <v>5</v>
      </c>
      <c r="C7" s="612" t="s">
        <v>498</v>
      </c>
    </row>
    <row r="8" spans="2:3" ht="43.5" customHeight="1" x14ac:dyDescent="0.2">
      <c r="B8" s="611">
        <v>6</v>
      </c>
      <c r="C8" s="612" t="s">
        <v>499</v>
      </c>
    </row>
    <row r="9" spans="2:3" ht="43.5" customHeight="1" x14ac:dyDescent="0.2">
      <c r="B9" s="611">
        <v>7</v>
      </c>
      <c r="C9" s="612" t="s">
        <v>500</v>
      </c>
    </row>
    <row r="10" spans="2:3" ht="43.5" customHeight="1" x14ac:dyDescent="0.2">
      <c r="B10" s="611">
        <v>8</v>
      </c>
      <c r="C10" s="612" t="s">
        <v>501</v>
      </c>
    </row>
    <row r="11" spans="2:3" ht="43.5" customHeight="1" x14ac:dyDescent="0.2">
      <c r="B11" s="611">
        <v>9</v>
      </c>
      <c r="C11" s="612" t="s">
        <v>502</v>
      </c>
    </row>
    <row r="12" spans="2:3" ht="43.5" customHeight="1" x14ac:dyDescent="0.2">
      <c r="B12" s="611">
        <v>10</v>
      </c>
      <c r="C12" s="612" t="s">
        <v>503</v>
      </c>
    </row>
    <row r="13" spans="2:3" ht="43.5" customHeight="1" x14ac:dyDescent="0.2">
      <c r="B13" s="611">
        <v>11</v>
      </c>
      <c r="C13" s="612" t="s">
        <v>504</v>
      </c>
    </row>
    <row r="14" spans="2:3" ht="43.5" customHeight="1" x14ac:dyDescent="0.2">
      <c r="B14" s="611">
        <v>12</v>
      </c>
      <c r="C14" s="612" t="s">
        <v>505</v>
      </c>
    </row>
    <row r="15" spans="2:3" ht="43.5" customHeight="1" x14ac:dyDescent="0.2">
      <c r="B15" s="611">
        <v>13</v>
      </c>
      <c r="C15" s="612" t="s">
        <v>506</v>
      </c>
    </row>
    <row r="16" spans="2:3" ht="43.5" customHeight="1" x14ac:dyDescent="0.2">
      <c r="B16" s="611">
        <v>14</v>
      </c>
      <c r="C16" s="612" t="s">
        <v>507</v>
      </c>
    </row>
    <row r="17" spans="2:3" ht="43.5" customHeight="1" x14ac:dyDescent="0.2">
      <c r="B17" s="611">
        <v>15</v>
      </c>
      <c r="C17" s="612" t="s">
        <v>508</v>
      </c>
    </row>
  </sheetData>
  <phoneticPr fontId="23"/>
  <pageMargins left="0.70866141732283472" right="0.70866141732283472" top="0.74803149606299213" bottom="0.74803149606299213" header="0.31496062992125984" footer="0.31496062992125984"/>
  <pageSetup paperSize="9" scale="99" orientation="portrait" r:id="rId1"/>
  <headerFooter>
    <oddHeader>&amp;L&amp;F&amp;R&amp;A</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B1:X121"/>
  <sheetViews>
    <sheetView view="pageBreakPreview" zoomScale="90" zoomScaleNormal="100" zoomScaleSheetLayoutView="90" workbookViewId="0">
      <pane xSplit="3" ySplit="6" topLeftCell="D7" activePane="bottomRight" state="frozen"/>
      <selection activeCell="F22" sqref="F22"/>
      <selection pane="topRight" activeCell="F22" sqref="F22"/>
      <selection pane="bottomLeft" activeCell="F22" sqref="F22"/>
      <selection pane="bottomRight" activeCell="D7" sqref="D7"/>
    </sheetView>
  </sheetViews>
  <sheetFormatPr defaultColWidth="9" defaultRowHeight="13" x14ac:dyDescent="0.2"/>
  <cols>
    <col min="1" max="1" width="3.1796875" style="129" customWidth="1"/>
    <col min="2" max="2" width="5.26953125" style="129" customWidth="1"/>
    <col min="3" max="3" width="25" style="129" customWidth="1"/>
    <col min="4" max="4" width="16.81640625" style="129" bestFit="1" customWidth="1"/>
    <col min="5" max="5" width="17.6328125" style="129" customWidth="1"/>
    <col min="6" max="6" width="16.81640625" style="129" bestFit="1" customWidth="1"/>
    <col min="7" max="7" width="14.36328125" style="129" customWidth="1"/>
    <col min="8" max="8" width="15.26953125" style="129" customWidth="1"/>
    <col min="9" max="9" width="10.6328125" style="129" customWidth="1"/>
    <col min="10" max="14" width="11.7265625" style="129" customWidth="1"/>
    <col min="15" max="15" width="23.81640625" style="129" customWidth="1"/>
    <col min="16" max="16" width="15.36328125" style="129" customWidth="1"/>
    <col min="17" max="17" width="17.6328125" style="129" customWidth="1"/>
    <col min="18" max="18" width="15.36328125" style="129" customWidth="1"/>
    <col min="19" max="19" width="17.6328125" style="129" customWidth="1"/>
    <col min="20" max="20" width="2" style="129" customWidth="1"/>
    <col min="21" max="16384" width="9" style="129"/>
  </cols>
  <sheetData>
    <row r="1" spans="2:24" ht="27" customHeight="1" x14ac:dyDescent="0.2">
      <c r="B1" s="701" t="s">
        <v>287</v>
      </c>
      <c r="C1" s="701"/>
      <c r="D1" s="132"/>
      <c r="E1" s="132"/>
      <c r="F1" s="132"/>
      <c r="G1" s="132"/>
      <c r="H1" s="185"/>
      <c r="I1" s="132"/>
      <c r="J1" s="132"/>
      <c r="K1" s="132"/>
      <c r="L1" s="132"/>
      <c r="M1" s="132"/>
      <c r="N1" s="132"/>
      <c r="O1" s="132"/>
      <c r="P1" s="132"/>
      <c r="Q1" s="132"/>
      <c r="R1" s="132"/>
      <c r="S1" s="132"/>
      <c r="T1" s="132"/>
      <c r="U1" s="132"/>
      <c r="V1" s="132"/>
      <c r="W1" s="132"/>
      <c r="X1" s="132"/>
    </row>
    <row r="2" spans="2:24" ht="17.25" customHeight="1" x14ac:dyDescent="0.2">
      <c r="B2" s="287"/>
      <c r="C2" s="134"/>
      <c r="D2" s="135"/>
      <c r="E2" s="132"/>
      <c r="F2" s="132"/>
      <c r="G2" s="132"/>
      <c r="H2" s="132"/>
      <c r="I2" s="132"/>
      <c r="J2" s="132"/>
      <c r="K2" s="132"/>
      <c r="L2" s="132"/>
      <c r="M2" s="132"/>
      <c r="N2" s="132"/>
      <c r="O2" s="132"/>
      <c r="P2" s="132"/>
      <c r="Q2" s="132"/>
      <c r="R2" s="132"/>
      <c r="S2" s="388" t="s">
        <v>568</v>
      </c>
      <c r="T2" s="132"/>
      <c r="U2" s="132"/>
      <c r="V2" s="132"/>
      <c r="W2" s="132"/>
      <c r="X2" s="132"/>
    </row>
    <row r="3" spans="2:24" ht="13.5" customHeight="1" x14ac:dyDescent="0.2">
      <c r="B3" s="807" t="s">
        <v>460</v>
      </c>
      <c r="C3" s="808"/>
      <c r="D3" s="389"/>
      <c r="E3" s="390"/>
      <c r="F3" s="140" t="s">
        <v>288</v>
      </c>
      <c r="G3" s="650" t="s">
        <v>291</v>
      </c>
      <c r="H3" s="391"/>
      <c r="I3" s="650" t="s">
        <v>310</v>
      </c>
      <c r="J3" s="391"/>
      <c r="K3" s="391"/>
      <c r="L3" s="391"/>
      <c r="M3" s="805" t="s">
        <v>232</v>
      </c>
      <c r="N3" s="392"/>
      <c r="O3" s="393"/>
      <c r="P3" s="803" t="s">
        <v>356</v>
      </c>
      <c r="Q3" s="390"/>
      <c r="R3" s="803" t="s">
        <v>291</v>
      </c>
      <c r="S3" s="390"/>
      <c r="T3" s="132"/>
      <c r="U3" s="132"/>
      <c r="V3" s="132"/>
      <c r="W3" s="132"/>
      <c r="X3" s="132"/>
    </row>
    <row r="4" spans="2:24" ht="13.5" customHeight="1" x14ac:dyDescent="0.2">
      <c r="B4" s="809"/>
      <c r="C4" s="810"/>
      <c r="D4" s="394" t="s">
        <v>277</v>
      </c>
      <c r="E4" s="143" t="s">
        <v>282</v>
      </c>
      <c r="F4" s="143" t="s">
        <v>289</v>
      </c>
      <c r="G4" s="764"/>
      <c r="H4" s="144" t="s">
        <v>299</v>
      </c>
      <c r="I4" s="651"/>
      <c r="J4" s="144" t="s">
        <v>298</v>
      </c>
      <c r="K4" s="144" t="s">
        <v>295</v>
      </c>
      <c r="L4" s="144" t="s">
        <v>301</v>
      </c>
      <c r="M4" s="806"/>
      <c r="N4" s="395" t="s">
        <v>301</v>
      </c>
      <c r="O4" s="396" t="s">
        <v>282</v>
      </c>
      <c r="P4" s="804"/>
      <c r="Q4" s="144" t="s">
        <v>355</v>
      </c>
      <c r="R4" s="804"/>
      <c r="S4" s="144" t="s">
        <v>360</v>
      </c>
      <c r="T4" s="132"/>
      <c r="U4" s="132"/>
      <c r="V4" s="132"/>
      <c r="W4" s="132"/>
      <c r="X4" s="132"/>
    </row>
    <row r="5" spans="2:24" ht="26" x14ac:dyDescent="0.2">
      <c r="B5" s="809"/>
      <c r="C5" s="810"/>
      <c r="D5" s="315" t="s">
        <v>278</v>
      </c>
      <c r="E5" s="143" t="s">
        <v>307</v>
      </c>
      <c r="F5" s="143" t="s">
        <v>282</v>
      </c>
      <c r="G5" s="764"/>
      <c r="H5" s="144" t="s">
        <v>300</v>
      </c>
      <c r="I5" s="651"/>
      <c r="J5" s="144" t="s">
        <v>297</v>
      </c>
      <c r="K5" s="144" t="s">
        <v>296</v>
      </c>
      <c r="L5" s="144" t="s">
        <v>302</v>
      </c>
      <c r="M5" s="806"/>
      <c r="N5" s="395" t="s">
        <v>306</v>
      </c>
      <c r="O5" s="396" t="s">
        <v>313</v>
      </c>
      <c r="P5" s="804"/>
      <c r="Q5" s="143" t="s">
        <v>313</v>
      </c>
      <c r="R5" s="804"/>
      <c r="S5" s="143" t="s">
        <v>313</v>
      </c>
      <c r="T5" s="132"/>
      <c r="U5" s="132"/>
      <c r="V5" s="132"/>
      <c r="W5" s="132"/>
      <c r="X5" s="132"/>
    </row>
    <row r="6" spans="2:24" ht="30.75" customHeight="1" x14ac:dyDescent="0.2">
      <c r="B6" s="811"/>
      <c r="C6" s="812"/>
      <c r="D6" s="341" t="s">
        <v>308</v>
      </c>
      <c r="E6" s="342" t="s">
        <v>283</v>
      </c>
      <c r="F6" s="342" t="s">
        <v>304</v>
      </c>
      <c r="G6" s="342" t="s">
        <v>292</v>
      </c>
      <c r="H6" s="344" t="s">
        <v>363</v>
      </c>
      <c r="I6" s="397" t="s">
        <v>290</v>
      </c>
      <c r="J6" s="397" t="s">
        <v>312</v>
      </c>
      <c r="K6" s="397" t="s">
        <v>294</v>
      </c>
      <c r="L6" s="397" t="s">
        <v>303</v>
      </c>
      <c r="M6" s="398" t="s">
        <v>269</v>
      </c>
      <c r="N6" s="398" t="s">
        <v>305</v>
      </c>
      <c r="O6" s="399" t="s">
        <v>314</v>
      </c>
      <c r="P6" s="400" t="s">
        <v>357</v>
      </c>
      <c r="Q6" s="342" t="s">
        <v>364</v>
      </c>
      <c r="R6" s="400" t="s">
        <v>292</v>
      </c>
      <c r="S6" s="342" t="s">
        <v>365</v>
      </c>
      <c r="T6" s="132"/>
      <c r="U6" s="132"/>
      <c r="V6" s="132"/>
      <c r="W6" s="132"/>
      <c r="X6" s="132"/>
    </row>
    <row r="7" spans="2:24" ht="18" customHeight="1" x14ac:dyDescent="0.2">
      <c r="B7" s="359" t="s">
        <v>4</v>
      </c>
      <c r="C7" s="360" t="s">
        <v>5</v>
      </c>
      <c r="D7" s="347">
        <f>'１次波及計算'!AA7</f>
        <v>0</v>
      </c>
      <c r="E7" s="347">
        <f>'１次波及計算'!AE7</f>
        <v>0</v>
      </c>
      <c r="F7" s="347">
        <f t="shared" ref="F7:F38" si="0">D7+E7</f>
        <v>0</v>
      </c>
      <c r="G7" s="176">
        <f>各種係数表!Q7</f>
        <v>9.0759342543469873E-2</v>
      </c>
      <c r="H7" s="401">
        <f t="shared" ref="H7:H38" si="1">F7*G7</f>
        <v>0</v>
      </c>
      <c r="I7" s="402">
        <f>消費転換率!$C$7</f>
        <v>0.73799999999999999</v>
      </c>
      <c r="J7" s="347">
        <f t="shared" ref="J7:J38" si="2">I7*H7</f>
        <v>0</v>
      </c>
      <c r="K7" s="403">
        <f>各種係数表!R7</f>
        <v>7.6413506484338985E-3</v>
      </c>
      <c r="L7" s="347">
        <f t="shared" ref="L7:L38" si="3">K7*$J$116</f>
        <v>0</v>
      </c>
      <c r="M7" s="403">
        <f>各種係数表!M7</f>
        <v>0.35616199999999998</v>
      </c>
      <c r="N7" s="401">
        <f t="shared" ref="N7:N38" si="4">M7*L7</f>
        <v>0</v>
      </c>
      <c r="O7" s="347">
        <f t="array" ref="O7:O115">MMULT('逆行列係数表(Ｉ－(Ｉ-Ｍ)Ａ)-1型'!D7:DH115,N7:N115)</f>
        <v>0</v>
      </c>
      <c r="P7" s="404">
        <f>各種係数表!P7</f>
        <v>0.56239284015116831</v>
      </c>
      <c r="Q7" s="351">
        <f t="shared" ref="Q7:Q38" si="5">P7*O7</f>
        <v>0</v>
      </c>
      <c r="R7" s="176">
        <f>各種係数表!Q7</f>
        <v>9.0759342543469873E-2</v>
      </c>
      <c r="S7" s="405">
        <f t="shared" ref="S7:S38" si="6">R7*O7</f>
        <v>0</v>
      </c>
      <c r="T7" s="132"/>
      <c r="U7" s="132"/>
      <c r="V7" s="132"/>
      <c r="W7" s="132"/>
      <c r="X7" s="406"/>
    </row>
    <row r="8" spans="2:24" ht="18" customHeight="1" x14ac:dyDescent="0.2">
      <c r="B8" s="359" t="s">
        <v>6</v>
      </c>
      <c r="C8" s="360" t="s">
        <v>7</v>
      </c>
      <c r="D8" s="361">
        <f>'１次波及計算'!AA8</f>
        <v>0</v>
      </c>
      <c r="E8" s="407">
        <f>'１次波及計算'!AE8</f>
        <v>0</v>
      </c>
      <c r="F8" s="407">
        <f t="shared" si="0"/>
        <v>0</v>
      </c>
      <c r="G8" s="408">
        <f>各種係数表!Q8</f>
        <v>6.6003883179327663E-2</v>
      </c>
      <c r="H8" s="409">
        <f t="shared" si="1"/>
        <v>0</v>
      </c>
      <c r="I8" s="402">
        <f>消費転換率!$C$7</f>
        <v>0.73799999999999999</v>
      </c>
      <c r="J8" s="407">
        <f t="shared" si="2"/>
        <v>0</v>
      </c>
      <c r="K8" s="410">
        <f>各種係数表!R8</f>
        <v>7.5238443831816902E-4</v>
      </c>
      <c r="L8" s="407">
        <f t="shared" si="3"/>
        <v>0</v>
      </c>
      <c r="M8" s="410">
        <f>各種係数表!M8</f>
        <v>0.427228</v>
      </c>
      <c r="N8" s="409">
        <f t="shared" si="4"/>
        <v>0</v>
      </c>
      <c r="O8" s="407">
        <v>0</v>
      </c>
      <c r="P8" s="411">
        <f>各種係数表!P8</f>
        <v>0.26513372571742244</v>
      </c>
      <c r="Q8" s="409">
        <f t="shared" si="5"/>
        <v>0</v>
      </c>
      <c r="R8" s="408">
        <f>各種係数表!Q8</f>
        <v>6.6003883179327663E-2</v>
      </c>
      <c r="S8" s="407">
        <f t="shared" si="6"/>
        <v>0</v>
      </c>
      <c r="T8" s="132"/>
      <c r="U8" s="132"/>
      <c r="V8" s="132"/>
      <c r="W8" s="132"/>
      <c r="X8" s="406"/>
    </row>
    <row r="9" spans="2:24" ht="18" customHeight="1" x14ac:dyDescent="0.2">
      <c r="B9" s="359" t="s">
        <v>8</v>
      </c>
      <c r="C9" s="360" t="s">
        <v>9</v>
      </c>
      <c r="D9" s="361">
        <f>'１次波及計算'!AA9</f>
        <v>0</v>
      </c>
      <c r="E9" s="361">
        <f>'１次波及計算'!AE9</f>
        <v>0</v>
      </c>
      <c r="F9" s="361">
        <f t="shared" si="0"/>
        <v>0</v>
      </c>
      <c r="G9" s="179">
        <f>各種係数表!Q9</f>
        <v>0.40642822742135815</v>
      </c>
      <c r="H9" s="365">
        <f t="shared" si="1"/>
        <v>0</v>
      </c>
      <c r="I9" s="402">
        <f>消費転換率!$C$7</f>
        <v>0.73799999999999999</v>
      </c>
      <c r="J9" s="361">
        <f t="shared" si="2"/>
        <v>0</v>
      </c>
      <c r="K9" s="412">
        <f>各種係数表!R9</f>
        <v>1.5575498501768216E-3</v>
      </c>
      <c r="L9" s="361">
        <f t="shared" si="3"/>
        <v>0</v>
      </c>
      <c r="M9" s="412">
        <f>各種係数表!M9</f>
        <v>0.94697799999999999</v>
      </c>
      <c r="N9" s="365">
        <f t="shared" si="4"/>
        <v>0</v>
      </c>
      <c r="O9" s="361">
        <v>0</v>
      </c>
      <c r="P9" s="413">
        <f>各種係数表!P9</f>
        <v>0.64578844642721356</v>
      </c>
      <c r="Q9" s="365">
        <f t="shared" si="5"/>
        <v>0</v>
      </c>
      <c r="R9" s="179">
        <f>各種係数表!Q9</f>
        <v>0.40642822742135815</v>
      </c>
      <c r="S9" s="361">
        <f t="shared" si="6"/>
        <v>0</v>
      </c>
      <c r="T9" s="132"/>
      <c r="U9" s="132"/>
      <c r="V9" s="132"/>
      <c r="W9" s="132"/>
      <c r="X9" s="406"/>
    </row>
    <row r="10" spans="2:24" ht="18" customHeight="1" x14ac:dyDescent="0.2">
      <c r="B10" s="359" t="s">
        <v>10</v>
      </c>
      <c r="C10" s="360" t="s">
        <v>11</v>
      </c>
      <c r="D10" s="361">
        <f>'１次波及計算'!AA10</f>
        <v>0</v>
      </c>
      <c r="E10" s="361">
        <f>'１次波及計算'!AE10</f>
        <v>0</v>
      </c>
      <c r="F10" s="361">
        <f t="shared" si="0"/>
        <v>0</v>
      </c>
      <c r="G10" s="179">
        <f>各種係数表!Q10</f>
        <v>0.26053294922578324</v>
      </c>
      <c r="H10" s="365">
        <f t="shared" si="1"/>
        <v>0</v>
      </c>
      <c r="I10" s="402">
        <f>消費転換率!$C$7</f>
        <v>0.73799999999999999</v>
      </c>
      <c r="J10" s="361">
        <f t="shared" si="2"/>
        <v>0</v>
      </c>
      <c r="K10" s="412">
        <f>各種係数表!R10</f>
        <v>5.556260079027268E-4</v>
      </c>
      <c r="L10" s="361">
        <f t="shared" si="3"/>
        <v>0</v>
      </c>
      <c r="M10" s="412">
        <f>各種係数表!M10</f>
        <v>0.103105</v>
      </c>
      <c r="N10" s="365">
        <f t="shared" si="4"/>
        <v>0</v>
      </c>
      <c r="O10" s="361">
        <v>0</v>
      </c>
      <c r="P10" s="413">
        <f>各種係数表!P10</f>
        <v>0.68167086784299602</v>
      </c>
      <c r="Q10" s="365">
        <f t="shared" si="5"/>
        <v>0</v>
      </c>
      <c r="R10" s="179">
        <f>各種係数表!Q10</f>
        <v>0.26053294922578324</v>
      </c>
      <c r="S10" s="361">
        <f t="shared" si="6"/>
        <v>0</v>
      </c>
      <c r="T10" s="132"/>
      <c r="U10" s="132"/>
      <c r="V10" s="132"/>
      <c r="W10" s="132"/>
      <c r="X10" s="406"/>
    </row>
    <row r="11" spans="2:24" ht="18" customHeight="1" x14ac:dyDescent="0.2">
      <c r="B11" s="359" t="s">
        <v>12</v>
      </c>
      <c r="C11" s="360" t="s">
        <v>13</v>
      </c>
      <c r="D11" s="361">
        <f>'１次波及計算'!AA11</f>
        <v>0</v>
      </c>
      <c r="E11" s="361">
        <f>'１次波及計算'!AE11</f>
        <v>0</v>
      </c>
      <c r="F11" s="361">
        <f t="shared" si="0"/>
        <v>0</v>
      </c>
      <c r="G11" s="179">
        <f>各種係数表!Q11</f>
        <v>0.15491417673235855</v>
      </c>
      <c r="H11" s="365">
        <f t="shared" si="1"/>
        <v>0</v>
      </c>
      <c r="I11" s="402">
        <f>消費転換率!$C$7</f>
        <v>0.73799999999999999</v>
      </c>
      <c r="J11" s="361">
        <f t="shared" si="2"/>
        <v>0</v>
      </c>
      <c r="K11" s="412">
        <f>各種係数表!R11</f>
        <v>9.3886645084754355E-4</v>
      </c>
      <c r="L11" s="361">
        <f t="shared" si="3"/>
        <v>0</v>
      </c>
      <c r="M11" s="412">
        <f>各種係数表!M11</f>
        <v>0.30082900000000001</v>
      </c>
      <c r="N11" s="365">
        <f t="shared" si="4"/>
        <v>0</v>
      </c>
      <c r="O11" s="361">
        <v>0</v>
      </c>
      <c r="P11" s="413">
        <f>各種係数表!P11</f>
        <v>0.44584869675778765</v>
      </c>
      <c r="Q11" s="365">
        <f t="shared" si="5"/>
        <v>0</v>
      </c>
      <c r="R11" s="179">
        <f>各種係数表!Q11</f>
        <v>0.15491417673235855</v>
      </c>
      <c r="S11" s="361">
        <f t="shared" si="6"/>
        <v>0</v>
      </c>
      <c r="T11" s="132"/>
      <c r="U11" s="132"/>
      <c r="V11" s="132"/>
      <c r="W11" s="132"/>
      <c r="X11" s="406"/>
    </row>
    <row r="12" spans="2:24" ht="18" customHeight="1" x14ac:dyDescent="0.2">
      <c r="B12" s="359" t="s">
        <v>14</v>
      </c>
      <c r="C12" s="360" t="s">
        <v>16</v>
      </c>
      <c r="D12" s="361">
        <f>'１次波及計算'!AA12</f>
        <v>0</v>
      </c>
      <c r="E12" s="361">
        <f>'１次波及計算'!AE12</f>
        <v>0</v>
      </c>
      <c r="F12" s="361">
        <f t="shared" si="0"/>
        <v>0</v>
      </c>
      <c r="G12" s="179">
        <f>各種係数表!Q12</f>
        <v>0</v>
      </c>
      <c r="H12" s="365">
        <f t="shared" si="1"/>
        <v>0</v>
      </c>
      <c r="I12" s="402">
        <f>消費転換率!$C$7</f>
        <v>0.73799999999999999</v>
      </c>
      <c r="J12" s="361">
        <f t="shared" si="2"/>
        <v>0</v>
      </c>
      <c r="K12" s="412">
        <f>各種係数表!R12</f>
        <v>5.3803235005589889E-8</v>
      </c>
      <c r="L12" s="361">
        <f t="shared" si="3"/>
        <v>0</v>
      </c>
      <c r="M12" s="412">
        <f>各種係数表!M12</f>
        <v>0</v>
      </c>
      <c r="N12" s="365">
        <f t="shared" si="4"/>
        <v>0</v>
      </c>
      <c r="O12" s="361">
        <v>0</v>
      </c>
      <c r="P12" s="413">
        <f>各種係数表!P12</f>
        <v>0</v>
      </c>
      <c r="Q12" s="365">
        <f t="shared" si="5"/>
        <v>0</v>
      </c>
      <c r="R12" s="179">
        <f>各種係数表!Q12</f>
        <v>0</v>
      </c>
      <c r="S12" s="361">
        <f t="shared" si="6"/>
        <v>0</v>
      </c>
      <c r="T12" s="132"/>
      <c r="U12" s="132"/>
      <c r="V12" s="132"/>
      <c r="W12" s="132"/>
      <c r="X12" s="406"/>
    </row>
    <row r="13" spans="2:24" ht="18" customHeight="1" x14ac:dyDescent="0.2">
      <c r="B13" s="359" t="s">
        <v>15</v>
      </c>
      <c r="C13" s="360" t="s">
        <v>404</v>
      </c>
      <c r="D13" s="361">
        <f>'１次波及計算'!AA13</f>
        <v>0</v>
      </c>
      <c r="E13" s="361">
        <f>'１次波及計算'!AE13</f>
        <v>0</v>
      </c>
      <c r="F13" s="361">
        <f t="shared" si="0"/>
        <v>0</v>
      </c>
      <c r="G13" s="179">
        <f>各種係数表!Q13</f>
        <v>0.22660668380462726</v>
      </c>
      <c r="H13" s="365">
        <f t="shared" si="1"/>
        <v>0</v>
      </c>
      <c r="I13" s="402">
        <f>消費転換率!$C$7</f>
        <v>0.73799999999999999</v>
      </c>
      <c r="J13" s="361">
        <f t="shared" si="2"/>
        <v>0</v>
      </c>
      <c r="K13" s="412">
        <f>各種係数表!R13</f>
        <v>0</v>
      </c>
      <c r="L13" s="361">
        <f t="shared" si="3"/>
        <v>0</v>
      </c>
      <c r="M13" s="412">
        <f>各種係数表!M13</f>
        <v>7.2107000000000004E-2</v>
      </c>
      <c r="N13" s="365">
        <f t="shared" si="4"/>
        <v>0</v>
      </c>
      <c r="O13" s="361">
        <v>0</v>
      </c>
      <c r="P13" s="413">
        <f>各種係数表!P13</f>
        <v>0.49325192802056556</v>
      </c>
      <c r="Q13" s="365">
        <f t="shared" si="5"/>
        <v>0</v>
      </c>
      <c r="R13" s="179">
        <f>各種係数表!Q13</f>
        <v>0.22660668380462726</v>
      </c>
      <c r="S13" s="361">
        <f t="shared" si="6"/>
        <v>0</v>
      </c>
      <c r="T13" s="132"/>
      <c r="U13" s="132"/>
      <c r="V13" s="132"/>
      <c r="W13" s="132"/>
      <c r="X13" s="406"/>
    </row>
    <row r="14" spans="2:24" ht="18" customHeight="1" x14ac:dyDescent="0.2">
      <c r="B14" s="359" t="s">
        <v>17</v>
      </c>
      <c r="C14" s="360" t="s">
        <v>18</v>
      </c>
      <c r="D14" s="361">
        <f>'１次波及計算'!AA14</f>
        <v>0</v>
      </c>
      <c r="E14" s="361">
        <f>'１次波及計算'!AE14</f>
        <v>0</v>
      </c>
      <c r="F14" s="361">
        <f t="shared" si="0"/>
        <v>0</v>
      </c>
      <c r="G14" s="179">
        <f>各種係数表!Q14</f>
        <v>0.16131169077989582</v>
      </c>
      <c r="H14" s="365">
        <f t="shared" si="1"/>
        <v>0</v>
      </c>
      <c r="I14" s="402">
        <f>消費転換率!$C$7</f>
        <v>0.73799999999999999</v>
      </c>
      <c r="J14" s="361">
        <f t="shared" si="2"/>
        <v>0</v>
      </c>
      <c r="K14" s="412">
        <f>各種係数表!R14</f>
        <v>6.2385281414861521E-2</v>
      </c>
      <c r="L14" s="361">
        <f t="shared" si="3"/>
        <v>0</v>
      </c>
      <c r="M14" s="412">
        <f>各種係数表!M14</f>
        <v>0.330013</v>
      </c>
      <c r="N14" s="365">
        <f t="shared" si="4"/>
        <v>0</v>
      </c>
      <c r="O14" s="361">
        <v>0</v>
      </c>
      <c r="P14" s="413">
        <f>各種係数表!P14</f>
        <v>0.33401481421342777</v>
      </c>
      <c r="Q14" s="365">
        <f t="shared" si="5"/>
        <v>0</v>
      </c>
      <c r="R14" s="179">
        <f>各種係数表!Q14</f>
        <v>0.16131169077989582</v>
      </c>
      <c r="S14" s="361">
        <f t="shared" si="6"/>
        <v>0</v>
      </c>
      <c r="T14" s="132"/>
      <c r="U14" s="132"/>
      <c r="V14" s="132"/>
      <c r="W14" s="132"/>
      <c r="X14" s="406"/>
    </row>
    <row r="15" spans="2:24" ht="18" customHeight="1" x14ac:dyDescent="0.2">
      <c r="B15" s="359" t="s">
        <v>19</v>
      </c>
      <c r="C15" s="360" t="s">
        <v>20</v>
      </c>
      <c r="D15" s="361">
        <f>'１次波及計算'!AA15</f>
        <v>0</v>
      </c>
      <c r="E15" s="361">
        <f>'１次波及計算'!AE15</f>
        <v>0</v>
      </c>
      <c r="F15" s="361">
        <f t="shared" si="0"/>
        <v>0</v>
      </c>
      <c r="G15" s="179">
        <f>各種係数表!Q15</f>
        <v>7.7623678000680832E-2</v>
      </c>
      <c r="H15" s="365">
        <f t="shared" si="1"/>
        <v>0</v>
      </c>
      <c r="I15" s="402">
        <f>消費転換率!$C$7</f>
        <v>0.73799999999999999</v>
      </c>
      <c r="J15" s="361">
        <f t="shared" si="2"/>
        <v>0</v>
      </c>
      <c r="K15" s="412">
        <f>各種係数表!R15</f>
        <v>1.2741735917258802E-2</v>
      </c>
      <c r="L15" s="361">
        <f t="shared" si="3"/>
        <v>0</v>
      </c>
      <c r="M15" s="412">
        <f>各種係数表!M15</f>
        <v>0.37648199999999998</v>
      </c>
      <c r="N15" s="365">
        <f t="shared" si="4"/>
        <v>0</v>
      </c>
      <c r="O15" s="361">
        <v>0</v>
      </c>
      <c r="P15" s="413">
        <f>各種係数表!P15</f>
        <v>0.58493563394600157</v>
      </c>
      <c r="Q15" s="365">
        <f t="shared" si="5"/>
        <v>0</v>
      </c>
      <c r="R15" s="179">
        <f>各種係数表!Q15</f>
        <v>7.7623678000680832E-2</v>
      </c>
      <c r="S15" s="361">
        <f t="shared" si="6"/>
        <v>0</v>
      </c>
      <c r="T15" s="132"/>
      <c r="U15" s="132"/>
      <c r="V15" s="132"/>
      <c r="W15" s="132"/>
      <c r="X15" s="406"/>
    </row>
    <row r="16" spans="2:24" ht="18" customHeight="1" x14ac:dyDescent="0.2">
      <c r="B16" s="359" t="s">
        <v>21</v>
      </c>
      <c r="C16" s="360" t="s">
        <v>22</v>
      </c>
      <c r="D16" s="361">
        <f>'１次波及計算'!AA16</f>
        <v>0</v>
      </c>
      <c r="E16" s="361">
        <f>'１次波及計算'!AE16</f>
        <v>0</v>
      </c>
      <c r="F16" s="361">
        <f t="shared" si="0"/>
        <v>0</v>
      </c>
      <c r="G16" s="179">
        <f>各種係数表!Q16</f>
        <v>5.1075725936456332E-2</v>
      </c>
      <c r="H16" s="365">
        <f t="shared" si="1"/>
        <v>0</v>
      </c>
      <c r="I16" s="402">
        <f>消費転換率!$C$7</f>
        <v>0.73799999999999999</v>
      </c>
      <c r="J16" s="361">
        <f t="shared" si="2"/>
        <v>0</v>
      </c>
      <c r="K16" s="412">
        <f>各種係数表!R16</f>
        <v>6.6834378523943755E-4</v>
      </c>
      <c r="L16" s="361">
        <f t="shared" si="3"/>
        <v>0</v>
      </c>
      <c r="M16" s="412">
        <f>各種係数表!M16</f>
        <v>0.62202500000000005</v>
      </c>
      <c r="N16" s="365">
        <f t="shared" si="4"/>
        <v>0</v>
      </c>
      <c r="O16" s="361">
        <v>0</v>
      </c>
      <c r="P16" s="413">
        <f>各種係数表!P16</f>
        <v>0.17921056748539285</v>
      </c>
      <c r="Q16" s="365">
        <f t="shared" si="5"/>
        <v>0</v>
      </c>
      <c r="R16" s="179">
        <f>各種係数表!Q16</f>
        <v>5.1075725936456332E-2</v>
      </c>
      <c r="S16" s="361">
        <f t="shared" si="6"/>
        <v>0</v>
      </c>
      <c r="T16" s="132"/>
      <c r="U16" s="132"/>
      <c r="V16" s="132"/>
      <c r="W16" s="132"/>
      <c r="X16" s="406"/>
    </row>
    <row r="17" spans="2:24" ht="18" customHeight="1" x14ac:dyDescent="0.2">
      <c r="B17" s="359" t="s">
        <v>23</v>
      </c>
      <c r="C17" s="360" t="s">
        <v>24</v>
      </c>
      <c r="D17" s="361">
        <f>'１次波及計算'!AA17</f>
        <v>0</v>
      </c>
      <c r="E17" s="361">
        <f>'１次波及計算'!AE17</f>
        <v>0</v>
      </c>
      <c r="F17" s="361">
        <f t="shared" si="0"/>
        <v>0</v>
      </c>
      <c r="G17" s="179">
        <f>各種係数表!Q17</f>
        <v>0</v>
      </c>
      <c r="H17" s="365">
        <f t="shared" si="1"/>
        <v>0</v>
      </c>
      <c r="I17" s="402">
        <f>消費転換率!$C$7</f>
        <v>0.73799999999999999</v>
      </c>
      <c r="J17" s="361">
        <f t="shared" si="2"/>
        <v>0</v>
      </c>
      <c r="K17" s="412">
        <f>各種係数表!R17</f>
        <v>9.3321711117195661E-3</v>
      </c>
      <c r="L17" s="361">
        <f t="shared" si="3"/>
        <v>0</v>
      </c>
      <c r="M17" s="412">
        <f>各種係数表!M17</f>
        <v>0</v>
      </c>
      <c r="N17" s="365">
        <f t="shared" si="4"/>
        <v>0</v>
      </c>
      <c r="O17" s="361">
        <v>0</v>
      </c>
      <c r="P17" s="413">
        <f>各種係数表!P17</f>
        <v>0</v>
      </c>
      <c r="Q17" s="365">
        <f t="shared" si="5"/>
        <v>0</v>
      </c>
      <c r="R17" s="179">
        <f>各種係数表!Q17</f>
        <v>0</v>
      </c>
      <c r="S17" s="361">
        <f t="shared" si="6"/>
        <v>0</v>
      </c>
      <c r="T17" s="132"/>
      <c r="U17" s="132"/>
      <c r="V17" s="132"/>
      <c r="W17" s="132"/>
      <c r="X17" s="406"/>
    </row>
    <row r="18" spans="2:24" ht="18" customHeight="1" x14ac:dyDescent="0.2">
      <c r="B18" s="359" t="s">
        <v>25</v>
      </c>
      <c r="C18" s="360" t="s">
        <v>26</v>
      </c>
      <c r="D18" s="361">
        <f>'１次波及計算'!AA18</f>
        <v>0</v>
      </c>
      <c r="E18" s="361">
        <f>'１次波及計算'!AE18</f>
        <v>0</v>
      </c>
      <c r="F18" s="361">
        <f t="shared" si="0"/>
        <v>0</v>
      </c>
      <c r="G18" s="179">
        <f>各種係数表!Q18</f>
        <v>0.23933643471749991</v>
      </c>
      <c r="H18" s="365">
        <f t="shared" si="1"/>
        <v>0</v>
      </c>
      <c r="I18" s="402">
        <f>消費転換率!$C$7</f>
        <v>0.73799999999999999</v>
      </c>
      <c r="J18" s="361">
        <f t="shared" si="2"/>
        <v>0</v>
      </c>
      <c r="K18" s="412">
        <f>各種係数表!R18</f>
        <v>2.3474351432938869E-4</v>
      </c>
      <c r="L18" s="361">
        <f t="shared" si="3"/>
        <v>0</v>
      </c>
      <c r="M18" s="412">
        <f>各種係数表!M18</f>
        <v>0.18424699999999999</v>
      </c>
      <c r="N18" s="365">
        <f t="shared" si="4"/>
        <v>0</v>
      </c>
      <c r="O18" s="361">
        <v>0</v>
      </c>
      <c r="P18" s="413">
        <f>各種係数表!P18</f>
        <v>0.39368348697050409</v>
      </c>
      <c r="Q18" s="365">
        <f t="shared" si="5"/>
        <v>0</v>
      </c>
      <c r="R18" s="179">
        <f>各種係数表!Q18</f>
        <v>0.23933643471749991</v>
      </c>
      <c r="S18" s="361">
        <f t="shared" si="6"/>
        <v>0</v>
      </c>
      <c r="T18" s="132"/>
      <c r="U18" s="132"/>
      <c r="V18" s="132"/>
      <c r="W18" s="132"/>
      <c r="X18" s="406"/>
    </row>
    <row r="19" spans="2:24" ht="18" customHeight="1" x14ac:dyDescent="0.2">
      <c r="B19" s="359" t="s">
        <v>27</v>
      </c>
      <c r="C19" s="360" t="s">
        <v>28</v>
      </c>
      <c r="D19" s="361">
        <f>'１次波及計算'!AA19</f>
        <v>0</v>
      </c>
      <c r="E19" s="361">
        <f>'１次波及計算'!AE19</f>
        <v>0</v>
      </c>
      <c r="F19" s="361">
        <f t="shared" si="0"/>
        <v>0</v>
      </c>
      <c r="G19" s="179">
        <f>各種係数表!Q19</f>
        <v>0.2537850812407681</v>
      </c>
      <c r="H19" s="365">
        <f t="shared" si="1"/>
        <v>0</v>
      </c>
      <c r="I19" s="402">
        <f>消費転換率!$C$7</f>
        <v>0.73799999999999999</v>
      </c>
      <c r="J19" s="361">
        <f t="shared" si="2"/>
        <v>0</v>
      </c>
      <c r="K19" s="412">
        <f>各種係数表!R19</f>
        <v>1.3872303294431263E-2</v>
      </c>
      <c r="L19" s="361">
        <f t="shared" si="3"/>
        <v>0</v>
      </c>
      <c r="M19" s="412">
        <f>各種係数表!M19</f>
        <v>9.5950999999999995E-2</v>
      </c>
      <c r="N19" s="365">
        <f t="shared" si="4"/>
        <v>0</v>
      </c>
      <c r="O19" s="361">
        <v>0</v>
      </c>
      <c r="P19" s="413">
        <f>各種係数表!P19</f>
        <v>0.41610715724452801</v>
      </c>
      <c r="Q19" s="365">
        <f t="shared" si="5"/>
        <v>0</v>
      </c>
      <c r="R19" s="179">
        <f>各種係数表!Q19</f>
        <v>0.2537850812407681</v>
      </c>
      <c r="S19" s="361">
        <f t="shared" si="6"/>
        <v>0</v>
      </c>
      <c r="T19" s="132"/>
      <c r="U19" s="132"/>
      <c r="V19" s="132"/>
      <c r="W19" s="132"/>
      <c r="X19" s="406"/>
    </row>
    <row r="20" spans="2:24" ht="18" customHeight="1" x14ac:dyDescent="0.2">
      <c r="B20" s="359" t="s">
        <v>29</v>
      </c>
      <c r="C20" s="360" t="s">
        <v>30</v>
      </c>
      <c r="D20" s="361">
        <f>'１次波及計算'!AA20</f>
        <v>0</v>
      </c>
      <c r="E20" s="361">
        <f>'１次波及計算'!AE20</f>
        <v>0</v>
      </c>
      <c r="F20" s="361">
        <f t="shared" si="0"/>
        <v>0</v>
      </c>
      <c r="G20" s="179">
        <f>各種係数表!Q20</f>
        <v>0.1639999705473047</v>
      </c>
      <c r="H20" s="365">
        <f t="shared" si="1"/>
        <v>0</v>
      </c>
      <c r="I20" s="402">
        <f>消費転換率!$C$7</f>
        <v>0.73799999999999999</v>
      </c>
      <c r="J20" s="361">
        <f t="shared" si="2"/>
        <v>0</v>
      </c>
      <c r="K20" s="412">
        <f>各種係数表!R20</f>
        <v>1.3655261044418713E-4</v>
      </c>
      <c r="L20" s="361">
        <f t="shared" si="3"/>
        <v>0</v>
      </c>
      <c r="M20" s="412">
        <f>各種係数表!M20</f>
        <v>0.27908899999999998</v>
      </c>
      <c r="N20" s="365">
        <f t="shared" si="4"/>
        <v>0</v>
      </c>
      <c r="O20" s="361">
        <v>0</v>
      </c>
      <c r="P20" s="413">
        <f>各種係数表!P20</f>
        <v>0.43203422403192671</v>
      </c>
      <c r="Q20" s="365">
        <f t="shared" si="5"/>
        <v>0</v>
      </c>
      <c r="R20" s="179">
        <f>各種係数表!Q20</f>
        <v>0.1639999705473047</v>
      </c>
      <c r="S20" s="361">
        <f t="shared" si="6"/>
        <v>0</v>
      </c>
      <c r="T20" s="132"/>
      <c r="U20" s="132"/>
      <c r="V20" s="132"/>
      <c r="W20" s="132"/>
      <c r="X20" s="406"/>
    </row>
    <row r="21" spans="2:24" ht="18" customHeight="1" x14ac:dyDescent="0.2">
      <c r="B21" s="359" t="s">
        <v>31</v>
      </c>
      <c r="C21" s="360" t="s">
        <v>32</v>
      </c>
      <c r="D21" s="361">
        <f>'１次波及計算'!AA21</f>
        <v>0</v>
      </c>
      <c r="E21" s="361">
        <f>'１次波及計算'!AE21</f>
        <v>0</v>
      </c>
      <c r="F21" s="361">
        <f t="shared" si="0"/>
        <v>0</v>
      </c>
      <c r="G21" s="179">
        <f>各種係数表!Q21</f>
        <v>0.26703358000818117</v>
      </c>
      <c r="H21" s="365">
        <f t="shared" si="1"/>
        <v>0</v>
      </c>
      <c r="I21" s="402">
        <f>消費転換率!$C$7</f>
        <v>0.73799999999999999</v>
      </c>
      <c r="J21" s="361">
        <f t="shared" si="2"/>
        <v>0</v>
      </c>
      <c r="K21" s="412">
        <f>各種係数表!R21</f>
        <v>3.8921260203043722E-4</v>
      </c>
      <c r="L21" s="361">
        <f t="shared" si="3"/>
        <v>0</v>
      </c>
      <c r="M21" s="412">
        <f>各種係数表!M21</f>
        <v>0.208117</v>
      </c>
      <c r="N21" s="365">
        <f t="shared" si="4"/>
        <v>0</v>
      </c>
      <c r="O21" s="361">
        <v>0</v>
      </c>
      <c r="P21" s="413">
        <f>各種係数表!P21</f>
        <v>0.39190063590048713</v>
      </c>
      <c r="Q21" s="365">
        <f t="shared" si="5"/>
        <v>0</v>
      </c>
      <c r="R21" s="179">
        <f>各種係数表!Q21</f>
        <v>0.26703358000818117</v>
      </c>
      <c r="S21" s="361">
        <f t="shared" si="6"/>
        <v>0</v>
      </c>
      <c r="T21" s="132"/>
      <c r="U21" s="132"/>
      <c r="V21" s="132"/>
      <c r="W21" s="132"/>
      <c r="X21" s="406"/>
    </row>
    <row r="22" spans="2:24" ht="18" customHeight="1" x14ac:dyDescent="0.2">
      <c r="B22" s="359" t="s">
        <v>33</v>
      </c>
      <c r="C22" s="360" t="s">
        <v>34</v>
      </c>
      <c r="D22" s="361">
        <f>'１次波及計算'!AA22</f>
        <v>0</v>
      </c>
      <c r="E22" s="361">
        <f>'１次波及計算'!AE22</f>
        <v>0</v>
      </c>
      <c r="F22" s="361">
        <f t="shared" si="0"/>
        <v>0</v>
      </c>
      <c r="G22" s="179">
        <f>各種係数表!Q22</f>
        <v>7.3850757094931538E-2</v>
      </c>
      <c r="H22" s="365">
        <f t="shared" si="1"/>
        <v>0</v>
      </c>
      <c r="I22" s="402">
        <f>消費転換率!$C$7</f>
        <v>0.73799999999999999</v>
      </c>
      <c r="J22" s="361">
        <f t="shared" si="2"/>
        <v>0</v>
      </c>
      <c r="K22" s="412">
        <f>各種係数表!R22</f>
        <v>0</v>
      </c>
      <c r="L22" s="361">
        <f t="shared" si="3"/>
        <v>0</v>
      </c>
      <c r="M22" s="412">
        <f>各種係数表!M22</f>
        <v>0.13698199999999999</v>
      </c>
      <c r="N22" s="365">
        <f t="shared" si="4"/>
        <v>0</v>
      </c>
      <c r="O22" s="361">
        <v>0</v>
      </c>
      <c r="P22" s="413">
        <f>各種係数表!P22</f>
        <v>0.22195524929226987</v>
      </c>
      <c r="Q22" s="365">
        <f t="shared" si="5"/>
        <v>0</v>
      </c>
      <c r="R22" s="179">
        <f>各種係数表!Q22</f>
        <v>7.3850757094931538E-2</v>
      </c>
      <c r="S22" s="361">
        <f t="shared" si="6"/>
        <v>0</v>
      </c>
      <c r="T22" s="132"/>
      <c r="U22" s="132"/>
      <c r="V22" s="132"/>
      <c r="W22" s="132"/>
      <c r="X22" s="406"/>
    </row>
    <row r="23" spans="2:24" ht="18" customHeight="1" x14ac:dyDescent="0.2">
      <c r="B23" s="359" t="s">
        <v>35</v>
      </c>
      <c r="C23" s="360" t="s">
        <v>36</v>
      </c>
      <c r="D23" s="361">
        <f>'１次波及計算'!AA23</f>
        <v>0</v>
      </c>
      <c r="E23" s="361">
        <f>'１次波及計算'!AE23</f>
        <v>0</v>
      </c>
      <c r="F23" s="361">
        <f t="shared" si="0"/>
        <v>0</v>
      </c>
      <c r="G23" s="179">
        <f>各種係数表!Q23</f>
        <v>0.22718843414400119</v>
      </c>
      <c r="H23" s="365">
        <f t="shared" si="1"/>
        <v>0</v>
      </c>
      <c r="I23" s="402">
        <f>消費転換率!$C$7</f>
        <v>0.73799999999999999</v>
      </c>
      <c r="J23" s="361">
        <f t="shared" si="2"/>
        <v>0</v>
      </c>
      <c r="K23" s="412">
        <f>各種係数表!R23</f>
        <v>8.7634709177104809E-4</v>
      </c>
      <c r="L23" s="361">
        <f t="shared" si="3"/>
        <v>0</v>
      </c>
      <c r="M23" s="412">
        <f>各種係数表!M23</f>
        <v>0.46988200000000002</v>
      </c>
      <c r="N23" s="365">
        <f t="shared" si="4"/>
        <v>0</v>
      </c>
      <c r="O23" s="361">
        <v>0</v>
      </c>
      <c r="P23" s="413">
        <f>各種係数表!P23</f>
        <v>0.44064841126323945</v>
      </c>
      <c r="Q23" s="365">
        <f t="shared" si="5"/>
        <v>0</v>
      </c>
      <c r="R23" s="179">
        <f>各種係数表!Q23</f>
        <v>0.22718843414400119</v>
      </c>
      <c r="S23" s="361">
        <f t="shared" si="6"/>
        <v>0</v>
      </c>
      <c r="T23" s="132"/>
      <c r="U23" s="132"/>
      <c r="V23" s="132"/>
      <c r="W23" s="132"/>
      <c r="X23" s="406"/>
    </row>
    <row r="24" spans="2:24" ht="18" customHeight="1" x14ac:dyDescent="0.2">
      <c r="B24" s="359" t="s">
        <v>37</v>
      </c>
      <c r="C24" s="360" t="s">
        <v>38</v>
      </c>
      <c r="D24" s="361">
        <f>'１次波及計算'!AA24</f>
        <v>0</v>
      </c>
      <c r="E24" s="361">
        <f>'１次波及計算'!AE24</f>
        <v>0</v>
      </c>
      <c r="F24" s="361">
        <f t="shared" si="0"/>
        <v>0</v>
      </c>
      <c r="G24" s="179">
        <f>各種係数表!Q24</f>
        <v>0.2680270777261235</v>
      </c>
      <c r="H24" s="365">
        <f t="shared" si="1"/>
        <v>0</v>
      </c>
      <c r="I24" s="402">
        <f>消費転換率!$C$7</f>
        <v>0.73799999999999999</v>
      </c>
      <c r="J24" s="361">
        <f t="shared" si="2"/>
        <v>0</v>
      </c>
      <c r="K24" s="412">
        <f>各種係数表!R24</f>
        <v>1.4123349188967346E-4</v>
      </c>
      <c r="L24" s="361">
        <f t="shared" si="3"/>
        <v>0</v>
      </c>
      <c r="M24" s="412">
        <f>各種係数表!M24</f>
        <v>0.37885799999999997</v>
      </c>
      <c r="N24" s="365">
        <f t="shared" si="4"/>
        <v>0</v>
      </c>
      <c r="O24" s="361">
        <v>0</v>
      </c>
      <c r="P24" s="413">
        <f>各種係数表!P24</f>
        <v>0.53631514558355764</v>
      </c>
      <c r="Q24" s="365">
        <f t="shared" si="5"/>
        <v>0</v>
      </c>
      <c r="R24" s="179">
        <f>各種係数表!Q24</f>
        <v>0.2680270777261235</v>
      </c>
      <c r="S24" s="361">
        <f t="shared" si="6"/>
        <v>0</v>
      </c>
      <c r="T24" s="132"/>
      <c r="U24" s="132"/>
      <c r="V24" s="132"/>
      <c r="W24" s="132"/>
      <c r="X24" s="406"/>
    </row>
    <row r="25" spans="2:24" ht="18" customHeight="1" x14ac:dyDescent="0.2">
      <c r="B25" s="359" t="s">
        <v>39</v>
      </c>
      <c r="C25" s="360" t="s">
        <v>40</v>
      </c>
      <c r="D25" s="361">
        <f>'１次波及計算'!AA25</f>
        <v>0</v>
      </c>
      <c r="E25" s="361">
        <f>'１次波及計算'!AE25</f>
        <v>0</v>
      </c>
      <c r="F25" s="361">
        <f t="shared" si="0"/>
        <v>0</v>
      </c>
      <c r="G25" s="179">
        <f>各種係数表!Q25</f>
        <v>7.914409162608875E-2</v>
      </c>
      <c r="H25" s="365">
        <f t="shared" si="1"/>
        <v>0</v>
      </c>
      <c r="I25" s="402">
        <f>消費転換率!$C$7</f>
        <v>0.73799999999999999</v>
      </c>
      <c r="J25" s="361">
        <f t="shared" si="2"/>
        <v>0</v>
      </c>
      <c r="K25" s="412">
        <f>各種係数表!R25</f>
        <v>2.5986962507699917E-5</v>
      </c>
      <c r="L25" s="361">
        <f t="shared" si="3"/>
        <v>0</v>
      </c>
      <c r="M25" s="412">
        <f>各種係数表!M25</f>
        <v>0.46740500000000001</v>
      </c>
      <c r="N25" s="365">
        <f t="shared" si="4"/>
        <v>0</v>
      </c>
      <c r="O25" s="361">
        <v>0</v>
      </c>
      <c r="P25" s="413">
        <f>各種係数表!P25</f>
        <v>0.31650778410259928</v>
      </c>
      <c r="Q25" s="365">
        <f t="shared" si="5"/>
        <v>0</v>
      </c>
      <c r="R25" s="179">
        <f>各種係数表!Q25</f>
        <v>7.914409162608875E-2</v>
      </c>
      <c r="S25" s="361">
        <f t="shared" si="6"/>
        <v>0</v>
      </c>
      <c r="T25" s="132"/>
      <c r="U25" s="132"/>
      <c r="V25" s="132"/>
      <c r="W25" s="132"/>
      <c r="X25" s="406"/>
    </row>
    <row r="26" spans="2:24" ht="18" customHeight="1" x14ac:dyDescent="0.2">
      <c r="B26" s="359" t="s">
        <v>41</v>
      </c>
      <c r="C26" s="360" t="s">
        <v>42</v>
      </c>
      <c r="D26" s="361">
        <f>'１次波及計算'!AA26</f>
        <v>0</v>
      </c>
      <c r="E26" s="361">
        <f>'１次波及計算'!AE26</f>
        <v>0</v>
      </c>
      <c r="F26" s="361">
        <f t="shared" si="0"/>
        <v>0</v>
      </c>
      <c r="G26" s="179">
        <f>各種係数表!Q26</f>
        <v>0.12117432008497395</v>
      </c>
      <c r="H26" s="365">
        <f t="shared" si="1"/>
        <v>0</v>
      </c>
      <c r="I26" s="402">
        <f>消費転換率!$C$7</f>
        <v>0.73799999999999999</v>
      </c>
      <c r="J26" s="361">
        <f t="shared" si="2"/>
        <v>0</v>
      </c>
      <c r="K26" s="412">
        <f>各種係数表!R26</f>
        <v>2.8999943668012948E-5</v>
      </c>
      <c r="L26" s="361">
        <f t="shared" si="3"/>
        <v>0</v>
      </c>
      <c r="M26" s="412">
        <f>各種係数表!M26</f>
        <v>0.24476500000000001</v>
      </c>
      <c r="N26" s="365">
        <f t="shared" si="4"/>
        <v>0</v>
      </c>
      <c r="O26" s="361">
        <v>0</v>
      </c>
      <c r="P26" s="413">
        <f>各種係数表!P26</f>
        <v>0.35978064866734183</v>
      </c>
      <c r="Q26" s="365">
        <f t="shared" si="5"/>
        <v>0</v>
      </c>
      <c r="R26" s="179">
        <f>各種係数表!Q26</f>
        <v>0.12117432008497395</v>
      </c>
      <c r="S26" s="361">
        <f t="shared" si="6"/>
        <v>0</v>
      </c>
      <c r="T26" s="132"/>
      <c r="U26" s="132"/>
      <c r="V26" s="132"/>
      <c r="W26" s="132"/>
      <c r="X26" s="406"/>
    </row>
    <row r="27" spans="2:24" ht="18" customHeight="1" x14ac:dyDescent="0.2">
      <c r="B27" s="359" t="s">
        <v>43</v>
      </c>
      <c r="C27" s="360" t="s">
        <v>405</v>
      </c>
      <c r="D27" s="361">
        <f>'１次波及計算'!AA27</f>
        <v>0</v>
      </c>
      <c r="E27" s="361">
        <f>'１次波及計算'!AE27</f>
        <v>0</v>
      </c>
      <c r="F27" s="361">
        <f t="shared" si="0"/>
        <v>0</v>
      </c>
      <c r="G27" s="179">
        <f>各種係数表!Q27</f>
        <v>2.121192009026349E-2</v>
      </c>
      <c r="H27" s="365">
        <f t="shared" si="1"/>
        <v>0</v>
      </c>
      <c r="I27" s="402">
        <f>消費転換率!$C$7</f>
        <v>0.73799999999999999</v>
      </c>
      <c r="J27" s="361">
        <f t="shared" si="2"/>
        <v>0</v>
      </c>
      <c r="K27" s="412">
        <f>各種係数表!R27</f>
        <v>0</v>
      </c>
      <c r="L27" s="361">
        <f t="shared" si="3"/>
        <v>0</v>
      </c>
      <c r="M27" s="412">
        <f>各種係数表!M27</f>
        <v>2.3406E-2</v>
      </c>
      <c r="N27" s="365">
        <f t="shared" si="4"/>
        <v>0</v>
      </c>
      <c r="O27" s="361">
        <v>0</v>
      </c>
      <c r="P27" s="413">
        <f>各種係数表!P27</f>
        <v>0.12250613924470698</v>
      </c>
      <c r="Q27" s="365">
        <f t="shared" si="5"/>
        <v>0</v>
      </c>
      <c r="R27" s="179">
        <f>各種係数表!Q27</f>
        <v>2.121192009026349E-2</v>
      </c>
      <c r="S27" s="361">
        <f t="shared" si="6"/>
        <v>0</v>
      </c>
      <c r="T27" s="132"/>
      <c r="U27" s="132"/>
      <c r="V27" s="132"/>
      <c r="W27" s="132"/>
      <c r="X27" s="406"/>
    </row>
    <row r="28" spans="2:24" ht="18" customHeight="1" x14ac:dyDescent="0.2">
      <c r="B28" s="359" t="s">
        <v>44</v>
      </c>
      <c r="C28" s="360" t="s">
        <v>406</v>
      </c>
      <c r="D28" s="361">
        <f>'１次波及計算'!AA28</f>
        <v>0</v>
      </c>
      <c r="E28" s="361">
        <f>'１次波及計算'!AE28</f>
        <v>0</v>
      </c>
      <c r="F28" s="361">
        <f t="shared" si="0"/>
        <v>0</v>
      </c>
      <c r="G28" s="179">
        <f>各種係数表!Q28</f>
        <v>9.0520271853761422E-2</v>
      </c>
      <c r="H28" s="365">
        <f t="shared" si="1"/>
        <v>0</v>
      </c>
      <c r="I28" s="402">
        <f>消費転換率!$C$7</f>
        <v>0.73799999999999999</v>
      </c>
      <c r="J28" s="361">
        <f t="shared" si="2"/>
        <v>0</v>
      </c>
      <c r="K28" s="412">
        <f>各種係数表!R28</f>
        <v>4.84229115050309E-7</v>
      </c>
      <c r="L28" s="361">
        <f t="shared" si="3"/>
        <v>0</v>
      </c>
      <c r="M28" s="412">
        <f>各種係数表!M28</f>
        <v>0.107782</v>
      </c>
      <c r="N28" s="365">
        <f t="shared" si="4"/>
        <v>0</v>
      </c>
      <c r="O28" s="361">
        <v>0</v>
      </c>
      <c r="P28" s="413">
        <f>各種係数表!P28</f>
        <v>0.28348371220998358</v>
      </c>
      <c r="Q28" s="365">
        <f t="shared" si="5"/>
        <v>0</v>
      </c>
      <c r="R28" s="179">
        <f>各種係数表!Q28</f>
        <v>9.0520271853761422E-2</v>
      </c>
      <c r="S28" s="361">
        <f t="shared" si="6"/>
        <v>0</v>
      </c>
      <c r="T28" s="132"/>
      <c r="U28" s="132"/>
      <c r="V28" s="132"/>
      <c r="W28" s="132"/>
      <c r="X28" s="406"/>
    </row>
    <row r="29" spans="2:24" ht="18" customHeight="1" x14ac:dyDescent="0.2">
      <c r="B29" s="359" t="s">
        <v>45</v>
      </c>
      <c r="C29" s="377" t="s">
        <v>46</v>
      </c>
      <c r="D29" s="361">
        <f>'１次波及計算'!AA29</f>
        <v>0</v>
      </c>
      <c r="E29" s="361">
        <f>'１次波及計算'!AE29</f>
        <v>0</v>
      </c>
      <c r="F29" s="361">
        <f t="shared" si="0"/>
        <v>0</v>
      </c>
      <c r="G29" s="179">
        <f>各種係数表!Q29</f>
        <v>9.5856469524793389E-2</v>
      </c>
      <c r="H29" s="365">
        <f t="shared" si="1"/>
        <v>0</v>
      </c>
      <c r="I29" s="402">
        <f>消費転換率!$C$7</f>
        <v>0.73799999999999999</v>
      </c>
      <c r="J29" s="361">
        <f t="shared" si="2"/>
        <v>0</v>
      </c>
      <c r="K29" s="412">
        <f>各種係数表!R29</f>
        <v>0</v>
      </c>
      <c r="L29" s="361">
        <f t="shared" si="3"/>
        <v>0</v>
      </c>
      <c r="M29" s="412">
        <f>各種係数表!M29</f>
        <v>0.13458100000000001</v>
      </c>
      <c r="N29" s="365">
        <f t="shared" si="4"/>
        <v>0</v>
      </c>
      <c r="O29" s="361">
        <v>0</v>
      </c>
      <c r="P29" s="413">
        <f>各種係数表!P29</f>
        <v>0.25539127066115702</v>
      </c>
      <c r="Q29" s="365">
        <f t="shared" si="5"/>
        <v>0</v>
      </c>
      <c r="R29" s="179">
        <f>各種係数表!Q29</f>
        <v>9.5856469524793389E-2</v>
      </c>
      <c r="S29" s="361">
        <f t="shared" si="6"/>
        <v>0</v>
      </c>
      <c r="T29" s="132"/>
      <c r="U29" s="132"/>
      <c r="V29" s="132"/>
      <c r="W29" s="132"/>
      <c r="X29" s="406"/>
    </row>
    <row r="30" spans="2:24" ht="18" customHeight="1" x14ac:dyDescent="0.2">
      <c r="B30" s="359" t="s">
        <v>47</v>
      </c>
      <c r="C30" s="360" t="s">
        <v>48</v>
      </c>
      <c r="D30" s="361">
        <f>'１次波及計算'!AA30</f>
        <v>0</v>
      </c>
      <c r="E30" s="361">
        <f>'１次波及計算'!AE30</f>
        <v>0</v>
      </c>
      <c r="F30" s="361">
        <f t="shared" si="0"/>
        <v>0</v>
      </c>
      <c r="G30" s="179">
        <f>各種係数表!Q30</f>
        <v>0.13229780396357793</v>
      </c>
      <c r="H30" s="365">
        <f t="shared" si="1"/>
        <v>0</v>
      </c>
      <c r="I30" s="402">
        <f>消費転換率!$C$7</f>
        <v>0.73799999999999999</v>
      </c>
      <c r="J30" s="361">
        <f t="shared" si="2"/>
        <v>0</v>
      </c>
      <c r="K30" s="412">
        <f>各種係数表!R30</f>
        <v>0</v>
      </c>
      <c r="L30" s="361">
        <f t="shared" si="3"/>
        <v>0</v>
      </c>
      <c r="M30" s="412">
        <f>各種係数表!M30</f>
        <v>0.21557299999999999</v>
      </c>
      <c r="N30" s="365">
        <f t="shared" si="4"/>
        <v>0</v>
      </c>
      <c r="O30" s="361">
        <v>0</v>
      </c>
      <c r="P30" s="413">
        <f>各種係数表!P30</f>
        <v>0.34576617811754395</v>
      </c>
      <c r="Q30" s="365">
        <f t="shared" si="5"/>
        <v>0</v>
      </c>
      <c r="R30" s="179">
        <f>各種係数表!Q30</f>
        <v>0.13229780396357793</v>
      </c>
      <c r="S30" s="361">
        <f t="shared" si="6"/>
        <v>0</v>
      </c>
      <c r="T30" s="132"/>
      <c r="U30" s="132"/>
      <c r="V30" s="132"/>
      <c r="W30" s="132"/>
      <c r="X30" s="406"/>
    </row>
    <row r="31" spans="2:24" ht="18" customHeight="1" x14ac:dyDescent="0.2">
      <c r="B31" s="359" t="s">
        <v>49</v>
      </c>
      <c r="C31" s="360" t="s">
        <v>50</v>
      </c>
      <c r="D31" s="361">
        <f>'１次波及計算'!AA31</f>
        <v>0</v>
      </c>
      <c r="E31" s="361">
        <f>'１次波及計算'!AE31</f>
        <v>0</v>
      </c>
      <c r="F31" s="361">
        <f t="shared" si="0"/>
        <v>0</v>
      </c>
      <c r="G31" s="179">
        <f>各種係数表!Q31</f>
        <v>8.6285387392497803E-2</v>
      </c>
      <c r="H31" s="365">
        <f t="shared" si="1"/>
        <v>0</v>
      </c>
      <c r="I31" s="402">
        <f>消費転換率!$C$7</f>
        <v>0.73799999999999999</v>
      </c>
      <c r="J31" s="361">
        <f t="shared" si="2"/>
        <v>0</v>
      </c>
      <c r="K31" s="412">
        <f>各種係数表!R31</f>
        <v>1.775937181064511E-3</v>
      </c>
      <c r="L31" s="361">
        <f t="shared" si="3"/>
        <v>0</v>
      </c>
      <c r="M31" s="412">
        <f>各種係数表!M31</f>
        <v>0.107795</v>
      </c>
      <c r="N31" s="365">
        <f t="shared" si="4"/>
        <v>0</v>
      </c>
      <c r="O31" s="361">
        <v>0</v>
      </c>
      <c r="P31" s="413">
        <f>各種係数表!P31</f>
        <v>0.52826905234617993</v>
      </c>
      <c r="Q31" s="365">
        <f t="shared" si="5"/>
        <v>0</v>
      </c>
      <c r="R31" s="179">
        <f>各種係数表!Q31</f>
        <v>8.6285387392497803E-2</v>
      </c>
      <c r="S31" s="361">
        <f t="shared" si="6"/>
        <v>0</v>
      </c>
      <c r="T31" s="132"/>
      <c r="U31" s="132"/>
      <c r="V31" s="132"/>
      <c r="W31" s="132"/>
      <c r="X31" s="406"/>
    </row>
    <row r="32" spans="2:24" ht="18" customHeight="1" x14ac:dyDescent="0.2">
      <c r="B32" s="359" t="s">
        <v>51</v>
      </c>
      <c r="C32" s="360" t="s">
        <v>52</v>
      </c>
      <c r="D32" s="361">
        <f>'１次波及計算'!AA32</f>
        <v>0</v>
      </c>
      <c r="E32" s="361">
        <f>'１次波及計算'!AE32</f>
        <v>0</v>
      </c>
      <c r="F32" s="361">
        <f t="shared" si="0"/>
        <v>0</v>
      </c>
      <c r="G32" s="179">
        <f>各種係数表!Q32</f>
        <v>0.11510451098319333</v>
      </c>
      <c r="H32" s="365">
        <f t="shared" si="1"/>
        <v>0</v>
      </c>
      <c r="I32" s="402">
        <f>消費転換率!$C$7</f>
        <v>0.73799999999999999</v>
      </c>
      <c r="J32" s="361">
        <f t="shared" si="2"/>
        <v>0</v>
      </c>
      <c r="K32" s="412">
        <f>各種係数表!R32</f>
        <v>6.3361917736682984E-3</v>
      </c>
      <c r="L32" s="361">
        <f t="shared" si="3"/>
        <v>0</v>
      </c>
      <c r="M32" s="412">
        <f>各種係数表!M32</f>
        <v>0.149787</v>
      </c>
      <c r="N32" s="365">
        <f t="shared" si="4"/>
        <v>0</v>
      </c>
      <c r="O32" s="361">
        <v>0</v>
      </c>
      <c r="P32" s="413">
        <f>各種係数表!P32</f>
        <v>0.31420209935664878</v>
      </c>
      <c r="Q32" s="365">
        <f t="shared" si="5"/>
        <v>0</v>
      </c>
      <c r="R32" s="179">
        <f>各種係数表!Q32</f>
        <v>0.11510451098319333</v>
      </c>
      <c r="S32" s="361">
        <f t="shared" si="6"/>
        <v>0</v>
      </c>
      <c r="T32" s="132"/>
      <c r="U32" s="132"/>
      <c r="V32" s="132"/>
      <c r="W32" s="132"/>
      <c r="X32" s="406"/>
    </row>
    <row r="33" spans="2:24" ht="18" customHeight="1" x14ac:dyDescent="0.2">
      <c r="B33" s="359" t="s">
        <v>53</v>
      </c>
      <c r="C33" s="360" t="s">
        <v>54</v>
      </c>
      <c r="D33" s="361">
        <f>'１次波及計算'!AA33</f>
        <v>0</v>
      </c>
      <c r="E33" s="361">
        <f>'１次波及計算'!AE33</f>
        <v>0</v>
      </c>
      <c r="F33" s="361">
        <f t="shared" si="0"/>
        <v>0</v>
      </c>
      <c r="G33" s="179">
        <f>各種係数表!Q33</f>
        <v>9.2600702000229067E-3</v>
      </c>
      <c r="H33" s="365">
        <f t="shared" si="1"/>
        <v>0</v>
      </c>
      <c r="I33" s="402">
        <f>消費転換率!$C$7</f>
        <v>0.73799999999999999</v>
      </c>
      <c r="J33" s="361">
        <f t="shared" si="2"/>
        <v>0</v>
      </c>
      <c r="K33" s="412">
        <f>各種係数表!R33</f>
        <v>2.0746581221390465E-2</v>
      </c>
      <c r="L33" s="361">
        <f t="shared" si="3"/>
        <v>0</v>
      </c>
      <c r="M33" s="412">
        <f>各種係数表!M33</f>
        <v>0.39124100000000001</v>
      </c>
      <c r="N33" s="365">
        <f t="shared" si="4"/>
        <v>0</v>
      </c>
      <c r="O33" s="361">
        <v>0</v>
      </c>
      <c r="P33" s="413">
        <f>各種係数表!P33</f>
        <v>0.31406874931225987</v>
      </c>
      <c r="Q33" s="365">
        <f t="shared" si="5"/>
        <v>0</v>
      </c>
      <c r="R33" s="179">
        <f>各種係数表!Q33</f>
        <v>9.2600702000229067E-3</v>
      </c>
      <c r="S33" s="361">
        <f t="shared" si="6"/>
        <v>0</v>
      </c>
      <c r="T33" s="132"/>
      <c r="U33" s="132"/>
      <c r="V33" s="132"/>
      <c r="W33" s="132"/>
      <c r="X33" s="406"/>
    </row>
    <row r="34" spans="2:24" ht="18" customHeight="1" x14ac:dyDescent="0.2">
      <c r="B34" s="359" t="s">
        <v>55</v>
      </c>
      <c r="C34" s="360" t="s">
        <v>56</v>
      </c>
      <c r="D34" s="361">
        <f>'１次波及計算'!AA34</f>
        <v>0</v>
      </c>
      <c r="E34" s="361">
        <f>'１次波及計算'!AE34</f>
        <v>0</v>
      </c>
      <c r="F34" s="361">
        <f t="shared" si="0"/>
        <v>0</v>
      </c>
      <c r="G34" s="179">
        <f>各種係数表!Q34</f>
        <v>4.6096091257693421E-2</v>
      </c>
      <c r="H34" s="365">
        <f t="shared" si="1"/>
        <v>0</v>
      </c>
      <c r="I34" s="402">
        <f>消費転換率!$C$7</f>
        <v>0.73799999999999999</v>
      </c>
      <c r="J34" s="361">
        <f t="shared" si="2"/>
        <v>0</v>
      </c>
      <c r="K34" s="412">
        <f>各種係数表!R34</f>
        <v>0</v>
      </c>
      <c r="L34" s="361">
        <f t="shared" si="3"/>
        <v>0</v>
      </c>
      <c r="M34" s="412">
        <f>各種係数表!M34</f>
        <v>0.25558399999999998</v>
      </c>
      <c r="N34" s="365">
        <f t="shared" si="4"/>
        <v>0</v>
      </c>
      <c r="O34" s="361">
        <v>0</v>
      </c>
      <c r="P34" s="413">
        <f>各種係数表!P34</f>
        <v>0.2010279380014823</v>
      </c>
      <c r="Q34" s="365">
        <f t="shared" si="5"/>
        <v>0</v>
      </c>
      <c r="R34" s="179">
        <f>各種係数表!Q34</f>
        <v>4.6096091257693421E-2</v>
      </c>
      <c r="S34" s="361">
        <f t="shared" si="6"/>
        <v>0</v>
      </c>
      <c r="T34" s="132"/>
      <c r="U34" s="132"/>
      <c r="V34" s="132"/>
      <c r="W34" s="132"/>
      <c r="X34" s="406"/>
    </row>
    <row r="35" spans="2:24" ht="18" customHeight="1" x14ac:dyDescent="0.2">
      <c r="B35" s="359" t="s">
        <v>57</v>
      </c>
      <c r="C35" s="360" t="s">
        <v>58</v>
      </c>
      <c r="D35" s="361">
        <f>'１次波及計算'!AA35</f>
        <v>0</v>
      </c>
      <c r="E35" s="361">
        <f>'１次波及計算'!AE35</f>
        <v>0</v>
      </c>
      <c r="F35" s="361">
        <f t="shared" si="0"/>
        <v>0</v>
      </c>
      <c r="G35" s="179">
        <f>各種係数表!Q35</f>
        <v>0.22355968676439547</v>
      </c>
      <c r="H35" s="365">
        <f t="shared" si="1"/>
        <v>0</v>
      </c>
      <c r="I35" s="402">
        <f>消費転換率!$C$7</f>
        <v>0.73799999999999999</v>
      </c>
      <c r="J35" s="361">
        <f t="shared" si="2"/>
        <v>0</v>
      </c>
      <c r="K35" s="412">
        <f>各種係数表!R35</f>
        <v>1.2516784591700431E-3</v>
      </c>
      <c r="L35" s="361">
        <f t="shared" si="3"/>
        <v>0</v>
      </c>
      <c r="M35" s="412">
        <f>各種係数表!M35</f>
        <v>0.46200400000000003</v>
      </c>
      <c r="N35" s="365">
        <f t="shared" si="4"/>
        <v>0</v>
      </c>
      <c r="O35" s="361">
        <v>0</v>
      </c>
      <c r="P35" s="413">
        <f>各種係数表!P35</f>
        <v>0.35777226815765439</v>
      </c>
      <c r="Q35" s="365">
        <f t="shared" si="5"/>
        <v>0</v>
      </c>
      <c r="R35" s="179">
        <f>各種係数表!Q35</f>
        <v>0.22355968676439547</v>
      </c>
      <c r="S35" s="361">
        <f t="shared" si="6"/>
        <v>0</v>
      </c>
      <c r="T35" s="132"/>
      <c r="U35" s="132"/>
      <c r="V35" s="132"/>
      <c r="W35" s="132"/>
      <c r="X35" s="406"/>
    </row>
    <row r="36" spans="2:24" ht="18" customHeight="1" x14ac:dyDescent="0.2">
      <c r="B36" s="359" t="s">
        <v>59</v>
      </c>
      <c r="C36" s="360" t="s">
        <v>60</v>
      </c>
      <c r="D36" s="361">
        <f>'１次波及計算'!AA36</f>
        <v>0</v>
      </c>
      <c r="E36" s="361">
        <f>'１次波及計算'!AE36</f>
        <v>0</v>
      </c>
      <c r="F36" s="361">
        <f t="shared" si="0"/>
        <v>0</v>
      </c>
      <c r="G36" s="179">
        <f>各種係数表!Q36</f>
        <v>0.23205691273661022</v>
      </c>
      <c r="H36" s="365">
        <f t="shared" si="1"/>
        <v>0</v>
      </c>
      <c r="I36" s="402">
        <f>消費転換率!$C$7</f>
        <v>0.73799999999999999</v>
      </c>
      <c r="J36" s="361">
        <f t="shared" si="2"/>
        <v>0</v>
      </c>
      <c r="K36" s="412">
        <f>各種係数表!R36</f>
        <v>1.7260615822143291E-3</v>
      </c>
      <c r="L36" s="361">
        <f t="shared" si="3"/>
        <v>0</v>
      </c>
      <c r="M36" s="412">
        <f>各種係数表!M36</f>
        <v>0.44388100000000003</v>
      </c>
      <c r="N36" s="365">
        <f t="shared" si="4"/>
        <v>0</v>
      </c>
      <c r="O36" s="361">
        <v>0</v>
      </c>
      <c r="P36" s="413">
        <f>各種係数表!P36</f>
        <v>0.46889631012015848</v>
      </c>
      <c r="Q36" s="365">
        <f t="shared" si="5"/>
        <v>0</v>
      </c>
      <c r="R36" s="179">
        <f>各種係数表!Q36</f>
        <v>0.23205691273661022</v>
      </c>
      <c r="S36" s="361">
        <f t="shared" si="6"/>
        <v>0</v>
      </c>
      <c r="T36" s="132"/>
      <c r="U36" s="132"/>
      <c r="V36" s="132"/>
      <c r="W36" s="132"/>
      <c r="X36" s="406"/>
    </row>
    <row r="37" spans="2:24" ht="18" customHeight="1" x14ac:dyDescent="0.2">
      <c r="B37" s="359" t="s">
        <v>61</v>
      </c>
      <c r="C37" s="360" t="s">
        <v>407</v>
      </c>
      <c r="D37" s="361">
        <f>'１次波及計算'!AA37</f>
        <v>0</v>
      </c>
      <c r="E37" s="361">
        <f>'１次波及計算'!AE37</f>
        <v>0</v>
      </c>
      <c r="F37" s="361">
        <f t="shared" si="0"/>
        <v>0</v>
      </c>
      <c r="G37" s="179">
        <f>各種係数表!Q37</f>
        <v>0.23480962358211113</v>
      </c>
      <c r="H37" s="365">
        <f t="shared" si="1"/>
        <v>0</v>
      </c>
      <c r="I37" s="402">
        <f>消費転換率!$C$7</f>
        <v>0.73799999999999999</v>
      </c>
      <c r="J37" s="361">
        <f t="shared" si="2"/>
        <v>0</v>
      </c>
      <c r="K37" s="412">
        <f>各種係数表!R37</f>
        <v>3.5319671651769537E-3</v>
      </c>
      <c r="L37" s="361">
        <f t="shared" si="3"/>
        <v>0</v>
      </c>
      <c r="M37" s="412">
        <f>各種係数表!M37</f>
        <v>0.12836600000000001</v>
      </c>
      <c r="N37" s="365">
        <f t="shared" si="4"/>
        <v>0</v>
      </c>
      <c r="O37" s="361">
        <v>0</v>
      </c>
      <c r="P37" s="413">
        <f>各種係数表!P37</f>
        <v>0.40416154902102447</v>
      </c>
      <c r="Q37" s="365">
        <f t="shared" si="5"/>
        <v>0</v>
      </c>
      <c r="R37" s="179">
        <f>各種係数表!Q37</f>
        <v>0.23480962358211113</v>
      </c>
      <c r="S37" s="361">
        <f t="shared" si="6"/>
        <v>0</v>
      </c>
      <c r="T37" s="132"/>
      <c r="U37" s="132"/>
      <c r="V37" s="132"/>
      <c r="W37" s="132"/>
      <c r="X37" s="406"/>
    </row>
    <row r="38" spans="2:24" ht="18" customHeight="1" x14ac:dyDescent="0.2">
      <c r="B38" s="359" t="s">
        <v>62</v>
      </c>
      <c r="C38" s="360" t="s">
        <v>63</v>
      </c>
      <c r="D38" s="361">
        <f>'１次波及計算'!AA38</f>
        <v>0</v>
      </c>
      <c r="E38" s="361">
        <f>'１次波及計算'!AE38</f>
        <v>0</v>
      </c>
      <c r="F38" s="361">
        <f t="shared" si="0"/>
        <v>0</v>
      </c>
      <c r="G38" s="179">
        <f>各種係数表!Q38</f>
        <v>0.2208963911525029</v>
      </c>
      <c r="H38" s="365">
        <f t="shared" si="1"/>
        <v>0</v>
      </c>
      <c r="I38" s="402">
        <f>消費転換率!$C$7</f>
        <v>0.73799999999999999</v>
      </c>
      <c r="J38" s="361">
        <f t="shared" si="2"/>
        <v>0</v>
      </c>
      <c r="K38" s="412">
        <f>各種係数表!R38</f>
        <v>5.7569461455981178E-5</v>
      </c>
      <c r="L38" s="361">
        <f t="shared" si="3"/>
        <v>0</v>
      </c>
      <c r="M38" s="412">
        <f>各種係数表!M38</f>
        <v>0.37632700000000002</v>
      </c>
      <c r="N38" s="365">
        <f t="shared" si="4"/>
        <v>0</v>
      </c>
      <c r="O38" s="361">
        <v>0</v>
      </c>
      <c r="P38" s="413">
        <f>各種係数表!P38</f>
        <v>0.50200197551769143</v>
      </c>
      <c r="Q38" s="365">
        <f t="shared" si="5"/>
        <v>0</v>
      </c>
      <c r="R38" s="179">
        <f>各種係数表!Q38</f>
        <v>0.2208963911525029</v>
      </c>
      <c r="S38" s="361">
        <f t="shared" si="6"/>
        <v>0</v>
      </c>
      <c r="T38" s="132"/>
      <c r="U38" s="132"/>
      <c r="V38" s="132"/>
      <c r="W38" s="132"/>
      <c r="X38" s="406"/>
    </row>
    <row r="39" spans="2:24" ht="18" customHeight="1" x14ac:dyDescent="0.2">
      <c r="B39" s="359" t="s">
        <v>64</v>
      </c>
      <c r="C39" s="360" t="s">
        <v>65</v>
      </c>
      <c r="D39" s="361">
        <f>'１次波及計算'!AA39</f>
        <v>0</v>
      </c>
      <c r="E39" s="361">
        <f>'１次波及計算'!AE39</f>
        <v>0</v>
      </c>
      <c r="F39" s="361">
        <f t="shared" ref="F39:F70" si="7">D39+E39</f>
        <v>0</v>
      </c>
      <c r="G39" s="179">
        <f>各種係数表!Q39</f>
        <v>0.21758255158657572</v>
      </c>
      <c r="H39" s="365">
        <f t="shared" ref="H39:H70" si="8">F39*G39</f>
        <v>0</v>
      </c>
      <c r="I39" s="402">
        <f>消費転換率!$C$7</f>
        <v>0.73799999999999999</v>
      </c>
      <c r="J39" s="361">
        <f t="shared" ref="J39:J70" si="9">I39*H39</f>
        <v>0</v>
      </c>
      <c r="K39" s="412">
        <f>各種係数表!R39</f>
        <v>5.3265202655533987E-6</v>
      </c>
      <c r="L39" s="361">
        <f t="shared" ref="L39:L70" si="10">K39*$J$116</f>
        <v>0</v>
      </c>
      <c r="M39" s="412">
        <f>各種係数表!M39</f>
        <v>0.172705</v>
      </c>
      <c r="N39" s="365">
        <f t="shared" ref="N39:N70" si="11">M39*L39</f>
        <v>0</v>
      </c>
      <c r="O39" s="361">
        <v>0</v>
      </c>
      <c r="P39" s="413">
        <f>各種係数表!P39</f>
        <v>0.50098861567674446</v>
      </c>
      <c r="Q39" s="365">
        <f t="shared" ref="Q39:Q70" si="12">P39*O39</f>
        <v>0</v>
      </c>
      <c r="R39" s="179">
        <f>各種係数表!Q39</f>
        <v>0.21758255158657572</v>
      </c>
      <c r="S39" s="361">
        <f t="shared" ref="S39:S70" si="13">R39*O39</f>
        <v>0</v>
      </c>
      <c r="T39" s="132"/>
      <c r="U39" s="132"/>
      <c r="V39" s="132"/>
      <c r="W39" s="132"/>
      <c r="X39" s="406"/>
    </row>
    <row r="40" spans="2:24" ht="18" customHeight="1" x14ac:dyDescent="0.2">
      <c r="B40" s="359" t="s">
        <v>66</v>
      </c>
      <c r="C40" s="360" t="s">
        <v>67</v>
      </c>
      <c r="D40" s="361">
        <f>'１次波及計算'!AA40</f>
        <v>0</v>
      </c>
      <c r="E40" s="361">
        <f>'１次波及計算'!AE40</f>
        <v>0</v>
      </c>
      <c r="F40" s="361">
        <f t="shared" si="7"/>
        <v>0</v>
      </c>
      <c r="G40" s="179">
        <f>各種係数表!Q40</f>
        <v>0.29342581896303888</v>
      </c>
      <c r="H40" s="365">
        <f t="shared" si="8"/>
        <v>0</v>
      </c>
      <c r="I40" s="402">
        <f>消費転換率!$C$7</f>
        <v>0.73799999999999999</v>
      </c>
      <c r="J40" s="361">
        <f t="shared" si="9"/>
        <v>0</v>
      </c>
      <c r="K40" s="412">
        <f>各種係数表!R40</f>
        <v>7.408705460269728E-5</v>
      </c>
      <c r="L40" s="361">
        <f t="shared" si="10"/>
        <v>0</v>
      </c>
      <c r="M40" s="412">
        <f>各種係数表!M40</f>
        <v>8.6198999999999998E-2</v>
      </c>
      <c r="N40" s="365">
        <f t="shared" si="11"/>
        <v>0</v>
      </c>
      <c r="O40" s="361">
        <v>0</v>
      </c>
      <c r="P40" s="413">
        <f>各種係数表!P40</f>
        <v>0.47597342519170555</v>
      </c>
      <c r="Q40" s="365">
        <f t="shared" si="12"/>
        <v>0</v>
      </c>
      <c r="R40" s="179">
        <f>各種係数表!Q40</f>
        <v>0.29342581896303888</v>
      </c>
      <c r="S40" s="361">
        <f t="shared" si="13"/>
        <v>0</v>
      </c>
      <c r="T40" s="132"/>
      <c r="U40" s="132"/>
      <c r="V40" s="132"/>
      <c r="W40" s="132"/>
      <c r="X40" s="406"/>
    </row>
    <row r="41" spans="2:24" ht="18" customHeight="1" x14ac:dyDescent="0.2">
      <c r="B41" s="359" t="s">
        <v>68</v>
      </c>
      <c r="C41" s="360" t="s">
        <v>69</v>
      </c>
      <c r="D41" s="361">
        <f>'１次波及計算'!AA41</f>
        <v>0</v>
      </c>
      <c r="E41" s="361">
        <f>'１次波及計算'!AE41</f>
        <v>0</v>
      </c>
      <c r="F41" s="361">
        <f t="shared" si="7"/>
        <v>0</v>
      </c>
      <c r="G41" s="179">
        <f>各種係数表!Q41</f>
        <v>0.22166310966655572</v>
      </c>
      <c r="H41" s="365">
        <f t="shared" si="8"/>
        <v>0</v>
      </c>
      <c r="I41" s="402">
        <f>消費転換率!$C$7</f>
        <v>0.73799999999999999</v>
      </c>
      <c r="J41" s="361">
        <f t="shared" si="9"/>
        <v>0</v>
      </c>
      <c r="K41" s="412">
        <f>各種係数表!R41</f>
        <v>2.6062287036707741E-4</v>
      </c>
      <c r="L41" s="361">
        <f t="shared" si="10"/>
        <v>0</v>
      </c>
      <c r="M41" s="412">
        <f>各種係数表!M41</f>
        <v>0.31727</v>
      </c>
      <c r="N41" s="365">
        <f t="shared" si="11"/>
        <v>0</v>
      </c>
      <c r="O41" s="361">
        <v>0</v>
      </c>
      <c r="P41" s="413">
        <f>各種係数表!P41</f>
        <v>0.49585886867816653</v>
      </c>
      <c r="Q41" s="365">
        <f t="shared" si="12"/>
        <v>0</v>
      </c>
      <c r="R41" s="179">
        <f>各種係数表!Q41</f>
        <v>0.22166310966655572</v>
      </c>
      <c r="S41" s="361">
        <f t="shared" si="13"/>
        <v>0</v>
      </c>
      <c r="T41" s="132"/>
      <c r="U41" s="132"/>
      <c r="V41" s="132"/>
      <c r="W41" s="132"/>
      <c r="X41" s="406"/>
    </row>
    <row r="42" spans="2:24" ht="18" customHeight="1" x14ac:dyDescent="0.2">
      <c r="B42" s="359" t="s">
        <v>70</v>
      </c>
      <c r="C42" s="360" t="s">
        <v>71</v>
      </c>
      <c r="D42" s="361">
        <f>'１次波及計算'!AA42</f>
        <v>0</v>
      </c>
      <c r="E42" s="361">
        <f>'１次波及計算'!AE42</f>
        <v>0</v>
      </c>
      <c r="F42" s="361">
        <f t="shared" si="7"/>
        <v>0</v>
      </c>
      <c r="G42" s="179">
        <f>各種係数表!Q42</f>
        <v>3.3027962151014681E-2</v>
      </c>
      <c r="H42" s="365">
        <f t="shared" si="8"/>
        <v>0</v>
      </c>
      <c r="I42" s="402">
        <f>消費転換率!$C$7</f>
        <v>0.73799999999999999</v>
      </c>
      <c r="J42" s="361">
        <f t="shared" si="9"/>
        <v>0</v>
      </c>
      <c r="K42" s="412">
        <f>各種係数表!R42</f>
        <v>0</v>
      </c>
      <c r="L42" s="361">
        <f t="shared" si="10"/>
        <v>0</v>
      </c>
      <c r="M42" s="412">
        <f>各種係数表!M42</f>
        <v>0.89095400000000002</v>
      </c>
      <c r="N42" s="365">
        <f t="shared" si="11"/>
        <v>0</v>
      </c>
      <c r="O42" s="361">
        <v>0</v>
      </c>
      <c r="P42" s="413">
        <f>各種係数表!P42</f>
        <v>0.28801470460807932</v>
      </c>
      <c r="Q42" s="365">
        <f t="shared" si="12"/>
        <v>0</v>
      </c>
      <c r="R42" s="179">
        <f>各種係数表!Q42</f>
        <v>3.3027962151014681E-2</v>
      </c>
      <c r="S42" s="361">
        <f t="shared" si="13"/>
        <v>0</v>
      </c>
      <c r="T42" s="132"/>
      <c r="U42" s="132"/>
      <c r="V42" s="132"/>
      <c r="W42" s="132"/>
      <c r="X42" s="406"/>
    </row>
    <row r="43" spans="2:24" ht="18" customHeight="1" x14ac:dyDescent="0.2">
      <c r="B43" s="359" t="s">
        <v>72</v>
      </c>
      <c r="C43" s="360" t="s">
        <v>73</v>
      </c>
      <c r="D43" s="361">
        <f>'１次波及計算'!AA43</f>
        <v>0</v>
      </c>
      <c r="E43" s="361">
        <f>'１次波及計算'!AE43</f>
        <v>0</v>
      </c>
      <c r="F43" s="361">
        <f t="shared" si="7"/>
        <v>0</v>
      </c>
      <c r="G43" s="179">
        <f>各種係数表!Q43</f>
        <v>5.9398052364025261E-2</v>
      </c>
      <c r="H43" s="365">
        <f t="shared" si="8"/>
        <v>0</v>
      </c>
      <c r="I43" s="402">
        <f>消費転換率!$C$7</f>
        <v>0.73799999999999999</v>
      </c>
      <c r="J43" s="361">
        <f t="shared" si="9"/>
        <v>0</v>
      </c>
      <c r="K43" s="412">
        <f>各種係数表!R43</f>
        <v>0</v>
      </c>
      <c r="L43" s="361">
        <f t="shared" si="10"/>
        <v>0</v>
      </c>
      <c r="M43" s="412">
        <f>各種係数表!M43</f>
        <v>0.25750499999999998</v>
      </c>
      <c r="N43" s="365">
        <f t="shared" si="11"/>
        <v>0</v>
      </c>
      <c r="O43" s="361">
        <v>0</v>
      </c>
      <c r="P43" s="413">
        <f>各種係数表!P43</f>
        <v>0.23086741636475977</v>
      </c>
      <c r="Q43" s="365">
        <f t="shared" si="12"/>
        <v>0</v>
      </c>
      <c r="R43" s="179">
        <f>各種係数表!Q43</f>
        <v>5.9398052364025261E-2</v>
      </c>
      <c r="S43" s="361">
        <f t="shared" si="13"/>
        <v>0</v>
      </c>
      <c r="T43" s="132"/>
      <c r="U43" s="132"/>
      <c r="V43" s="132"/>
      <c r="W43" s="132"/>
      <c r="X43" s="406"/>
    </row>
    <row r="44" spans="2:24" ht="18" customHeight="1" x14ac:dyDescent="0.2">
      <c r="B44" s="359" t="s">
        <v>74</v>
      </c>
      <c r="C44" s="360" t="s">
        <v>408</v>
      </c>
      <c r="D44" s="361">
        <f>'１次波及計算'!AA44</f>
        <v>0</v>
      </c>
      <c r="E44" s="361">
        <f>'１次波及計算'!AE44</f>
        <v>0</v>
      </c>
      <c r="F44" s="361">
        <f t="shared" si="7"/>
        <v>0</v>
      </c>
      <c r="G44" s="179">
        <f>各種係数表!Q44</f>
        <v>0.18323326776721627</v>
      </c>
      <c r="H44" s="365">
        <f t="shared" si="8"/>
        <v>0</v>
      </c>
      <c r="I44" s="402">
        <f>消費転換率!$C$7</f>
        <v>0.73799999999999999</v>
      </c>
      <c r="J44" s="361">
        <f t="shared" si="9"/>
        <v>0</v>
      </c>
      <c r="K44" s="412">
        <f>各種係数表!R44</f>
        <v>1.0760647001117978E-7</v>
      </c>
      <c r="L44" s="361">
        <f t="shared" si="10"/>
        <v>0</v>
      </c>
      <c r="M44" s="412">
        <f>各種係数表!M44</f>
        <v>0.50976699999999997</v>
      </c>
      <c r="N44" s="365">
        <f t="shared" si="11"/>
        <v>0</v>
      </c>
      <c r="O44" s="361">
        <v>0</v>
      </c>
      <c r="P44" s="413">
        <f>各種係数表!P44</f>
        <v>0.40732521137348998</v>
      </c>
      <c r="Q44" s="365">
        <f t="shared" si="12"/>
        <v>0</v>
      </c>
      <c r="R44" s="179">
        <f>各種係数表!Q44</f>
        <v>0.18323326776721627</v>
      </c>
      <c r="S44" s="361">
        <f t="shared" si="13"/>
        <v>0</v>
      </c>
      <c r="T44" s="132"/>
      <c r="U44" s="132"/>
      <c r="V44" s="132"/>
      <c r="W44" s="132"/>
      <c r="X44" s="406"/>
    </row>
    <row r="45" spans="2:24" ht="18" customHeight="1" x14ac:dyDescent="0.2">
      <c r="B45" s="359" t="s">
        <v>75</v>
      </c>
      <c r="C45" s="360" t="s">
        <v>76</v>
      </c>
      <c r="D45" s="361">
        <f>'１次波及計算'!AA45</f>
        <v>0</v>
      </c>
      <c r="E45" s="361">
        <f>'１次波及計算'!AE45</f>
        <v>0</v>
      </c>
      <c r="F45" s="361">
        <f t="shared" si="7"/>
        <v>0</v>
      </c>
      <c r="G45" s="179">
        <f>各種係数表!Q45</f>
        <v>0.10796880916651473</v>
      </c>
      <c r="H45" s="365">
        <f t="shared" si="8"/>
        <v>0</v>
      </c>
      <c r="I45" s="402">
        <f>消費転換率!$C$7</f>
        <v>0.73799999999999999</v>
      </c>
      <c r="J45" s="361">
        <f t="shared" si="9"/>
        <v>0</v>
      </c>
      <c r="K45" s="412">
        <f>各種係数表!R45</f>
        <v>0</v>
      </c>
      <c r="L45" s="361">
        <f t="shared" si="10"/>
        <v>0</v>
      </c>
      <c r="M45" s="412">
        <f>各種係数表!M45</f>
        <v>0.697461</v>
      </c>
      <c r="N45" s="365">
        <f t="shared" si="11"/>
        <v>0</v>
      </c>
      <c r="O45" s="361">
        <v>0</v>
      </c>
      <c r="P45" s="413">
        <f>各種係数表!P45</f>
        <v>0.28266926590279046</v>
      </c>
      <c r="Q45" s="365">
        <f t="shared" si="12"/>
        <v>0</v>
      </c>
      <c r="R45" s="179">
        <f>各種係数表!Q45</f>
        <v>0.10796880916651473</v>
      </c>
      <c r="S45" s="361">
        <f t="shared" si="13"/>
        <v>0</v>
      </c>
      <c r="T45" s="132"/>
      <c r="U45" s="132"/>
      <c r="V45" s="132"/>
      <c r="W45" s="132"/>
      <c r="X45" s="406"/>
    </row>
    <row r="46" spans="2:24" ht="18" customHeight="1" x14ac:dyDescent="0.2">
      <c r="B46" s="359" t="s">
        <v>77</v>
      </c>
      <c r="C46" s="360" t="s">
        <v>78</v>
      </c>
      <c r="D46" s="361">
        <f>'１次波及計算'!AA46</f>
        <v>0</v>
      </c>
      <c r="E46" s="361">
        <f>'１次波及計算'!AE46</f>
        <v>0</v>
      </c>
      <c r="F46" s="361">
        <f t="shared" si="7"/>
        <v>0</v>
      </c>
      <c r="G46" s="179">
        <f>各種係数表!Q46</f>
        <v>6.8251511346047136E-2</v>
      </c>
      <c r="H46" s="365">
        <f t="shared" si="8"/>
        <v>0</v>
      </c>
      <c r="I46" s="402">
        <f>消費転換率!$C$7</f>
        <v>0.73799999999999999</v>
      </c>
      <c r="J46" s="361">
        <f t="shared" si="9"/>
        <v>0</v>
      </c>
      <c r="K46" s="412">
        <f>各種係数表!R46</f>
        <v>5.3152215862022252E-4</v>
      </c>
      <c r="L46" s="361">
        <f t="shared" si="10"/>
        <v>0</v>
      </c>
      <c r="M46" s="412">
        <f>各種係数表!M46</f>
        <v>0.14999399999999999</v>
      </c>
      <c r="N46" s="365">
        <f t="shared" si="11"/>
        <v>0</v>
      </c>
      <c r="O46" s="361">
        <v>0</v>
      </c>
      <c r="P46" s="413">
        <f>各種係数表!P46</f>
        <v>0.17138810198300283</v>
      </c>
      <c r="Q46" s="365">
        <f t="shared" si="12"/>
        <v>0</v>
      </c>
      <c r="R46" s="179">
        <f>各種係数表!Q46</f>
        <v>6.8251511346047136E-2</v>
      </c>
      <c r="S46" s="361">
        <f t="shared" si="13"/>
        <v>0</v>
      </c>
      <c r="T46" s="132"/>
      <c r="U46" s="132"/>
      <c r="V46" s="132"/>
      <c r="W46" s="132"/>
      <c r="X46" s="406"/>
    </row>
    <row r="47" spans="2:24" ht="18" customHeight="1" x14ac:dyDescent="0.2">
      <c r="B47" s="359" t="s">
        <v>79</v>
      </c>
      <c r="C47" s="360" t="s">
        <v>80</v>
      </c>
      <c r="D47" s="361">
        <f>'１次波及計算'!AA47</f>
        <v>0</v>
      </c>
      <c r="E47" s="361">
        <f>'１次波及計算'!AE47</f>
        <v>0</v>
      </c>
      <c r="F47" s="361">
        <f t="shared" si="7"/>
        <v>0</v>
      </c>
      <c r="G47" s="179">
        <f>各種係数表!Q47</f>
        <v>0.1702413183042715</v>
      </c>
      <c r="H47" s="365">
        <f t="shared" si="8"/>
        <v>0</v>
      </c>
      <c r="I47" s="402">
        <f>消費転換率!$C$7</f>
        <v>0.73799999999999999</v>
      </c>
      <c r="J47" s="361">
        <f t="shared" si="9"/>
        <v>0</v>
      </c>
      <c r="K47" s="412">
        <f>各種係数表!R47</f>
        <v>2.0929458417174465E-5</v>
      </c>
      <c r="L47" s="361">
        <f t="shared" si="10"/>
        <v>0</v>
      </c>
      <c r="M47" s="412">
        <f>各種係数表!M47</f>
        <v>0.254222</v>
      </c>
      <c r="N47" s="365">
        <f t="shared" si="11"/>
        <v>0</v>
      </c>
      <c r="O47" s="361">
        <v>0</v>
      </c>
      <c r="P47" s="413">
        <f>各種係数表!P47</f>
        <v>0.16044886142793957</v>
      </c>
      <c r="Q47" s="365">
        <f t="shared" si="12"/>
        <v>0</v>
      </c>
      <c r="R47" s="179">
        <f>各種係数表!Q47</f>
        <v>0.1702413183042715</v>
      </c>
      <c r="S47" s="361">
        <f t="shared" si="13"/>
        <v>0</v>
      </c>
      <c r="T47" s="132"/>
      <c r="U47" s="132"/>
      <c r="V47" s="132"/>
      <c r="W47" s="132"/>
      <c r="X47" s="406"/>
    </row>
    <row r="48" spans="2:24" ht="18" customHeight="1" x14ac:dyDescent="0.2">
      <c r="B48" s="359" t="s">
        <v>81</v>
      </c>
      <c r="C48" s="360" t="s">
        <v>409</v>
      </c>
      <c r="D48" s="361">
        <f>'１次波及計算'!AA48</f>
        <v>0</v>
      </c>
      <c r="E48" s="361">
        <f>'１次波及計算'!AE48</f>
        <v>0</v>
      </c>
      <c r="F48" s="361">
        <f t="shared" si="7"/>
        <v>0</v>
      </c>
      <c r="G48" s="179">
        <f>各種係数表!Q48</f>
        <v>0.22934440721172625</v>
      </c>
      <c r="H48" s="365">
        <f t="shared" si="8"/>
        <v>0</v>
      </c>
      <c r="I48" s="402">
        <f>消費転換率!$C$7</f>
        <v>0.73799999999999999</v>
      </c>
      <c r="J48" s="361">
        <f t="shared" si="9"/>
        <v>0</v>
      </c>
      <c r="K48" s="412">
        <f>各種係数表!R48</f>
        <v>1.0938197676636424E-4</v>
      </c>
      <c r="L48" s="361">
        <f t="shared" si="10"/>
        <v>0</v>
      </c>
      <c r="M48" s="412">
        <f>各種係数表!M48</f>
        <v>0.58834399999999998</v>
      </c>
      <c r="N48" s="365">
        <f t="shared" si="11"/>
        <v>0</v>
      </c>
      <c r="O48" s="361">
        <v>0</v>
      </c>
      <c r="P48" s="413">
        <f>各種係数表!P48</f>
        <v>0.39056801595296342</v>
      </c>
      <c r="Q48" s="365">
        <f t="shared" si="12"/>
        <v>0</v>
      </c>
      <c r="R48" s="179">
        <f>各種係数表!Q48</f>
        <v>0.22934440721172625</v>
      </c>
      <c r="S48" s="361">
        <f t="shared" si="13"/>
        <v>0</v>
      </c>
      <c r="T48" s="132"/>
      <c r="U48" s="132"/>
      <c r="V48" s="132"/>
      <c r="W48" s="132"/>
      <c r="X48" s="406"/>
    </row>
    <row r="49" spans="2:24" ht="18" customHeight="1" x14ac:dyDescent="0.2">
      <c r="B49" s="359" t="s">
        <v>82</v>
      </c>
      <c r="C49" s="360" t="s">
        <v>83</v>
      </c>
      <c r="D49" s="361">
        <f>'１次波及計算'!AA49</f>
        <v>0</v>
      </c>
      <c r="E49" s="361">
        <f>'１次波及計算'!AE49</f>
        <v>0</v>
      </c>
      <c r="F49" s="361">
        <f t="shared" si="7"/>
        <v>0</v>
      </c>
      <c r="G49" s="179">
        <f>各種係数表!Q49</f>
        <v>0.28416397467595628</v>
      </c>
      <c r="H49" s="365">
        <f t="shared" si="8"/>
        <v>0</v>
      </c>
      <c r="I49" s="402">
        <f>消費転換率!$C$7</f>
        <v>0.73799999999999999</v>
      </c>
      <c r="J49" s="361">
        <f t="shared" si="9"/>
        <v>0</v>
      </c>
      <c r="K49" s="412">
        <f>各種係数表!R49</f>
        <v>8.8404095437684741E-4</v>
      </c>
      <c r="L49" s="361">
        <f t="shared" si="10"/>
        <v>0</v>
      </c>
      <c r="M49" s="412">
        <f>各種係数表!M49</f>
        <v>0.59445199999999998</v>
      </c>
      <c r="N49" s="365">
        <f t="shared" si="11"/>
        <v>0</v>
      </c>
      <c r="O49" s="361">
        <v>0</v>
      </c>
      <c r="P49" s="413">
        <f>各種係数表!P49</f>
        <v>0.43623226185786979</v>
      </c>
      <c r="Q49" s="365">
        <f t="shared" si="12"/>
        <v>0</v>
      </c>
      <c r="R49" s="179">
        <f>各種係数表!Q49</f>
        <v>0.28416397467595628</v>
      </c>
      <c r="S49" s="361">
        <f t="shared" si="13"/>
        <v>0</v>
      </c>
      <c r="T49" s="132"/>
      <c r="U49" s="132"/>
      <c r="V49" s="132"/>
      <c r="W49" s="132"/>
      <c r="X49" s="406"/>
    </row>
    <row r="50" spans="2:24" ht="18" customHeight="1" x14ac:dyDescent="0.2">
      <c r="B50" s="359" t="s">
        <v>84</v>
      </c>
      <c r="C50" s="360" t="s">
        <v>85</v>
      </c>
      <c r="D50" s="361">
        <f>'１次波及計算'!AA50</f>
        <v>0</v>
      </c>
      <c r="E50" s="361">
        <f>'１次波及計算'!AE50</f>
        <v>0</v>
      </c>
      <c r="F50" s="361">
        <f t="shared" si="7"/>
        <v>0</v>
      </c>
      <c r="G50" s="179">
        <f>各種係数表!Q50</f>
        <v>0.23035502502887947</v>
      </c>
      <c r="H50" s="365">
        <f t="shared" si="8"/>
        <v>0</v>
      </c>
      <c r="I50" s="402">
        <f>消費転換率!$C$7</f>
        <v>0.73799999999999999</v>
      </c>
      <c r="J50" s="361">
        <f t="shared" si="9"/>
        <v>0</v>
      </c>
      <c r="K50" s="412">
        <f>各種係数表!R50</f>
        <v>4.3688226824538989E-5</v>
      </c>
      <c r="L50" s="361">
        <f t="shared" si="10"/>
        <v>0</v>
      </c>
      <c r="M50" s="412">
        <f>各種係数表!M50</f>
        <v>0.24419099999999999</v>
      </c>
      <c r="N50" s="365">
        <f t="shared" si="11"/>
        <v>0</v>
      </c>
      <c r="O50" s="361">
        <v>0</v>
      </c>
      <c r="P50" s="413">
        <f>各種係数表!P50</f>
        <v>0.4287860351687845</v>
      </c>
      <c r="Q50" s="365">
        <f t="shared" si="12"/>
        <v>0</v>
      </c>
      <c r="R50" s="179">
        <f>各種係数表!Q50</f>
        <v>0.23035502502887947</v>
      </c>
      <c r="S50" s="361">
        <f t="shared" si="13"/>
        <v>0</v>
      </c>
      <c r="T50" s="132"/>
      <c r="U50" s="132"/>
      <c r="V50" s="132"/>
      <c r="W50" s="132"/>
      <c r="X50" s="406"/>
    </row>
    <row r="51" spans="2:24" ht="18" customHeight="1" x14ac:dyDescent="0.2">
      <c r="B51" s="359" t="s">
        <v>86</v>
      </c>
      <c r="C51" s="360" t="s">
        <v>87</v>
      </c>
      <c r="D51" s="361">
        <f>'１次波及計算'!AA51</f>
        <v>0</v>
      </c>
      <c r="E51" s="361">
        <f>'１次波及計算'!AE51</f>
        <v>0</v>
      </c>
      <c r="F51" s="361">
        <f t="shared" si="7"/>
        <v>0</v>
      </c>
      <c r="G51" s="179">
        <f>各種係数表!Q51</f>
        <v>0.26115120461674962</v>
      </c>
      <c r="H51" s="365">
        <f t="shared" si="8"/>
        <v>0</v>
      </c>
      <c r="I51" s="402">
        <f>消費転換率!$C$7</f>
        <v>0.73799999999999999</v>
      </c>
      <c r="J51" s="361">
        <f t="shared" si="9"/>
        <v>0</v>
      </c>
      <c r="K51" s="412">
        <f>各種係数表!R51</f>
        <v>2.4803291337576937E-5</v>
      </c>
      <c r="L51" s="361">
        <f t="shared" si="10"/>
        <v>0</v>
      </c>
      <c r="M51" s="412">
        <f>各種係数表!M51</f>
        <v>0.33463900000000002</v>
      </c>
      <c r="N51" s="365">
        <f t="shared" si="11"/>
        <v>0</v>
      </c>
      <c r="O51" s="361">
        <v>0</v>
      </c>
      <c r="P51" s="413">
        <f>各種係数表!P51</f>
        <v>0.47101108940023206</v>
      </c>
      <c r="Q51" s="365">
        <f t="shared" si="12"/>
        <v>0</v>
      </c>
      <c r="R51" s="179">
        <f>各種係数表!Q51</f>
        <v>0.26115120461674962</v>
      </c>
      <c r="S51" s="361">
        <f t="shared" si="13"/>
        <v>0</v>
      </c>
      <c r="T51" s="132"/>
      <c r="U51" s="132"/>
      <c r="V51" s="132"/>
      <c r="W51" s="132"/>
      <c r="X51" s="406"/>
    </row>
    <row r="52" spans="2:24" ht="18" customHeight="1" x14ac:dyDescent="0.2">
      <c r="B52" s="359" t="s">
        <v>88</v>
      </c>
      <c r="C52" s="360" t="s">
        <v>89</v>
      </c>
      <c r="D52" s="361">
        <f>'１次波及計算'!AA52</f>
        <v>0</v>
      </c>
      <c r="E52" s="361">
        <f>'１次波及計算'!AE52</f>
        <v>0</v>
      </c>
      <c r="F52" s="361">
        <f t="shared" si="7"/>
        <v>0</v>
      </c>
      <c r="G52" s="179">
        <f>各種係数表!Q52</f>
        <v>0.15906637307329349</v>
      </c>
      <c r="H52" s="365">
        <f t="shared" si="8"/>
        <v>0</v>
      </c>
      <c r="I52" s="402">
        <f>消費転換率!$C$7</f>
        <v>0.73799999999999999</v>
      </c>
      <c r="J52" s="361">
        <f t="shared" si="9"/>
        <v>0</v>
      </c>
      <c r="K52" s="412">
        <f>各種係数表!R52</f>
        <v>3.437488684507138E-4</v>
      </c>
      <c r="L52" s="361">
        <f t="shared" si="10"/>
        <v>0</v>
      </c>
      <c r="M52" s="412">
        <f>各種係数表!M52</f>
        <v>0.31837900000000002</v>
      </c>
      <c r="N52" s="365">
        <f t="shared" si="11"/>
        <v>0</v>
      </c>
      <c r="O52" s="361">
        <v>0</v>
      </c>
      <c r="P52" s="413">
        <f>各種係数表!P52</f>
        <v>0.37463269371919888</v>
      </c>
      <c r="Q52" s="365">
        <f t="shared" si="12"/>
        <v>0</v>
      </c>
      <c r="R52" s="179">
        <f>各種係数表!Q52</f>
        <v>0.15906637307329349</v>
      </c>
      <c r="S52" s="361">
        <f t="shared" si="13"/>
        <v>0</v>
      </c>
      <c r="T52" s="132"/>
      <c r="U52" s="132"/>
      <c r="V52" s="132"/>
      <c r="W52" s="132"/>
      <c r="X52" s="406"/>
    </row>
    <row r="53" spans="2:24" ht="18" customHeight="1" x14ac:dyDescent="0.2">
      <c r="B53" s="359" t="s">
        <v>90</v>
      </c>
      <c r="C53" s="360" t="s">
        <v>91</v>
      </c>
      <c r="D53" s="361">
        <f>'１次波及計算'!AA53</f>
        <v>0</v>
      </c>
      <c r="E53" s="361">
        <f>'１次波及計算'!AE53</f>
        <v>0</v>
      </c>
      <c r="F53" s="361">
        <f t="shared" si="7"/>
        <v>0</v>
      </c>
      <c r="G53" s="179">
        <f>各種係数表!Q53</f>
        <v>0.12403130528233024</v>
      </c>
      <c r="H53" s="365">
        <f t="shared" si="8"/>
        <v>0</v>
      </c>
      <c r="I53" s="402">
        <f>消費転換率!$C$7</f>
        <v>0.73799999999999999</v>
      </c>
      <c r="J53" s="361">
        <f t="shared" si="9"/>
        <v>0</v>
      </c>
      <c r="K53" s="412">
        <f>各種係数表!R53</f>
        <v>5.7569461455981178E-6</v>
      </c>
      <c r="L53" s="361">
        <f t="shared" si="10"/>
        <v>0</v>
      </c>
      <c r="M53" s="412">
        <f>各種係数表!M53</f>
        <v>0.19585</v>
      </c>
      <c r="N53" s="365">
        <f t="shared" si="11"/>
        <v>0</v>
      </c>
      <c r="O53" s="361">
        <v>0</v>
      </c>
      <c r="P53" s="413">
        <f>各種係数表!P53</f>
        <v>0.40961698831460203</v>
      </c>
      <c r="Q53" s="365">
        <f t="shared" si="12"/>
        <v>0</v>
      </c>
      <c r="R53" s="179">
        <f>各種係数表!Q53</f>
        <v>0.12403130528233024</v>
      </c>
      <c r="S53" s="361">
        <f t="shared" si="13"/>
        <v>0</v>
      </c>
      <c r="T53" s="132"/>
      <c r="U53" s="132"/>
      <c r="V53" s="132"/>
      <c r="W53" s="132"/>
      <c r="X53" s="406"/>
    </row>
    <row r="54" spans="2:24" ht="18" customHeight="1" x14ac:dyDescent="0.2">
      <c r="B54" s="359" t="s">
        <v>92</v>
      </c>
      <c r="C54" s="360" t="s">
        <v>93</v>
      </c>
      <c r="D54" s="361">
        <f>'１次波及計算'!AA54</f>
        <v>0</v>
      </c>
      <c r="E54" s="361">
        <f>'１次波及計算'!AE54</f>
        <v>0</v>
      </c>
      <c r="F54" s="361">
        <f t="shared" si="7"/>
        <v>0</v>
      </c>
      <c r="G54" s="179">
        <f>各種係数表!Q54</f>
        <v>0.29136683230582072</v>
      </c>
      <c r="H54" s="365">
        <f t="shared" si="8"/>
        <v>0</v>
      </c>
      <c r="I54" s="402">
        <f>消費転換率!$C$7</f>
        <v>0.73799999999999999</v>
      </c>
      <c r="J54" s="361">
        <f t="shared" si="9"/>
        <v>0</v>
      </c>
      <c r="K54" s="412">
        <f>各種係数表!R54</f>
        <v>4.9993965967194123E-4</v>
      </c>
      <c r="L54" s="361">
        <f t="shared" si="10"/>
        <v>0</v>
      </c>
      <c r="M54" s="412">
        <f>各種係数表!M54</f>
        <v>0.26178400000000002</v>
      </c>
      <c r="N54" s="365">
        <f t="shared" si="11"/>
        <v>0</v>
      </c>
      <c r="O54" s="361">
        <v>0</v>
      </c>
      <c r="P54" s="413">
        <f>各種係数表!P54</f>
        <v>0.362144923950322</v>
      </c>
      <c r="Q54" s="365">
        <f t="shared" si="12"/>
        <v>0</v>
      </c>
      <c r="R54" s="179">
        <f>各種係数表!Q54</f>
        <v>0.29136683230582072</v>
      </c>
      <c r="S54" s="361">
        <f t="shared" si="13"/>
        <v>0</v>
      </c>
      <c r="T54" s="132"/>
      <c r="U54" s="132"/>
      <c r="V54" s="132"/>
      <c r="W54" s="132"/>
      <c r="X54" s="406"/>
    </row>
    <row r="55" spans="2:24" ht="18" customHeight="1" x14ac:dyDescent="0.2">
      <c r="B55" s="359" t="s">
        <v>94</v>
      </c>
      <c r="C55" s="360" t="s">
        <v>95</v>
      </c>
      <c r="D55" s="361">
        <f>'１次波及計算'!AA55</f>
        <v>0</v>
      </c>
      <c r="E55" s="361">
        <f>'１次波及計算'!AE55</f>
        <v>0</v>
      </c>
      <c r="F55" s="361">
        <f t="shared" si="7"/>
        <v>0</v>
      </c>
      <c r="G55" s="179">
        <f>各種係数表!Q55</f>
        <v>0.21046070925708171</v>
      </c>
      <c r="H55" s="365">
        <f t="shared" si="8"/>
        <v>0</v>
      </c>
      <c r="I55" s="402">
        <f>消費転換率!$C$7</f>
        <v>0.73799999999999999</v>
      </c>
      <c r="J55" s="361">
        <f t="shared" si="9"/>
        <v>0</v>
      </c>
      <c r="K55" s="412">
        <f>各種係数表!R55</f>
        <v>2.6740207797778176E-5</v>
      </c>
      <c r="L55" s="361">
        <f t="shared" si="10"/>
        <v>0</v>
      </c>
      <c r="M55" s="412">
        <f>各種係数表!M55</f>
        <v>0.38664300000000001</v>
      </c>
      <c r="N55" s="365">
        <f t="shared" si="11"/>
        <v>0</v>
      </c>
      <c r="O55" s="361">
        <v>0</v>
      </c>
      <c r="P55" s="413">
        <f>各種係数表!P55</f>
        <v>0.36244328819940347</v>
      </c>
      <c r="Q55" s="365">
        <f t="shared" si="12"/>
        <v>0</v>
      </c>
      <c r="R55" s="179">
        <f>各種係数表!Q55</f>
        <v>0.21046070925708171</v>
      </c>
      <c r="S55" s="361">
        <f t="shared" si="13"/>
        <v>0</v>
      </c>
      <c r="T55" s="132"/>
      <c r="U55" s="132"/>
      <c r="V55" s="132"/>
      <c r="W55" s="132"/>
      <c r="X55" s="406"/>
    </row>
    <row r="56" spans="2:24" ht="18" customHeight="1" x14ac:dyDescent="0.2">
      <c r="B56" s="359" t="s">
        <v>96</v>
      </c>
      <c r="C56" s="360" t="s">
        <v>97</v>
      </c>
      <c r="D56" s="361">
        <f>'１次波及計算'!AA56</f>
        <v>0</v>
      </c>
      <c r="E56" s="361">
        <f>'１次波及計算'!AE56</f>
        <v>0</v>
      </c>
      <c r="F56" s="361">
        <f t="shared" si="7"/>
        <v>0</v>
      </c>
      <c r="G56" s="179">
        <f>各種係数表!Q56</f>
        <v>0.17476535909512841</v>
      </c>
      <c r="H56" s="365">
        <f t="shared" si="8"/>
        <v>0</v>
      </c>
      <c r="I56" s="402">
        <f>消費転換率!$C$7</f>
        <v>0.73799999999999999</v>
      </c>
      <c r="J56" s="361">
        <f t="shared" si="9"/>
        <v>0</v>
      </c>
      <c r="K56" s="412">
        <f>各種係数表!R56</f>
        <v>7.9082146940616244E-3</v>
      </c>
      <c r="L56" s="361">
        <f t="shared" si="10"/>
        <v>0</v>
      </c>
      <c r="M56" s="412">
        <f>各種係数表!M56</f>
        <v>9.4006999999999993E-2</v>
      </c>
      <c r="N56" s="365">
        <f t="shared" si="11"/>
        <v>0</v>
      </c>
      <c r="O56" s="361">
        <v>0</v>
      </c>
      <c r="P56" s="413">
        <f>各種係数表!P56</f>
        <v>0.33173582700175336</v>
      </c>
      <c r="Q56" s="365">
        <f t="shared" si="12"/>
        <v>0</v>
      </c>
      <c r="R56" s="179">
        <f>各種係数表!Q56</f>
        <v>0.17476535909512841</v>
      </c>
      <c r="S56" s="361">
        <f t="shared" si="13"/>
        <v>0</v>
      </c>
      <c r="T56" s="132"/>
      <c r="U56" s="132"/>
      <c r="V56" s="132"/>
      <c r="W56" s="132"/>
      <c r="X56" s="406"/>
    </row>
    <row r="57" spans="2:24" ht="18" customHeight="1" x14ac:dyDescent="0.2">
      <c r="B57" s="359" t="s">
        <v>98</v>
      </c>
      <c r="C57" s="360" t="s">
        <v>99</v>
      </c>
      <c r="D57" s="361">
        <f>'１次波及計算'!AA57</f>
        <v>0</v>
      </c>
      <c r="E57" s="361">
        <f>'１次波及計算'!AE57</f>
        <v>0</v>
      </c>
      <c r="F57" s="361">
        <f t="shared" si="7"/>
        <v>0</v>
      </c>
      <c r="G57" s="179">
        <f>各種係数表!Q57</f>
        <v>0.21008192740886947</v>
      </c>
      <c r="H57" s="365">
        <f t="shared" si="8"/>
        <v>0</v>
      </c>
      <c r="I57" s="402">
        <f>消費転換率!$C$7</f>
        <v>0.73799999999999999</v>
      </c>
      <c r="J57" s="361">
        <f t="shared" si="9"/>
        <v>0</v>
      </c>
      <c r="K57" s="412">
        <f>各種係数表!R57</f>
        <v>3.2281941003353933E-7</v>
      </c>
      <c r="L57" s="361">
        <f t="shared" si="10"/>
        <v>0</v>
      </c>
      <c r="M57" s="412">
        <f>各種係数表!M57</f>
        <v>9.9899000000000002E-2</v>
      </c>
      <c r="N57" s="365">
        <f t="shared" si="11"/>
        <v>0</v>
      </c>
      <c r="O57" s="361">
        <v>0</v>
      </c>
      <c r="P57" s="413">
        <f>各種係数表!P57</f>
        <v>0.36980121246299169</v>
      </c>
      <c r="Q57" s="365">
        <f t="shared" si="12"/>
        <v>0</v>
      </c>
      <c r="R57" s="179">
        <f>各種係数表!Q57</f>
        <v>0.21008192740886947</v>
      </c>
      <c r="S57" s="361">
        <f t="shared" si="13"/>
        <v>0</v>
      </c>
      <c r="T57" s="132"/>
      <c r="U57" s="132"/>
      <c r="V57" s="132"/>
      <c r="W57" s="132"/>
      <c r="X57" s="406"/>
    </row>
    <row r="58" spans="2:24" ht="18" customHeight="1" x14ac:dyDescent="0.2">
      <c r="B58" s="359" t="s">
        <v>100</v>
      </c>
      <c r="C58" s="360" t="s">
        <v>101</v>
      </c>
      <c r="D58" s="361">
        <f>'１次波及計算'!AA58</f>
        <v>0</v>
      </c>
      <c r="E58" s="361">
        <f>'１次波及計算'!AE58</f>
        <v>0</v>
      </c>
      <c r="F58" s="361">
        <f t="shared" si="7"/>
        <v>0</v>
      </c>
      <c r="G58" s="179">
        <f>各種係数表!Q58</f>
        <v>0.1501401209465012</v>
      </c>
      <c r="H58" s="365">
        <f t="shared" si="8"/>
        <v>0</v>
      </c>
      <c r="I58" s="402">
        <f>消費転換率!$C$7</f>
        <v>0.73799999999999999</v>
      </c>
      <c r="J58" s="361">
        <f t="shared" si="9"/>
        <v>0</v>
      </c>
      <c r="K58" s="412">
        <f>各種係数表!R58</f>
        <v>2.4143663676408408E-3</v>
      </c>
      <c r="L58" s="361">
        <f t="shared" si="10"/>
        <v>0</v>
      </c>
      <c r="M58" s="412">
        <f>各種係数表!M58</f>
        <v>0.22769300000000001</v>
      </c>
      <c r="N58" s="365">
        <f t="shared" si="11"/>
        <v>0</v>
      </c>
      <c r="O58" s="361">
        <v>0</v>
      </c>
      <c r="P58" s="413">
        <f>各種係数表!P58</f>
        <v>0.37439684780547422</v>
      </c>
      <c r="Q58" s="365">
        <f t="shared" si="12"/>
        <v>0</v>
      </c>
      <c r="R58" s="179">
        <f>各種係数表!Q58</f>
        <v>0.1501401209465012</v>
      </c>
      <c r="S58" s="361">
        <f t="shared" si="13"/>
        <v>0</v>
      </c>
      <c r="T58" s="132"/>
      <c r="U58" s="132"/>
      <c r="V58" s="132"/>
      <c r="W58" s="132"/>
      <c r="X58" s="406"/>
    </row>
    <row r="59" spans="2:24" ht="18" customHeight="1" x14ac:dyDescent="0.2">
      <c r="B59" s="359" t="s">
        <v>102</v>
      </c>
      <c r="C59" s="360" t="s">
        <v>410</v>
      </c>
      <c r="D59" s="361">
        <f>'１次波及計算'!AA59</f>
        <v>0</v>
      </c>
      <c r="E59" s="361">
        <f>'１次波及計算'!AE59</f>
        <v>0</v>
      </c>
      <c r="F59" s="361">
        <f t="shared" si="7"/>
        <v>0</v>
      </c>
      <c r="G59" s="179">
        <f>各種係数表!Q59</f>
        <v>0.21075508110645549</v>
      </c>
      <c r="H59" s="365">
        <f t="shared" si="8"/>
        <v>0</v>
      </c>
      <c r="I59" s="402">
        <f>消費転換率!$C$7</f>
        <v>0.73799999999999999</v>
      </c>
      <c r="J59" s="361">
        <f t="shared" si="9"/>
        <v>0</v>
      </c>
      <c r="K59" s="412">
        <f>各種係数表!R59</f>
        <v>8.3937888899870729E-3</v>
      </c>
      <c r="L59" s="361">
        <f t="shared" si="10"/>
        <v>0</v>
      </c>
      <c r="M59" s="412">
        <f>各種係数表!M59</f>
        <v>7.9446000000000003E-2</v>
      </c>
      <c r="N59" s="365">
        <f t="shared" si="11"/>
        <v>0</v>
      </c>
      <c r="O59" s="361">
        <v>0</v>
      </c>
      <c r="P59" s="413">
        <f>各種係数表!P59</f>
        <v>0.37092077125023903</v>
      </c>
      <c r="Q59" s="365">
        <f t="shared" si="12"/>
        <v>0</v>
      </c>
      <c r="R59" s="179">
        <f>各種係数表!Q59</f>
        <v>0.21075508110645549</v>
      </c>
      <c r="S59" s="361">
        <f t="shared" si="13"/>
        <v>0</v>
      </c>
      <c r="T59" s="132"/>
      <c r="U59" s="132"/>
      <c r="V59" s="132"/>
      <c r="W59" s="132"/>
      <c r="X59" s="406"/>
    </row>
    <row r="60" spans="2:24" ht="18" customHeight="1" x14ac:dyDescent="0.2">
      <c r="B60" s="359" t="s">
        <v>103</v>
      </c>
      <c r="C60" s="360" t="s">
        <v>104</v>
      </c>
      <c r="D60" s="361">
        <f>'１次波及計算'!AA60</f>
        <v>0</v>
      </c>
      <c r="E60" s="361">
        <f>'１次波及計算'!AE60</f>
        <v>0</v>
      </c>
      <c r="F60" s="361">
        <f t="shared" si="7"/>
        <v>0</v>
      </c>
      <c r="G60" s="179">
        <f>各種係数表!Q60</f>
        <v>0.18718764198091775</v>
      </c>
      <c r="H60" s="365">
        <f t="shared" si="8"/>
        <v>0</v>
      </c>
      <c r="I60" s="402">
        <f>消費転換率!$C$7</f>
        <v>0.73799999999999999</v>
      </c>
      <c r="J60" s="361">
        <f t="shared" si="9"/>
        <v>0</v>
      </c>
      <c r="K60" s="412">
        <f>各種係数表!R60</f>
        <v>2.0738994965254676E-3</v>
      </c>
      <c r="L60" s="361">
        <f t="shared" si="10"/>
        <v>0</v>
      </c>
      <c r="M60" s="412">
        <f>各種係数表!M60</f>
        <v>4.0739999999999998E-2</v>
      </c>
      <c r="N60" s="365">
        <f t="shared" si="11"/>
        <v>0</v>
      </c>
      <c r="O60" s="361">
        <v>0</v>
      </c>
      <c r="P60" s="413">
        <f>各種係数表!P60</f>
        <v>0.31101565404155135</v>
      </c>
      <c r="Q60" s="365">
        <f t="shared" si="12"/>
        <v>0</v>
      </c>
      <c r="R60" s="179">
        <f>各種係数表!Q60</f>
        <v>0.18718764198091775</v>
      </c>
      <c r="S60" s="361">
        <f t="shared" si="13"/>
        <v>0</v>
      </c>
      <c r="T60" s="132"/>
      <c r="U60" s="132"/>
      <c r="V60" s="132"/>
      <c r="W60" s="132"/>
      <c r="X60" s="406"/>
    </row>
    <row r="61" spans="2:24" ht="18" customHeight="1" x14ac:dyDescent="0.2">
      <c r="B61" s="359" t="s">
        <v>105</v>
      </c>
      <c r="C61" s="360" t="s">
        <v>106</v>
      </c>
      <c r="D61" s="361">
        <f>'１次波及計算'!AA61</f>
        <v>0</v>
      </c>
      <c r="E61" s="361">
        <f>'１次波及計算'!AE61</f>
        <v>0</v>
      </c>
      <c r="F61" s="361">
        <f t="shared" si="7"/>
        <v>0</v>
      </c>
      <c r="G61" s="179">
        <f>各種係数表!Q61</f>
        <v>6.4826073349130861E-2</v>
      </c>
      <c r="H61" s="365">
        <f t="shared" si="8"/>
        <v>0</v>
      </c>
      <c r="I61" s="402">
        <f>消費転換率!$C$7</f>
        <v>0.73799999999999999</v>
      </c>
      <c r="J61" s="361">
        <f t="shared" si="9"/>
        <v>0</v>
      </c>
      <c r="K61" s="412">
        <f>各種係数表!R61</f>
        <v>2.3452292106586576E-2</v>
      </c>
      <c r="L61" s="361">
        <f t="shared" si="10"/>
        <v>0</v>
      </c>
      <c r="M61" s="412">
        <f>各種係数表!M61</f>
        <v>6.4818000000000001E-2</v>
      </c>
      <c r="N61" s="365">
        <f t="shared" si="11"/>
        <v>0</v>
      </c>
      <c r="O61" s="361">
        <v>0</v>
      </c>
      <c r="P61" s="413">
        <f>各種係数表!P61</f>
        <v>0.1707351179915888</v>
      </c>
      <c r="Q61" s="365">
        <f t="shared" si="12"/>
        <v>0</v>
      </c>
      <c r="R61" s="179">
        <f>各種係数表!Q61</f>
        <v>6.4826073349130861E-2</v>
      </c>
      <c r="S61" s="361">
        <f t="shared" si="13"/>
        <v>0</v>
      </c>
      <c r="T61" s="132"/>
      <c r="U61" s="132"/>
      <c r="V61" s="132"/>
      <c r="W61" s="132"/>
      <c r="X61" s="406"/>
    </row>
    <row r="62" spans="2:24" ht="18" customHeight="1" x14ac:dyDescent="0.2">
      <c r="B62" s="359" t="s">
        <v>107</v>
      </c>
      <c r="C62" s="360" t="s">
        <v>108</v>
      </c>
      <c r="D62" s="361">
        <f>'１次波及計算'!AA62</f>
        <v>0</v>
      </c>
      <c r="E62" s="361">
        <f>'１次波及計算'!AE62</f>
        <v>0</v>
      </c>
      <c r="F62" s="361">
        <f t="shared" si="7"/>
        <v>0</v>
      </c>
      <c r="G62" s="179">
        <f>各種係数表!Q62</f>
        <v>9.958897145204236E-2</v>
      </c>
      <c r="H62" s="365">
        <f t="shared" si="8"/>
        <v>0</v>
      </c>
      <c r="I62" s="402">
        <f>消費転換率!$C$7</f>
        <v>0.73799999999999999</v>
      </c>
      <c r="J62" s="361">
        <f t="shared" si="9"/>
        <v>0</v>
      </c>
      <c r="K62" s="412">
        <f>各種係数表!R62</f>
        <v>1.7411802912508999E-3</v>
      </c>
      <c r="L62" s="361">
        <f t="shared" si="10"/>
        <v>0</v>
      </c>
      <c r="M62" s="412">
        <f>各種係数表!M62</f>
        <v>0.76724099999999995</v>
      </c>
      <c r="N62" s="365">
        <f t="shared" si="11"/>
        <v>0</v>
      </c>
      <c r="O62" s="361">
        <v>0</v>
      </c>
      <c r="P62" s="413">
        <f>各種係数表!P62</f>
        <v>0.20013442443077861</v>
      </c>
      <c r="Q62" s="365">
        <f t="shared" si="12"/>
        <v>0</v>
      </c>
      <c r="R62" s="179">
        <f>各種係数表!Q62</f>
        <v>9.958897145204236E-2</v>
      </c>
      <c r="S62" s="361">
        <f t="shared" si="13"/>
        <v>0</v>
      </c>
      <c r="T62" s="132"/>
      <c r="U62" s="132"/>
      <c r="V62" s="132"/>
      <c r="W62" s="132"/>
      <c r="X62" s="406"/>
    </row>
    <row r="63" spans="2:24" ht="18" customHeight="1" x14ac:dyDescent="0.2">
      <c r="B63" s="359" t="s">
        <v>109</v>
      </c>
      <c r="C63" s="360" t="s">
        <v>110</v>
      </c>
      <c r="D63" s="361">
        <f>'１次波及計算'!AA63</f>
        <v>0</v>
      </c>
      <c r="E63" s="361">
        <f>'１次波及計算'!AE63</f>
        <v>0</v>
      </c>
      <c r="F63" s="361">
        <f t="shared" si="7"/>
        <v>0</v>
      </c>
      <c r="G63" s="179">
        <f>各種係数表!Q63</f>
        <v>0.15563894520846466</v>
      </c>
      <c r="H63" s="365">
        <f t="shared" si="8"/>
        <v>0</v>
      </c>
      <c r="I63" s="402">
        <f>消費転換率!$C$7</f>
        <v>0.73799999999999999</v>
      </c>
      <c r="J63" s="361">
        <f t="shared" si="9"/>
        <v>0</v>
      </c>
      <c r="K63" s="412">
        <f>各種係数表!R63</f>
        <v>4.7024027394885564E-5</v>
      </c>
      <c r="L63" s="361">
        <f t="shared" si="10"/>
        <v>0</v>
      </c>
      <c r="M63" s="412">
        <f>各種係数表!M63</f>
        <v>0.66271100000000005</v>
      </c>
      <c r="N63" s="365">
        <f t="shared" si="11"/>
        <v>0</v>
      </c>
      <c r="O63" s="361">
        <v>0</v>
      </c>
      <c r="P63" s="413">
        <f>各種係数表!P63</f>
        <v>0.2594924833156686</v>
      </c>
      <c r="Q63" s="365">
        <f t="shared" si="12"/>
        <v>0</v>
      </c>
      <c r="R63" s="179">
        <f>各種係数表!Q63</f>
        <v>0.15563894520846466</v>
      </c>
      <c r="S63" s="361">
        <f t="shared" si="13"/>
        <v>0</v>
      </c>
      <c r="T63" s="132"/>
      <c r="U63" s="132"/>
      <c r="V63" s="132"/>
      <c r="W63" s="132"/>
      <c r="X63" s="406"/>
    </row>
    <row r="64" spans="2:24" ht="18" customHeight="1" x14ac:dyDescent="0.2">
      <c r="B64" s="359" t="s">
        <v>111</v>
      </c>
      <c r="C64" s="360" t="s">
        <v>112</v>
      </c>
      <c r="D64" s="361">
        <f>'１次波及計算'!AA64</f>
        <v>0</v>
      </c>
      <c r="E64" s="361">
        <f>'１次波及計算'!AE64</f>
        <v>0</v>
      </c>
      <c r="F64" s="361">
        <f t="shared" si="7"/>
        <v>0</v>
      </c>
      <c r="G64" s="179">
        <f>各種係数表!Q64</f>
        <v>0.16714382919721149</v>
      </c>
      <c r="H64" s="365">
        <f t="shared" si="8"/>
        <v>0</v>
      </c>
      <c r="I64" s="402">
        <f>消費転換率!$C$7</f>
        <v>0.73799999999999999</v>
      </c>
      <c r="J64" s="361">
        <f t="shared" si="9"/>
        <v>0</v>
      </c>
      <c r="K64" s="412">
        <f>各種係数表!R64</f>
        <v>7.4517480482741991E-5</v>
      </c>
      <c r="L64" s="361">
        <f t="shared" si="10"/>
        <v>0</v>
      </c>
      <c r="M64" s="412">
        <f>各種係数表!M64</f>
        <v>9.6213999999999994E-2</v>
      </c>
      <c r="N64" s="365">
        <f t="shared" si="11"/>
        <v>0</v>
      </c>
      <c r="O64" s="361">
        <v>0</v>
      </c>
      <c r="P64" s="413">
        <f>各種係数表!P64</f>
        <v>0.35425145395488566</v>
      </c>
      <c r="Q64" s="365">
        <f t="shared" si="12"/>
        <v>0</v>
      </c>
      <c r="R64" s="179">
        <f>各種係数表!Q64</f>
        <v>0.16714382919721149</v>
      </c>
      <c r="S64" s="361">
        <f t="shared" si="13"/>
        <v>0</v>
      </c>
      <c r="T64" s="132"/>
      <c r="U64" s="132"/>
      <c r="V64" s="132"/>
      <c r="W64" s="132"/>
      <c r="X64" s="406"/>
    </row>
    <row r="65" spans="2:24" ht="18" customHeight="1" x14ac:dyDescent="0.2">
      <c r="B65" s="359">
        <v>355</v>
      </c>
      <c r="C65" s="360" t="s">
        <v>113</v>
      </c>
      <c r="D65" s="361">
        <f>'１次波及計算'!AA65</f>
        <v>0</v>
      </c>
      <c r="E65" s="361">
        <f>'１次波及計算'!AE65</f>
        <v>0</v>
      </c>
      <c r="F65" s="361">
        <f t="shared" si="7"/>
        <v>0</v>
      </c>
      <c r="G65" s="179">
        <f>各種係数表!Q65</f>
        <v>0.21699921150060311</v>
      </c>
      <c r="H65" s="365">
        <f t="shared" si="8"/>
        <v>0</v>
      </c>
      <c r="I65" s="402">
        <f>消費転換率!$C$7</f>
        <v>0.73799999999999999</v>
      </c>
      <c r="J65" s="361">
        <f t="shared" si="9"/>
        <v>0</v>
      </c>
      <c r="K65" s="412">
        <f>各種係数表!R65</f>
        <v>0</v>
      </c>
      <c r="L65" s="361">
        <f t="shared" si="10"/>
        <v>0</v>
      </c>
      <c r="M65" s="412">
        <f>各種係数表!M65</f>
        <v>0.21640899999999999</v>
      </c>
      <c r="N65" s="365">
        <f t="shared" si="11"/>
        <v>0</v>
      </c>
      <c r="O65" s="361">
        <v>0</v>
      </c>
      <c r="P65" s="413">
        <f>各種係数表!P65</f>
        <v>0.4390949489041947</v>
      </c>
      <c r="Q65" s="365">
        <f t="shared" si="12"/>
        <v>0</v>
      </c>
      <c r="R65" s="179">
        <f>各種係数表!Q65</f>
        <v>0.21699921150060311</v>
      </c>
      <c r="S65" s="361">
        <f t="shared" si="13"/>
        <v>0</v>
      </c>
      <c r="T65" s="132"/>
      <c r="U65" s="132"/>
      <c r="V65" s="132"/>
      <c r="W65" s="132"/>
      <c r="X65" s="406"/>
    </row>
    <row r="66" spans="2:24" ht="18" customHeight="1" x14ac:dyDescent="0.2">
      <c r="B66" s="359" t="s">
        <v>114</v>
      </c>
      <c r="C66" s="360" t="s">
        <v>115</v>
      </c>
      <c r="D66" s="361">
        <f>'１次波及計算'!AA66</f>
        <v>0</v>
      </c>
      <c r="E66" s="361">
        <f>'１次波及計算'!AE66</f>
        <v>0</v>
      </c>
      <c r="F66" s="361">
        <f t="shared" si="7"/>
        <v>0</v>
      </c>
      <c r="G66" s="179">
        <f>各種係数表!Q66</f>
        <v>0.19553003515355194</v>
      </c>
      <c r="H66" s="365">
        <f t="shared" si="8"/>
        <v>0</v>
      </c>
      <c r="I66" s="402">
        <f>消費転換率!$C$7</f>
        <v>0.73799999999999999</v>
      </c>
      <c r="J66" s="361">
        <f t="shared" si="9"/>
        <v>0</v>
      </c>
      <c r="K66" s="412">
        <f>各種係数表!R66</f>
        <v>5.4701749030183235E-4</v>
      </c>
      <c r="L66" s="361">
        <f t="shared" si="10"/>
        <v>0</v>
      </c>
      <c r="M66" s="412">
        <f>各種係数表!M66</f>
        <v>0.60085699999999997</v>
      </c>
      <c r="N66" s="365">
        <f t="shared" si="11"/>
        <v>0</v>
      </c>
      <c r="O66" s="361">
        <v>0</v>
      </c>
      <c r="P66" s="413">
        <f>各種係数表!P66</f>
        <v>0.32324361102233951</v>
      </c>
      <c r="Q66" s="365">
        <f t="shared" si="12"/>
        <v>0</v>
      </c>
      <c r="R66" s="179">
        <f>各種係数表!Q66</f>
        <v>0.19553003515355194</v>
      </c>
      <c r="S66" s="361">
        <f t="shared" si="13"/>
        <v>0</v>
      </c>
      <c r="T66" s="132"/>
      <c r="U66" s="132"/>
      <c r="V66" s="132"/>
      <c r="W66" s="132"/>
      <c r="X66" s="406"/>
    </row>
    <row r="67" spans="2:24" ht="18" customHeight="1" x14ac:dyDescent="0.2">
      <c r="B67" s="359" t="s">
        <v>116</v>
      </c>
      <c r="C67" s="360" t="s">
        <v>117</v>
      </c>
      <c r="D67" s="361">
        <f>'１次波及計算'!AA67</f>
        <v>0</v>
      </c>
      <c r="E67" s="361">
        <f>'１次波及計算'!AE67</f>
        <v>0</v>
      </c>
      <c r="F67" s="361">
        <f t="shared" si="7"/>
        <v>0</v>
      </c>
      <c r="G67" s="179">
        <f>各種係数表!Q67</f>
        <v>0.24838114814080028</v>
      </c>
      <c r="H67" s="365">
        <f t="shared" si="8"/>
        <v>0</v>
      </c>
      <c r="I67" s="402">
        <f>消費転換率!$C$7</f>
        <v>0.73799999999999999</v>
      </c>
      <c r="J67" s="361">
        <f t="shared" si="9"/>
        <v>0</v>
      </c>
      <c r="K67" s="412">
        <f>各種係数表!R67</f>
        <v>6.5460781934251044E-3</v>
      </c>
      <c r="L67" s="361">
        <f t="shared" si="10"/>
        <v>0</v>
      </c>
      <c r="M67" s="412">
        <f>各種係数表!M67</f>
        <v>8.7844000000000005E-2</v>
      </c>
      <c r="N67" s="365">
        <f t="shared" si="11"/>
        <v>0</v>
      </c>
      <c r="O67" s="361">
        <v>0</v>
      </c>
      <c r="P67" s="413">
        <f>各種係数表!P67</f>
        <v>0.41899236025511349</v>
      </c>
      <c r="Q67" s="365">
        <f t="shared" si="12"/>
        <v>0</v>
      </c>
      <c r="R67" s="179">
        <f>各種係数表!Q67</f>
        <v>0.24838114814080028</v>
      </c>
      <c r="S67" s="361">
        <f t="shared" si="13"/>
        <v>0</v>
      </c>
      <c r="T67" s="132"/>
      <c r="U67" s="132"/>
      <c r="V67" s="132"/>
      <c r="W67" s="132"/>
      <c r="X67" s="406"/>
    </row>
    <row r="68" spans="2:24" ht="18" customHeight="1" x14ac:dyDescent="0.2">
      <c r="B68" s="359" t="s">
        <v>118</v>
      </c>
      <c r="C68" s="360" t="s">
        <v>119</v>
      </c>
      <c r="D68" s="361">
        <f>'１次波及計算'!AA68</f>
        <v>0</v>
      </c>
      <c r="E68" s="361">
        <f>'１次波及計算'!AE68</f>
        <v>0</v>
      </c>
      <c r="F68" s="361">
        <f t="shared" si="7"/>
        <v>0</v>
      </c>
      <c r="G68" s="179">
        <f>各種係数表!Q68</f>
        <v>0.23620941282329833</v>
      </c>
      <c r="H68" s="365">
        <f t="shared" si="8"/>
        <v>0</v>
      </c>
      <c r="I68" s="402">
        <f>消費転換率!$C$7</f>
        <v>0.73799999999999999</v>
      </c>
      <c r="J68" s="361">
        <f t="shared" si="9"/>
        <v>0</v>
      </c>
      <c r="K68" s="412">
        <f>各種係数表!R68</f>
        <v>3.4224237787055725E-4</v>
      </c>
      <c r="L68" s="361">
        <f t="shared" si="10"/>
        <v>0</v>
      </c>
      <c r="M68" s="412">
        <f>各種係数表!M68</f>
        <v>1</v>
      </c>
      <c r="N68" s="365">
        <f t="shared" si="11"/>
        <v>0</v>
      </c>
      <c r="O68" s="361">
        <v>0</v>
      </c>
      <c r="P68" s="413">
        <f>各種係数表!P68</f>
        <v>0.32659577970174802</v>
      </c>
      <c r="Q68" s="365">
        <f t="shared" si="12"/>
        <v>0</v>
      </c>
      <c r="R68" s="179">
        <f>各種係数表!Q68</f>
        <v>0.23620941282329833</v>
      </c>
      <c r="S68" s="361">
        <f t="shared" si="13"/>
        <v>0</v>
      </c>
      <c r="T68" s="132"/>
      <c r="U68" s="132"/>
      <c r="V68" s="132"/>
      <c r="W68" s="132"/>
      <c r="X68" s="406"/>
    </row>
    <row r="69" spans="2:24" ht="18" customHeight="1" x14ac:dyDescent="0.2">
      <c r="B69" s="359">
        <v>410</v>
      </c>
      <c r="C69" s="360" t="s">
        <v>120</v>
      </c>
      <c r="D69" s="361">
        <f>'１次波及計算'!AA69</f>
        <v>0</v>
      </c>
      <c r="E69" s="361">
        <f>'１次波及計算'!AE69</f>
        <v>0</v>
      </c>
      <c r="F69" s="361">
        <f t="shared" si="7"/>
        <v>0</v>
      </c>
      <c r="G69" s="179">
        <f>各種係数表!Q69</f>
        <v>0.344677389400048</v>
      </c>
      <c r="H69" s="365">
        <f t="shared" si="8"/>
        <v>0</v>
      </c>
      <c r="I69" s="402">
        <f>消費転換率!$C$7</f>
        <v>0.73799999999999999</v>
      </c>
      <c r="J69" s="361">
        <f t="shared" si="9"/>
        <v>0</v>
      </c>
      <c r="K69" s="412">
        <f>各種係数表!R69</f>
        <v>0</v>
      </c>
      <c r="L69" s="361">
        <f t="shared" si="10"/>
        <v>0</v>
      </c>
      <c r="M69" s="412">
        <f>各種係数表!M69</f>
        <v>1</v>
      </c>
      <c r="N69" s="365">
        <f t="shared" si="11"/>
        <v>0</v>
      </c>
      <c r="O69" s="361">
        <v>0</v>
      </c>
      <c r="P69" s="413">
        <f>各種係数表!P69</f>
        <v>0.46508856508314828</v>
      </c>
      <c r="Q69" s="365">
        <f t="shared" si="12"/>
        <v>0</v>
      </c>
      <c r="R69" s="179">
        <f>各種係数表!Q69</f>
        <v>0.344677389400048</v>
      </c>
      <c r="S69" s="361">
        <f t="shared" si="13"/>
        <v>0</v>
      </c>
      <c r="T69" s="132"/>
      <c r="U69" s="132"/>
      <c r="V69" s="132"/>
      <c r="W69" s="132"/>
      <c r="X69" s="406"/>
    </row>
    <row r="70" spans="2:24" ht="18" customHeight="1" x14ac:dyDescent="0.2">
      <c r="B70" s="359">
        <v>411</v>
      </c>
      <c r="C70" s="360" t="s">
        <v>121</v>
      </c>
      <c r="D70" s="361">
        <f>'１次波及計算'!AA70</f>
        <v>0</v>
      </c>
      <c r="E70" s="361">
        <f>'１次波及計算'!AE70</f>
        <v>0</v>
      </c>
      <c r="F70" s="361">
        <f t="shared" si="7"/>
        <v>0</v>
      </c>
      <c r="G70" s="179">
        <f>各種係数表!Q70</f>
        <v>0.32872866777860998</v>
      </c>
      <c r="H70" s="365">
        <f t="shared" si="8"/>
        <v>0</v>
      </c>
      <c r="I70" s="402">
        <f>消費転換率!$C$7</f>
        <v>0.73799999999999999</v>
      </c>
      <c r="J70" s="361">
        <f t="shared" si="9"/>
        <v>0</v>
      </c>
      <c r="K70" s="412">
        <f>各種係数表!R70</f>
        <v>0</v>
      </c>
      <c r="L70" s="361">
        <f t="shared" si="10"/>
        <v>0</v>
      </c>
      <c r="M70" s="412">
        <f>各種係数表!M70</f>
        <v>1</v>
      </c>
      <c r="N70" s="365">
        <f t="shared" si="11"/>
        <v>0</v>
      </c>
      <c r="O70" s="361">
        <v>0</v>
      </c>
      <c r="P70" s="413">
        <f>各種係数表!P70</f>
        <v>0.45401653719935975</v>
      </c>
      <c r="Q70" s="365">
        <f t="shared" si="12"/>
        <v>0</v>
      </c>
      <c r="R70" s="179">
        <f>各種係数表!Q70</f>
        <v>0.32872866777860998</v>
      </c>
      <c r="S70" s="361">
        <f t="shared" si="13"/>
        <v>0</v>
      </c>
      <c r="T70" s="132"/>
      <c r="U70" s="132"/>
      <c r="V70" s="132"/>
      <c r="W70" s="132"/>
      <c r="X70" s="406"/>
    </row>
    <row r="71" spans="2:24" ht="18" customHeight="1" x14ac:dyDescent="0.2">
      <c r="B71" s="359" t="s">
        <v>122</v>
      </c>
      <c r="C71" s="360" t="s">
        <v>123</v>
      </c>
      <c r="D71" s="361">
        <f>'１次波及計算'!AA71</f>
        <v>0</v>
      </c>
      <c r="E71" s="361">
        <f>'１次波及計算'!AE71</f>
        <v>0</v>
      </c>
      <c r="F71" s="361">
        <f t="shared" ref="F71:F102" si="14">D71+E71</f>
        <v>0</v>
      </c>
      <c r="G71" s="179">
        <f>各種係数表!Q71</f>
        <v>0.33406828822992429</v>
      </c>
      <c r="H71" s="365">
        <f t="shared" ref="H71:H102" si="15">F71*G71</f>
        <v>0</v>
      </c>
      <c r="I71" s="402">
        <f>消費転換率!$C$7</f>
        <v>0.73799999999999999</v>
      </c>
      <c r="J71" s="361">
        <f t="shared" ref="J71:J102" si="16">I71*H71</f>
        <v>0</v>
      </c>
      <c r="K71" s="412">
        <f>各種係数表!R71</f>
        <v>0</v>
      </c>
      <c r="L71" s="361">
        <f t="shared" ref="L71:L102" si="17">K71*$J$116</f>
        <v>0</v>
      </c>
      <c r="M71" s="412">
        <f>各種係数表!M71</f>
        <v>1</v>
      </c>
      <c r="N71" s="365">
        <f t="shared" ref="N71:N102" si="18">M71*L71</f>
        <v>0</v>
      </c>
      <c r="O71" s="361">
        <v>0</v>
      </c>
      <c r="P71" s="413">
        <f>各種係数表!P71</f>
        <v>0.44410907270532113</v>
      </c>
      <c r="Q71" s="365">
        <f t="shared" ref="Q71:Q102" si="19">P71*O71</f>
        <v>0</v>
      </c>
      <c r="R71" s="179">
        <f>各種係数表!Q71</f>
        <v>0.33406828822992429</v>
      </c>
      <c r="S71" s="361">
        <f t="shared" ref="S71:S102" si="20">R71*O71</f>
        <v>0</v>
      </c>
      <c r="T71" s="132"/>
      <c r="U71" s="132"/>
      <c r="V71" s="132"/>
      <c r="W71" s="132"/>
      <c r="X71" s="406"/>
    </row>
    <row r="72" spans="2:24" ht="18" customHeight="1" x14ac:dyDescent="0.2">
      <c r="B72" s="359" t="s">
        <v>124</v>
      </c>
      <c r="C72" s="360" t="s">
        <v>125</v>
      </c>
      <c r="D72" s="361">
        <f>'１次波及計算'!AA72</f>
        <v>0</v>
      </c>
      <c r="E72" s="361">
        <f>'１次波及計算'!AE72</f>
        <v>0</v>
      </c>
      <c r="F72" s="361">
        <f t="shared" si="14"/>
        <v>0</v>
      </c>
      <c r="G72" s="179">
        <f>各種係数表!Q72</f>
        <v>0.33914714221757947</v>
      </c>
      <c r="H72" s="365">
        <f t="shared" si="15"/>
        <v>0</v>
      </c>
      <c r="I72" s="402">
        <f>消費転換率!$C$7</f>
        <v>0.73799999999999999</v>
      </c>
      <c r="J72" s="361">
        <f t="shared" si="16"/>
        <v>0</v>
      </c>
      <c r="K72" s="412">
        <f>各種係数表!R72</f>
        <v>0</v>
      </c>
      <c r="L72" s="361">
        <f t="shared" si="17"/>
        <v>0</v>
      </c>
      <c r="M72" s="412">
        <f>各種係数表!M72</f>
        <v>1</v>
      </c>
      <c r="N72" s="365">
        <f t="shared" si="18"/>
        <v>0</v>
      </c>
      <c r="O72" s="361">
        <v>0</v>
      </c>
      <c r="P72" s="413">
        <f>各種係数表!P72</f>
        <v>0.48958771418105845</v>
      </c>
      <c r="Q72" s="365">
        <f t="shared" si="19"/>
        <v>0</v>
      </c>
      <c r="R72" s="179">
        <f>各種係数表!Q72</f>
        <v>0.33914714221757947</v>
      </c>
      <c r="S72" s="361">
        <f t="shared" si="20"/>
        <v>0</v>
      </c>
      <c r="T72" s="132"/>
      <c r="U72" s="132"/>
      <c r="V72" s="132"/>
      <c r="W72" s="132"/>
      <c r="X72" s="406"/>
    </row>
    <row r="73" spans="2:24" ht="18" customHeight="1" x14ac:dyDescent="0.2">
      <c r="B73" s="359" t="s">
        <v>126</v>
      </c>
      <c r="C73" s="360" t="s">
        <v>127</v>
      </c>
      <c r="D73" s="361">
        <f>'１次波及計算'!AA73</f>
        <v>0</v>
      </c>
      <c r="E73" s="361">
        <f>'１次波及計算'!AE73</f>
        <v>0</v>
      </c>
      <c r="F73" s="361">
        <f t="shared" si="14"/>
        <v>0</v>
      </c>
      <c r="G73" s="179">
        <f>各種係数表!Q73</f>
        <v>0.43382801076468919</v>
      </c>
      <c r="H73" s="365">
        <f t="shared" si="15"/>
        <v>0</v>
      </c>
      <c r="I73" s="402">
        <f>消費転換率!$C$7</f>
        <v>0.73799999999999999</v>
      </c>
      <c r="J73" s="361">
        <f t="shared" si="16"/>
        <v>0</v>
      </c>
      <c r="K73" s="412">
        <f>各種係数表!R73</f>
        <v>0</v>
      </c>
      <c r="L73" s="361">
        <f t="shared" si="17"/>
        <v>0</v>
      </c>
      <c r="M73" s="412">
        <f>各種係数表!M73</f>
        <v>1</v>
      </c>
      <c r="N73" s="365">
        <f t="shared" si="18"/>
        <v>0</v>
      </c>
      <c r="O73" s="361">
        <v>0</v>
      </c>
      <c r="P73" s="413">
        <f>各種係数表!P73</f>
        <v>0.50584257770665975</v>
      </c>
      <c r="Q73" s="365">
        <f t="shared" si="19"/>
        <v>0</v>
      </c>
      <c r="R73" s="179">
        <f>各種係数表!Q73</f>
        <v>0.43382801076468919</v>
      </c>
      <c r="S73" s="361">
        <f t="shared" si="20"/>
        <v>0</v>
      </c>
      <c r="T73" s="132"/>
      <c r="U73" s="132"/>
      <c r="V73" s="132"/>
      <c r="W73" s="132"/>
      <c r="X73" s="406"/>
    </row>
    <row r="74" spans="2:24" ht="18" customHeight="1" x14ac:dyDescent="0.2">
      <c r="B74" s="359" t="s">
        <v>128</v>
      </c>
      <c r="C74" s="360" t="s">
        <v>129</v>
      </c>
      <c r="D74" s="361">
        <f>'１次波及計算'!AA74</f>
        <v>0</v>
      </c>
      <c r="E74" s="361">
        <f>'１次波及計算'!AE74</f>
        <v>0</v>
      </c>
      <c r="F74" s="361">
        <f t="shared" si="14"/>
        <v>0</v>
      </c>
      <c r="G74" s="179">
        <f>各種係数表!Q74</f>
        <v>6.4390464043697276E-2</v>
      </c>
      <c r="H74" s="365">
        <f t="shared" si="15"/>
        <v>0</v>
      </c>
      <c r="I74" s="402">
        <f>消費転換率!$C$7</f>
        <v>0.73799999999999999</v>
      </c>
      <c r="J74" s="361">
        <f t="shared" si="16"/>
        <v>0</v>
      </c>
      <c r="K74" s="412">
        <f>各種係数表!R74</f>
        <v>1.799971086141508E-2</v>
      </c>
      <c r="L74" s="361">
        <f t="shared" si="17"/>
        <v>0</v>
      </c>
      <c r="M74" s="412">
        <f>各種係数表!M74</f>
        <v>0.31256</v>
      </c>
      <c r="N74" s="365">
        <f t="shared" si="18"/>
        <v>0</v>
      </c>
      <c r="O74" s="361">
        <v>0</v>
      </c>
      <c r="P74" s="413">
        <f>各種係数表!P74</f>
        <v>0.36359545520270098</v>
      </c>
      <c r="Q74" s="365">
        <f t="shared" si="19"/>
        <v>0</v>
      </c>
      <c r="R74" s="179">
        <f>各種係数表!Q74</f>
        <v>6.4390464043697276E-2</v>
      </c>
      <c r="S74" s="361">
        <f t="shared" si="20"/>
        <v>0</v>
      </c>
      <c r="T74" s="132"/>
      <c r="U74" s="132"/>
      <c r="V74" s="132"/>
      <c r="W74" s="132"/>
      <c r="X74" s="406"/>
    </row>
    <row r="75" spans="2:24" ht="18" customHeight="1" x14ac:dyDescent="0.2">
      <c r="B75" s="359" t="s">
        <v>130</v>
      </c>
      <c r="C75" s="360" t="s">
        <v>131</v>
      </c>
      <c r="D75" s="361">
        <f>'１次波及計算'!AA75</f>
        <v>0</v>
      </c>
      <c r="E75" s="361">
        <f>'１次波及計算'!AE75</f>
        <v>0</v>
      </c>
      <c r="F75" s="361">
        <f t="shared" si="14"/>
        <v>0</v>
      </c>
      <c r="G75" s="179">
        <f>各種係数表!Q75</f>
        <v>8.7636384712354437E-2</v>
      </c>
      <c r="H75" s="365">
        <f t="shared" si="15"/>
        <v>0</v>
      </c>
      <c r="I75" s="402">
        <f>消費転換率!$C$7</f>
        <v>0.73799999999999999</v>
      </c>
      <c r="J75" s="361">
        <f t="shared" si="16"/>
        <v>0</v>
      </c>
      <c r="K75" s="412">
        <f>各種係数表!R75</f>
        <v>4.9879903108982276E-3</v>
      </c>
      <c r="L75" s="361">
        <f t="shared" si="17"/>
        <v>0</v>
      </c>
      <c r="M75" s="412">
        <f>各種係数表!M75</f>
        <v>0.99146199999999995</v>
      </c>
      <c r="N75" s="365">
        <f t="shared" si="18"/>
        <v>0</v>
      </c>
      <c r="O75" s="361">
        <v>0</v>
      </c>
      <c r="P75" s="413">
        <f>各種係数表!P75</f>
        <v>0.31744130446332403</v>
      </c>
      <c r="Q75" s="365">
        <f t="shared" si="19"/>
        <v>0</v>
      </c>
      <c r="R75" s="179">
        <f>各種係数表!Q75</f>
        <v>8.7636384712354437E-2</v>
      </c>
      <c r="S75" s="361">
        <f t="shared" si="20"/>
        <v>0</v>
      </c>
      <c r="T75" s="132"/>
      <c r="U75" s="132"/>
      <c r="V75" s="132"/>
      <c r="W75" s="132"/>
      <c r="X75" s="406"/>
    </row>
    <row r="76" spans="2:24" ht="18" customHeight="1" x14ac:dyDescent="0.2">
      <c r="B76" s="359" t="s">
        <v>132</v>
      </c>
      <c r="C76" s="360" t="s">
        <v>133</v>
      </c>
      <c r="D76" s="361">
        <f>'１次波及計算'!AA76</f>
        <v>0</v>
      </c>
      <c r="E76" s="361">
        <f>'１次波及計算'!AE76</f>
        <v>0</v>
      </c>
      <c r="F76" s="361">
        <f t="shared" si="14"/>
        <v>0</v>
      </c>
      <c r="G76" s="179">
        <f>各種係数表!Q76</f>
        <v>0.1385459954826779</v>
      </c>
      <c r="H76" s="365">
        <f t="shared" si="15"/>
        <v>0</v>
      </c>
      <c r="I76" s="402">
        <f>消費転換率!$C$7</f>
        <v>0.73799999999999999</v>
      </c>
      <c r="J76" s="361">
        <f t="shared" si="16"/>
        <v>0</v>
      </c>
      <c r="K76" s="412">
        <f>各種係数表!R76</f>
        <v>5.6927588862364488E-3</v>
      </c>
      <c r="L76" s="361">
        <f t="shared" si="17"/>
        <v>0</v>
      </c>
      <c r="M76" s="412">
        <f>各種係数表!M76</f>
        <v>0.989456</v>
      </c>
      <c r="N76" s="365">
        <f t="shared" si="18"/>
        <v>0</v>
      </c>
      <c r="O76" s="361">
        <v>0</v>
      </c>
      <c r="P76" s="413">
        <f>各種係数表!P76</f>
        <v>0.46589148873740166</v>
      </c>
      <c r="Q76" s="365">
        <f t="shared" si="19"/>
        <v>0</v>
      </c>
      <c r="R76" s="179">
        <f>各種係数表!Q76</f>
        <v>0.1385459954826779</v>
      </c>
      <c r="S76" s="361">
        <f t="shared" si="20"/>
        <v>0</v>
      </c>
      <c r="T76" s="132"/>
      <c r="U76" s="132"/>
      <c r="V76" s="132"/>
      <c r="W76" s="132"/>
      <c r="X76" s="406"/>
    </row>
    <row r="77" spans="2:24" ht="18" customHeight="1" x14ac:dyDescent="0.2">
      <c r="B77" s="359" t="s">
        <v>134</v>
      </c>
      <c r="C77" s="360" t="s">
        <v>135</v>
      </c>
      <c r="D77" s="361">
        <f>'１次波及計算'!AA77</f>
        <v>0</v>
      </c>
      <c r="E77" s="361">
        <f>'１次波及計算'!AE77</f>
        <v>0</v>
      </c>
      <c r="F77" s="361">
        <f t="shared" si="14"/>
        <v>0</v>
      </c>
      <c r="G77" s="179">
        <f>各種係数表!Q77</f>
        <v>0.47395147930826276</v>
      </c>
      <c r="H77" s="365">
        <f t="shared" si="15"/>
        <v>0</v>
      </c>
      <c r="I77" s="402">
        <f>消費転換率!$C$7</f>
        <v>0.73799999999999999</v>
      </c>
      <c r="J77" s="361">
        <f t="shared" si="16"/>
        <v>0</v>
      </c>
      <c r="K77" s="412">
        <f>各種係数表!R77</f>
        <v>1.1952926688841849E-3</v>
      </c>
      <c r="L77" s="361">
        <f t="shared" si="17"/>
        <v>0</v>
      </c>
      <c r="M77" s="412">
        <f>各種係数表!M77</f>
        <v>0.99993799999999999</v>
      </c>
      <c r="N77" s="365">
        <f t="shared" si="18"/>
        <v>0</v>
      </c>
      <c r="O77" s="361">
        <v>0</v>
      </c>
      <c r="P77" s="413">
        <f>各種係数表!P77</f>
        <v>0.65489309656144046</v>
      </c>
      <c r="Q77" s="365">
        <f t="shared" si="19"/>
        <v>0</v>
      </c>
      <c r="R77" s="179">
        <f>各種係数表!Q77</f>
        <v>0.47395147930826276</v>
      </c>
      <c r="S77" s="361">
        <f t="shared" si="20"/>
        <v>0</v>
      </c>
      <c r="T77" s="132"/>
      <c r="U77" s="132"/>
      <c r="V77" s="132"/>
      <c r="W77" s="132"/>
      <c r="X77" s="406"/>
    </row>
    <row r="78" spans="2:24" ht="18" customHeight="1" x14ac:dyDescent="0.2">
      <c r="B78" s="359">
        <v>510</v>
      </c>
      <c r="C78" s="360" t="s">
        <v>136</v>
      </c>
      <c r="D78" s="361">
        <f>'１次波及計算'!AA78</f>
        <v>0</v>
      </c>
      <c r="E78" s="361">
        <f>'１次波及計算'!AE78</f>
        <v>0</v>
      </c>
      <c r="F78" s="361">
        <f t="shared" si="14"/>
        <v>0</v>
      </c>
      <c r="G78" s="179">
        <f>各種係数表!Q78</f>
        <v>0.34821454219628761</v>
      </c>
      <c r="H78" s="365">
        <f t="shared" si="15"/>
        <v>0</v>
      </c>
      <c r="I78" s="402">
        <f>消費転換率!$C$7</f>
        <v>0.73799999999999999</v>
      </c>
      <c r="J78" s="361">
        <f t="shared" si="16"/>
        <v>0</v>
      </c>
      <c r="K78" s="412">
        <f>各種係数表!R78</f>
        <v>4.016486817696293E-2</v>
      </c>
      <c r="L78" s="361">
        <f t="shared" si="17"/>
        <v>0</v>
      </c>
      <c r="M78" s="412">
        <f>各種係数表!M78</f>
        <v>0.69291599999999998</v>
      </c>
      <c r="N78" s="365">
        <f t="shared" si="18"/>
        <v>0</v>
      </c>
      <c r="O78" s="361">
        <v>0</v>
      </c>
      <c r="P78" s="413">
        <f>各種係数表!P78</f>
        <v>0.72696342676632053</v>
      </c>
      <c r="Q78" s="365">
        <f t="shared" si="19"/>
        <v>0</v>
      </c>
      <c r="R78" s="179">
        <f>各種係数表!Q78</f>
        <v>0.34821454219628761</v>
      </c>
      <c r="S78" s="361">
        <f t="shared" si="20"/>
        <v>0</v>
      </c>
      <c r="T78" s="132"/>
      <c r="U78" s="132"/>
      <c r="V78" s="132"/>
      <c r="W78" s="132"/>
      <c r="X78" s="406"/>
    </row>
    <row r="79" spans="2:24" ht="18" customHeight="1" x14ac:dyDescent="0.2">
      <c r="B79" s="359">
        <v>511</v>
      </c>
      <c r="C79" s="360" t="s">
        <v>137</v>
      </c>
      <c r="D79" s="361">
        <f>'１次波及計算'!AA79</f>
        <v>0</v>
      </c>
      <c r="E79" s="361">
        <f>'１次波及計算'!AE79</f>
        <v>0</v>
      </c>
      <c r="F79" s="361">
        <f t="shared" si="14"/>
        <v>0</v>
      </c>
      <c r="G79" s="179">
        <f>各種係数表!Q79</f>
        <v>0.4367591026003298</v>
      </c>
      <c r="H79" s="365">
        <f t="shared" si="15"/>
        <v>0</v>
      </c>
      <c r="I79" s="402">
        <f>消費転換率!$C$7</f>
        <v>0.73799999999999999</v>
      </c>
      <c r="J79" s="361">
        <f t="shared" si="16"/>
        <v>0</v>
      </c>
      <c r="K79" s="412">
        <f>各種係数表!R79</f>
        <v>0.11736234159856836</v>
      </c>
      <c r="L79" s="361">
        <f t="shared" si="17"/>
        <v>0</v>
      </c>
      <c r="M79" s="412">
        <f>各種係数表!M79</f>
        <v>0.78983800000000004</v>
      </c>
      <c r="N79" s="365">
        <f t="shared" si="18"/>
        <v>0</v>
      </c>
      <c r="O79" s="361">
        <v>0</v>
      </c>
      <c r="P79" s="413">
        <f>各種係数表!P79</f>
        <v>0.66717201384956126</v>
      </c>
      <c r="Q79" s="365">
        <f t="shared" si="19"/>
        <v>0</v>
      </c>
      <c r="R79" s="179">
        <f>各種係数表!Q79</f>
        <v>0.4367591026003298</v>
      </c>
      <c r="S79" s="361">
        <f t="shared" si="20"/>
        <v>0</v>
      </c>
      <c r="T79" s="132"/>
      <c r="U79" s="132"/>
      <c r="V79" s="132"/>
      <c r="W79" s="132"/>
      <c r="X79" s="406"/>
    </row>
    <row r="80" spans="2:24" ht="18" customHeight="1" x14ac:dyDescent="0.2">
      <c r="B80" s="359" t="s">
        <v>138</v>
      </c>
      <c r="C80" s="360" t="s">
        <v>139</v>
      </c>
      <c r="D80" s="361">
        <f>'１次波及計算'!AA80</f>
        <v>0</v>
      </c>
      <c r="E80" s="361">
        <f>'１次波及計算'!AE80</f>
        <v>0</v>
      </c>
      <c r="F80" s="361">
        <f t="shared" si="14"/>
        <v>0</v>
      </c>
      <c r="G80" s="179">
        <f>各種係数表!Q80</f>
        <v>0.3153166478798049</v>
      </c>
      <c r="H80" s="365">
        <f t="shared" si="15"/>
        <v>0</v>
      </c>
      <c r="I80" s="402">
        <f>消費転換率!$C$7</f>
        <v>0.73799999999999999</v>
      </c>
      <c r="J80" s="361">
        <f t="shared" si="16"/>
        <v>0</v>
      </c>
      <c r="K80" s="412">
        <f>各種係数表!R80</f>
        <v>5.8383881024260793E-2</v>
      </c>
      <c r="L80" s="361">
        <f t="shared" si="17"/>
        <v>0</v>
      </c>
      <c r="M80" s="412">
        <f>各種係数表!M80</f>
        <v>0.76700800000000002</v>
      </c>
      <c r="N80" s="365">
        <f t="shared" si="18"/>
        <v>0</v>
      </c>
      <c r="O80" s="361">
        <v>0</v>
      </c>
      <c r="P80" s="413">
        <f>各種係数表!P80</f>
        <v>0.67576256807049584</v>
      </c>
      <c r="Q80" s="365">
        <f t="shared" si="19"/>
        <v>0</v>
      </c>
      <c r="R80" s="179">
        <f>各種係数表!Q80</f>
        <v>0.3153166478798049</v>
      </c>
      <c r="S80" s="361">
        <f t="shared" si="20"/>
        <v>0</v>
      </c>
      <c r="T80" s="132"/>
      <c r="U80" s="132"/>
      <c r="V80" s="132"/>
      <c r="W80" s="132"/>
      <c r="X80" s="406"/>
    </row>
    <row r="81" spans="2:24" ht="18" customHeight="1" x14ac:dyDescent="0.2">
      <c r="B81" s="359" t="s">
        <v>140</v>
      </c>
      <c r="C81" s="360" t="s">
        <v>141</v>
      </c>
      <c r="D81" s="361">
        <f>'１次波及計算'!AA81</f>
        <v>0</v>
      </c>
      <c r="E81" s="361">
        <f>'１次波及計算'!AE81</f>
        <v>0</v>
      </c>
      <c r="F81" s="361">
        <f t="shared" si="14"/>
        <v>0</v>
      </c>
      <c r="G81" s="179">
        <f>各種係数表!Q81</f>
        <v>0.15988555263419049</v>
      </c>
      <c r="H81" s="365">
        <f t="shared" si="15"/>
        <v>0</v>
      </c>
      <c r="I81" s="402">
        <f>消費転換率!$C$7</f>
        <v>0.73799999999999999</v>
      </c>
      <c r="J81" s="361">
        <f t="shared" si="16"/>
        <v>0</v>
      </c>
      <c r="K81" s="412">
        <f>各種係数表!R81</f>
        <v>1.8360353945657548E-3</v>
      </c>
      <c r="L81" s="361">
        <f t="shared" si="17"/>
        <v>0</v>
      </c>
      <c r="M81" s="412">
        <f>各種係数表!M81</f>
        <v>0.88593299999999997</v>
      </c>
      <c r="N81" s="365">
        <f t="shared" si="18"/>
        <v>0</v>
      </c>
      <c r="O81" s="361">
        <v>0</v>
      </c>
      <c r="P81" s="413">
        <f>各種係数表!P81</f>
        <v>0.7275705521619098</v>
      </c>
      <c r="Q81" s="365">
        <f t="shared" si="19"/>
        <v>0</v>
      </c>
      <c r="R81" s="179">
        <f>各種係数表!Q81</f>
        <v>0.15988555263419049</v>
      </c>
      <c r="S81" s="361">
        <f t="shared" si="20"/>
        <v>0</v>
      </c>
      <c r="T81" s="132"/>
      <c r="U81" s="132"/>
      <c r="V81" s="132"/>
      <c r="W81" s="132"/>
      <c r="X81" s="406"/>
    </row>
    <row r="82" spans="2:24" ht="18" customHeight="1" x14ac:dyDescent="0.2">
      <c r="B82" s="359" t="s">
        <v>142</v>
      </c>
      <c r="C82" s="360" t="s">
        <v>143</v>
      </c>
      <c r="D82" s="361">
        <f>'１次波及計算'!AA82</f>
        <v>0</v>
      </c>
      <c r="E82" s="361">
        <f>'１次波及計算'!AE82</f>
        <v>0</v>
      </c>
      <c r="F82" s="361">
        <f t="shared" si="14"/>
        <v>0</v>
      </c>
      <c r="G82" s="179">
        <f>各種係数表!Q82</f>
        <v>0.15643672955854609</v>
      </c>
      <c r="H82" s="365">
        <f t="shared" si="15"/>
        <v>0</v>
      </c>
      <c r="I82" s="402">
        <f>消費転換率!$C$7</f>
        <v>0.73799999999999999</v>
      </c>
      <c r="J82" s="361">
        <f t="shared" si="16"/>
        <v>0</v>
      </c>
      <c r="K82" s="412">
        <f>各種係数表!R82</f>
        <v>4.4966376475331783E-2</v>
      </c>
      <c r="L82" s="361">
        <f t="shared" si="17"/>
        <v>0</v>
      </c>
      <c r="M82" s="412">
        <f>各種係数表!M82</f>
        <v>0.99685900000000005</v>
      </c>
      <c r="N82" s="365">
        <f t="shared" si="18"/>
        <v>0</v>
      </c>
      <c r="O82" s="361">
        <v>0</v>
      </c>
      <c r="P82" s="413">
        <f>各種係数表!P82</f>
        <v>0.74152835511309667</v>
      </c>
      <c r="Q82" s="365">
        <f t="shared" si="19"/>
        <v>0</v>
      </c>
      <c r="R82" s="179">
        <f>各種係数表!Q82</f>
        <v>0.15643672955854609</v>
      </c>
      <c r="S82" s="361">
        <f t="shared" si="20"/>
        <v>0</v>
      </c>
      <c r="T82" s="132"/>
      <c r="U82" s="132"/>
      <c r="V82" s="132"/>
      <c r="W82" s="132"/>
      <c r="X82" s="406"/>
    </row>
    <row r="83" spans="2:24" ht="18" customHeight="1" x14ac:dyDescent="0.2">
      <c r="B83" s="359" t="s">
        <v>144</v>
      </c>
      <c r="C83" s="360" t="s">
        <v>145</v>
      </c>
      <c r="D83" s="361">
        <f>'１次波及計算'!AA83</f>
        <v>0</v>
      </c>
      <c r="E83" s="361">
        <f>'１次波及計算'!AE83</f>
        <v>0</v>
      </c>
      <c r="F83" s="361">
        <f t="shared" si="14"/>
        <v>0</v>
      </c>
      <c r="G83" s="179">
        <f>各種係数表!Q83</f>
        <v>0</v>
      </c>
      <c r="H83" s="365">
        <f t="shared" si="15"/>
        <v>0</v>
      </c>
      <c r="I83" s="402">
        <f>消費転換率!$C$7</f>
        <v>0.73799999999999999</v>
      </c>
      <c r="J83" s="361">
        <f t="shared" si="16"/>
        <v>0</v>
      </c>
      <c r="K83" s="412">
        <f>各種係数表!R83</f>
        <v>0.16256846528908506</v>
      </c>
      <c r="L83" s="361">
        <f t="shared" si="17"/>
        <v>0</v>
      </c>
      <c r="M83" s="412">
        <f>各種係数表!M83</f>
        <v>1</v>
      </c>
      <c r="N83" s="365">
        <f t="shared" si="18"/>
        <v>0</v>
      </c>
      <c r="O83" s="361">
        <v>0</v>
      </c>
      <c r="P83" s="413">
        <f>各種係数表!P83</f>
        <v>0.90244170433789161</v>
      </c>
      <c r="Q83" s="365">
        <f t="shared" si="19"/>
        <v>0</v>
      </c>
      <c r="R83" s="179">
        <f>各種係数表!Q83</f>
        <v>0</v>
      </c>
      <c r="S83" s="361">
        <f t="shared" si="20"/>
        <v>0</v>
      </c>
      <c r="T83" s="132"/>
      <c r="U83" s="132"/>
      <c r="V83" s="132"/>
      <c r="W83" s="132"/>
      <c r="X83" s="406"/>
    </row>
    <row r="84" spans="2:24" ht="18" customHeight="1" x14ac:dyDescent="0.2">
      <c r="B84" s="359" t="s">
        <v>146</v>
      </c>
      <c r="C84" s="360" t="s">
        <v>147</v>
      </c>
      <c r="D84" s="361">
        <f>'１次波及計算'!AA84</f>
        <v>0</v>
      </c>
      <c r="E84" s="361">
        <f>'１次波及計算'!AE84</f>
        <v>0</v>
      </c>
      <c r="F84" s="361">
        <f t="shared" si="14"/>
        <v>0</v>
      </c>
      <c r="G84" s="179">
        <f>各種係数表!Q84</f>
        <v>0.23819586012231456</v>
      </c>
      <c r="H84" s="365">
        <f t="shared" si="15"/>
        <v>0</v>
      </c>
      <c r="I84" s="402">
        <f>消費転換率!$C$7</f>
        <v>0.73799999999999999</v>
      </c>
      <c r="J84" s="361">
        <f t="shared" si="16"/>
        <v>0</v>
      </c>
      <c r="K84" s="412">
        <f>各種係数表!R84</f>
        <v>1.3547008935587466E-2</v>
      </c>
      <c r="L84" s="361">
        <f t="shared" si="17"/>
        <v>0</v>
      </c>
      <c r="M84" s="412">
        <f>各種係数表!M84</f>
        <v>0.98763100000000004</v>
      </c>
      <c r="N84" s="365">
        <f t="shared" si="18"/>
        <v>0</v>
      </c>
      <c r="O84" s="361">
        <v>0</v>
      </c>
      <c r="P84" s="413">
        <f>各種係数表!P84</f>
        <v>0.68050023522032299</v>
      </c>
      <c r="Q84" s="365">
        <f t="shared" si="19"/>
        <v>0</v>
      </c>
      <c r="R84" s="179">
        <f>各種係数表!Q84</f>
        <v>0.23819586012231456</v>
      </c>
      <c r="S84" s="361">
        <f t="shared" si="20"/>
        <v>0</v>
      </c>
      <c r="T84" s="132"/>
      <c r="U84" s="132"/>
      <c r="V84" s="132"/>
      <c r="W84" s="132"/>
      <c r="X84" s="406"/>
    </row>
    <row r="85" spans="2:24" ht="18" customHeight="1" x14ac:dyDescent="0.2">
      <c r="B85" s="359" t="s">
        <v>148</v>
      </c>
      <c r="C85" s="360" t="s">
        <v>149</v>
      </c>
      <c r="D85" s="361">
        <f>'１次波及計算'!AA85</f>
        <v>0</v>
      </c>
      <c r="E85" s="361">
        <f>'１次波及計算'!AE85</f>
        <v>0</v>
      </c>
      <c r="F85" s="361">
        <f t="shared" si="14"/>
        <v>0</v>
      </c>
      <c r="G85" s="179">
        <f>各種係数表!Q85</f>
        <v>0.52486020839230307</v>
      </c>
      <c r="H85" s="365">
        <f t="shared" si="15"/>
        <v>0</v>
      </c>
      <c r="I85" s="402">
        <f>消費転換率!$C$7</f>
        <v>0.73799999999999999</v>
      </c>
      <c r="J85" s="361">
        <f t="shared" si="16"/>
        <v>0</v>
      </c>
      <c r="K85" s="412">
        <f>各種係数表!R85</f>
        <v>1.297136812426266E-2</v>
      </c>
      <c r="L85" s="361">
        <f t="shared" si="17"/>
        <v>0</v>
      </c>
      <c r="M85" s="412">
        <f>各種係数表!M85</f>
        <v>0.425348</v>
      </c>
      <c r="N85" s="365">
        <f t="shared" si="18"/>
        <v>0</v>
      </c>
      <c r="O85" s="361">
        <v>0</v>
      </c>
      <c r="P85" s="413">
        <f>各種係数表!P85</f>
        <v>0.75633374812409537</v>
      </c>
      <c r="Q85" s="365">
        <f t="shared" si="19"/>
        <v>0</v>
      </c>
      <c r="R85" s="179">
        <f>各種係数表!Q85</f>
        <v>0.52486020839230307</v>
      </c>
      <c r="S85" s="361">
        <f t="shared" si="20"/>
        <v>0</v>
      </c>
      <c r="T85" s="132"/>
      <c r="U85" s="132"/>
      <c r="V85" s="132"/>
      <c r="W85" s="132"/>
      <c r="X85" s="406"/>
    </row>
    <row r="86" spans="2:24" ht="18" customHeight="1" x14ac:dyDescent="0.2">
      <c r="B86" s="359" t="s">
        <v>150</v>
      </c>
      <c r="C86" s="360" t="s">
        <v>151</v>
      </c>
      <c r="D86" s="361">
        <f>'１次波及計算'!AA86</f>
        <v>0</v>
      </c>
      <c r="E86" s="361">
        <f>'１次波及計算'!AE86</f>
        <v>0</v>
      </c>
      <c r="F86" s="361">
        <f t="shared" si="14"/>
        <v>0</v>
      </c>
      <c r="G86" s="179">
        <f>各種係数表!Q86</f>
        <v>0</v>
      </c>
      <c r="H86" s="365">
        <f t="shared" si="15"/>
        <v>0</v>
      </c>
      <c r="I86" s="402">
        <f>消費転換率!$C$7</f>
        <v>0.73799999999999999</v>
      </c>
      <c r="J86" s="361">
        <f t="shared" si="16"/>
        <v>0</v>
      </c>
      <c r="K86" s="412">
        <f>各種係数表!R86</f>
        <v>0</v>
      </c>
      <c r="L86" s="361">
        <f t="shared" si="17"/>
        <v>0</v>
      </c>
      <c r="M86" s="412">
        <f>各種係数表!M86</f>
        <v>1</v>
      </c>
      <c r="N86" s="365">
        <f t="shared" si="18"/>
        <v>0</v>
      </c>
      <c r="O86" s="361">
        <v>0</v>
      </c>
      <c r="P86" s="413">
        <f>各種係数表!P86</f>
        <v>6.6005293624548687E-6</v>
      </c>
      <c r="Q86" s="365">
        <f t="shared" si="19"/>
        <v>0</v>
      </c>
      <c r="R86" s="179">
        <f>各種係数表!Q86</f>
        <v>0</v>
      </c>
      <c r="S86" s="361">
        <f t="shared" si="20"/>
        <v>0</v>
      </c>
      <c r="T86" s="132"/>
      <c r="U86" s="132"/>
      <c r="V86" s="132"/>
      <c r="W86" s="132"/>
      <c r="X86" s="406"/>
    </row>
    <row r="87" spans="2:24" ht="18" customHeight="1" x14ac:dyDescent="0.2">
      <c r="B87" s="359" t="s">
        <v>152</v>
      </c>
      <c r="C87" s="360" t="s">
        <v>153</v>
      </c>
      <c r="D87" s="361">
        <f>'１次波及計算'!AA87</f>
        <v>0</v>
      </c>
      <c r="E87" s="361">
        <f>'１次波及計算'!AE87</f>
        <v>0</v>
      </c>
      <c r="F87" s="361">
        <f t="shared" si="14"/>
        <v>0</v>
      </c>
      <c r="G87" s="179">
        <f>各種係数表!Q87</f>
        <v>0.14254078482581825</v>
      </c>
      <c r="H87" s="365">
        <f t="shared" si="15"/>
        <v>0</v>
      </c>
      <c r="I87" s="402">
        <f>消費転換率!$C$7</f>
        <v>0.73799999999999999</v>
      </c>
      <c r="J87" s="361">
        <f t="shared" si="16"/>
        <v>0</v>
      </c>
      <c r="K87" s="412">
        <f>各種係数表!R87</f>
        <v>6.5709890912326934E-4</v>
      </c>
      <c r="L87" s="361">
        <f t="shared" si="17"/>
        <v>0</v>
      </c>
      <c r="M87" s="412">
        <f>各種係数表!M87</f>
        <v>0.326015</v>
      </c>
      <c r="N87" s="365">
        <f t="shared" si="18"/>
        <v>0</v>
      </c>
      <c r="O87" s="361">
        <v>0</v>
      </c>
      <c r="P87" s="413">
        <f>各種係数表!P87</f>
        <v>0.32820827591463719</v>
      </c>
      <c r="Q87" s="365">
        <f t="shared" si="19"/>
        <v>0</v>
      </c>
      <c r="R87" s="179">
        <f>各種係数表!Q87</f>
        <v>0.14254078482581825</v>
      </c>
      <c r="S87" s="361">
        <f t="shared" si="20"/>
        <v>0</v>
      </c>
      <c r="T87" s="132"/>
      <c r="U87" s="132"/>
      <c r="V87" s="132"/>
      <c r="W87" s="132"/>
      <c r="X87" s="406"/>
    </row>
    <row r="88" spans="2:24" ht="18" customHeight="1" x14ac:dyDescent="0.2">
      <c r="B88" s="359" t="s">
        <v>154</v>
      </c>
      <c r="C88" s="360" t="s">
        <v>155</v>
      </c>
      <c r="D88" s="361">
        <f>'１次波及計算'!AA88</f>
        <v>0</v>
      </c>
      <c r="E88" s="361">
        <f>'１次波及計算'!AE88</f>
        <v>0</v>
      </c>
      <c r="F88" s="361">
        <f t="shared" si="14"/>
        <v>0</v>
      </c>
      <c r="G88" s="179">
        <f>各種係数表!Q88</f>
        <v>0.11395487416409796</v>
      </c>
      <c r="H88" s="365">
        <f t="shared" si="15"/>
        <v>0</v>
      </c>
      <c r="I88" s="402">
        <f>消費転換率!$C$7</f>
        <v>0.73799999999999999</v>
      </c>
      <c r="J88" s="361">
        <f t="shared" si="16"/>
        <v>0</v>
      </c>
      <c r="K88" s="412">
        <f>各種係数表!R88</f>
        <v>6.7609683140374306E-3</v>
      </c>
      <c r="L88" s="361">
        <f t="shared" si="17"/>
        <v>0</v>
      </c>
      <c r="M88" s="412">
        <f>各種係数表!M88</f>
        <v>0.42930099999999999</v>
      </c>
      <c r="N88" s="365">
        <f t="shared" si="18"/>
        <v>0</v>
      </c>
      <c r="O88" s="361">
        <v>0</v>
      </c>
      <c r="P88" s="413">
        <f>各種係数表!P88</f>
        <v>0.17914971566456511</v>
      </c>
      <c r="Q88" s="365">
        <f t="shared" si="19"/>
        <v>0</v>
      </c>
      <c r="R88" s="179">
        <f>各種係数表!Q88</f>
        <v>0.11395487416409796</v>
      </c>
      <c r="S88" s="361">
        <f t="shared" si="20"/>
        <v>0</v>
      </c>
      <c r="T88" s="132"/>
      <c r="U88" s="132"/>
      <c r="V88" s="132"/>
      <c r="W88" s="132"/>
      <c r="X88" s="406"/>
    </row>
    <row r="89" spans="2:24" ht="18" customHeight="1" x14ac:dyDescent="0.2">
      <c r="B89" s="359" t="s">
        <v>156</v>
      </c>
      <c r="C89" s="360" t="s">
        <v>157</v>
      </c>
      <c r="D89" s="361">
        <f>'１次波及計算'!AA89</f>
        <v>0</v>
      </c>
      <c r="E89" s="361">
        <f>'１次波及計算'!AE89</f>
        <v>0</v>
      </c>
      <c r="F89" s="361">
        <f t="shared" si="14"/>
        <v>0</v>
      </c>
      <c r="G89" s="179">
        <f>各種係数表!Q89</f>
        <v>0.22778659401463339</v>
      </c>
      <c r="H89" s="365">
        <f t="shared" si="15"/>
        <v>0</v>
      </c>
      <c r="I89" s="402">
        <f>消費転換率!$C$7</f>
        <v>0.73799999999999999</v>
      </c>
      <c r="J89" s="361">
        <f t="shared" si="16"/>
        <v>0</v>
      </c>
      <c r="K89" s="412">
        <f>各種係数表!R89</f>
        <v>7.4038631691192248E-4</v>
      </c>
      <c r="L89" s="361">
        <f t="shared" si="17"/>
        <v>0</v>
      </c>
      <c r="M89" s="412">
        <f>各種係数表!M89</f>
        <v>0.65928699999999996</v>
      </c>
      <c r="N89" s="365">
        <f t="shared" si="18"/>
        <v>0</v>
      </c>
      <c r="O89" s="361">
        <v>0</v>
      </c>
      <c r="P89" s="413">
        <f>各種係数表!P89</f>
        <v>0.63759883157554731</v>
      </c>
      <c r="Q89" s="365">
        <f t="shared" si="19"/>
        <v>0</v>
      </c>
      <c r="R89" s="179">
        <f>各種係数表!Q89</f>
        <v>0.22778659401463339</v>
      </c>
      <c r="S89" s="361">
        <f t="shared" si="20"/>
        <v>0</v>
      </c>
      <c r="T89" s="132"/>
      <c r="U89" s="132"/>
      <c r="V89" s="132"/>
      <c r="W89" s="132"/>
      <c r="X89" s="406"/>
    </row>
    <row r="90" spans="2:24" ht="18" customHeight="1" x14ac:dyDescent="0.2">
      <c r="B90" s="359" t="s">
        <v>158</v>
      </c>
      <c r="C90" s="360" t="s">
        <v>159</v>
      </c>
      <c r="D90" s="361">
        <f>'１次波及計算'!AA90</f>
        <v>0</v>
      </c>
      <c r="E90" s="361">
        <f>'１次波及計算'!AE90</f>
        <v>0</v>
      </c>
      <c r="F90" s="361">
        <f t="shared" si="14"/>
        <v>0</v>
      </c>
      <c r="G90" s="179">
        <f>各種係数表!Q90</f>
        <v>0.25508068187250954</v>
      </c>
      <c r="H90" s="365">
        <f t="shared" si="15"/>
        <v>0</v>
      </c>
      <c r="I90" s="402">
        <f>消費転換率!$C$7</f>
        <v>0.73799999999999999</v>
      </c>
      <c r="J90" s="361">
        <f t="shared" si="16"/>
        <v>0</v>
      </c>
      <c r="K90" s="412">
        <f>各種係数表!R90</f>
        <v>9.2285998843338046E-3</v>
      </c>
      <c r="L90" s="361">
        <f t="shared" si="17"/>
        <v>0</v>
      </c>
      <c r="M90" s="412">
        <f>各種係数表!M90</f>
        <v>0.94841399999999998</v>
      </c>
      <c r="N90" s="365">
        <f t="shared" si="18"/>
        <v>0</v>
      </c>
      <c r="O90" s="361">
        <v>0</v>
      </c>
      <c r="P90" s="413">
        <f>各種係数表!P90</f>
        <v>0.67473658610604736</v>
      </c>
      <c r="Q90" s="365">
        <f t="shared" si="19"/>
        <v>0</v>
      </c>
      <c r="R90" s="179">
        <f>各種係数表!Q90</f>
        <v>0.25508068187250954</v>
      </c>
      <c r="S90" s="361">
        <f t="shared" si="20"/>
        <v>0</v>
      </c>
      <c r="T90" s="132"/>
      <c r="U90" s="132"/>
      <c r="V90" s="132"/>
      <c r="W90" s="132"/>
      <c r="X90" s="406"/>
    </row>
    <row r="91" spans="2:24" ht="18" customHeight="1" x14ac:dyDescent="0.2">
      <c r="B91" s="359" t="s">
        <v>160</v>
      </c>
      <c r="C91" s="360" t="s">
        <v>161</v>
      </c>
      <c r="D91" s="361">
        <f>'１次波及計算'!AA91</f>
        <v>0</v>
      </c>
      <c r="E91" s="361">
        <f>'１次波及計算'!AE91</f>
        <v>0</v>
      </c>
      <c r="F91" s="361">
        <f t="shared" si="14"/>
        <v>0</v>
      </c>
      <c r="G91" s="179">
        <f>各種係数表!Q91</f>
        <v>0.6634502650937425</v>
      </c>
      <c r="H91" s="365">
        <f t="shared" si="15"/>
        <v>0</v>
      </c>
      <c r="I91" s="402">
        <f>消費転換率!$C$7</f>
        <v>0.73799999999999999</v>
      </c>
      <c r="J91" s="361">
        <f t="shared" si="16"/>
        <v>0</v>
      </c>
      <c r="K91" s="412">
        <f>各種係数表!R91</f>
        <v>5.0381349259234374E-4</v>
      </c>
      <c r="L91" s="361">
        <f t="shared" si="17"/>
        <v>0</v>
      </c>
      <c r="M91" s="412">
        <f>各種係数表!M91</f>
        <v>0.97180800000000001</v>
      </c>
      <c r="N91" s="365">
        <f t="shared" si="18"/>
        <v>0</v>
      </c>
      <c r="O91" s="361">
        <v>0</v>
      </c>
      <c r="P91" s="413">
        <f>各種係数表!P91</f>
        <v>0.78270613502661313</v>
      </c>
      <c r="Q91" s="365">
        <f t="shared" si="19"/>
        <v>0</v>
      </c>
      <c r="R91" s="179">
        <f>各種係数表!Q91</f>
        <v>0.6634502650937425</v>
      </c>
      <c r="S91" s="361">
        <f t="shared" si="20"/>
        <v>0</v>
      </c>
      <c r="T91" s="132"/>
      <c r="U91" s="132"/>
      <c r="V91" s="132"/>
      <c r="W91" s="132"/>
      <c r="X91" s="406"/>
    </row>
    <row r="92" spans="2:24" ht="18" customHeight="1" x14ac:dyDescent="0.2">
      <c r="B92" s="359" t="s">
        <v>162</v>
      </c>
      <c r="C92" s="360" t="s">
        <v>163</v>
      </c>
      <c r="D92" s="361">
        <f>'１次波及計算'!AA92</f>
        <v>0</v>
      </c>
      <c r="E92" s="361">
        <f>'１次波及計算'!AE92</f>
        <v>0</v>
      </c>
      <c r="F92" s="361">
        <f t="shared" si="14"/>
        <v>0</v>
      </c>
      <c r="G92" s="179">
        <f>各種係数表!Q92</f>
        <v>6.18957982760397E-2</v>
      </c>
      <c r="H92" s="365">
        <f t="shared" si="15"/>
        <v>0</v>
      </c>
      <c r="I92" s="402">
        <f>消費転換率!$C$7</f>
        <v>0.73799999999999999</v>
      </c>
      <c r="J92" s="361">
        <f t="shared" si="16"/>
        <v>0</v>
      </c>
      <c r="K92" s="412">
        <f>各種係数表!R92</f>
        <v>2.9598343247745119E-2</v>
      </c>
      <c r="L92" s="361">
        <f t="shared" si="17"/>
        <v>0</v>
      </c>
      <c r="M92" s="412">
        <f>各種係数表!M92</f>
        <v>0.92479500000000003</v>
      </c>
      <c r="N92" s="365">
        <f t="shared" si="18"/>
        <v>0</v>
      </c>
      <c r="O92" s="361">
        <v>0</v>
      </c>
      <c r="P92" s="413">
        <f>各種係数表!P92</f>
        <v>0.53826968645901296</v>
      </c>
      <c r="Q92" s="365">
        <f t="shared" si="19"/>
        <v>0</v>
      </c>
      <c r="R92" s="179">
        <f>各種係数表!Q92</f>
        <v>6.18957982760397E-2</v>
      </c>
      <c r="S92" s="361">
        <f t="shared" si="20"/>
        <v>0</v>
      </c>
      <c r="T92" s="132"/>
      <c r="U92" s="132"/>
      <c r="V92" s="132"/>
      <c r="W92" s="132"/>
      <c r="X92" s="406"/>
    </row>
    <row r="93" spans="2:24" ht="18" customHeight="1" x14ac:dyDescent="0.2">
      <c r="B93" s="359" t="s">
        <v>164</v>
      </c>
      <c r="C93" s="360" t="s">
        <v>165</v>
      </c>
      <c r="D93" s="361">
        <f>'１次波及計算'!AA93</f>
        <v>0</v>
      </c>
      <c r="E93" s="361">
        <f>'１次波及計算'!AE93</f>
        <v>0</v>
      </c>
      <c r="F93" s="361">
        <f t="shared" si="14"/>
        <v>0</v>
      </c>
      <c r="G93" s="179">
        <f>各種係数表!Q93</f>
        <v>0.13654337540198394</v>
      </c>
      <c r="H93" s="365">
        <f t="shared" si="15"/>
        <v>0</v>
      </c>
      <c r="I93" s="402">
        <f>消費転換率!$C$7</f>
        <v>0.73799999999999999</v>
      </c>
      <c r="J93" s="361">
        <f t="shared" si="16"/>
        <v>0</v>
      </c>
      <c r="K93" s="412">
        <f>各種係数表!R93</f>
        <v>4.2965111346063862E-3</v>
      </c>
      <c r="L93" s="361">
        <f t="shared" si="17"/>
        <v>0</v>
      </c>
      <c r="M93" s="412">
        <f>各種係数表!M93</f>
        <v>0.78467699999999996</v>
      </c>
      <c r="N93" s="365">
        <f t="shared" si="18"/>
        <v>0</v>
      </c>
      <c r="O93" s="361">
        <v>0</v>
      </c>
      <c r="P93" s="413">
        <f>各種係数表!P93</f>
        <v>0.44194914842558319</v>
      </c>
      <c r="Q93" s="365">
        <f t="shared" si="19"/>
        <v>0</v>
      </c>
      <c r="R93" s="179">
        <f>各種係数表!Q93</f>
        <v>0.13654337540198394</v>
      </c>
      <c r="S93" s="361">
        <f t="shared" si="20"/>
        <v>0</v>
      </c>
      <c r="T93" s="132"/>
      <c r="U93" s="132"/>
      <c r="V93" s="132"/>
      <c r="W93" s="132"/>
      <c r="X93" s="406"/>
    </row>
    <row r="94" spans="2:24" ht="18" customHeight="1" x14ac:dyDescent="0.2">
      <c r="B94" s="359" t="s">
        <v>166</v>
      </c>
      <c r="C94" s="360" t="s">
        <v>167</v>
      </c>
      <c r="D94" s="361">
        <f>'１次波及計算'!AA94</f>
        <v>0</v>
      </c>
      <c r="E94" s="361">
        <f>'１次波及計算'!AE94</f>
        <v>0</v>
      </c>
      <c r="F94" s="361">
        <f t="shared" si="14"/>
        <v>0</v>
      </c>
      <c r="G94" s="179">
        <f>各種係数表!Q94</f>
        <v>0.3595791066259712</v>
      </c>
      <c r="H94" s="365">
        <f t="shared" si="15"/>
        <v>0</v>
      </c>
      <c r="I94" s="402">
        <f>消費転換率!$C$7</f>
        <v>0.73799999999999999</v>
      </c>
      <c r="J94" s="361">
        <f t="shared" si="16"/>
        <v>0</v>
      </c>
      <c r="K94" s="412">
        <f>各種係数表!R94</f>
        <v>3.5764624405265765E-3</v>
      </c>
      <c r="L94" s="361">
        <f t="shared" si="17"/>
        <v>0</v>
      </c>
      <c r="M94" s="412">
        <f>各種係数表!M94</f>
        <v>0.66655500000000001</v>
      </c>
      <c r="N94" s="365">
        <f t="shared" si="18"/>
        <v>0</v>
      </c>
      <c r="O94" s="361">
        <v>0</v>
      </c>
      <c r="P94" s="413">
        <f>各種係数表!P94</f>
        <v>0.59690476315554453</v>
      </c>
      <c r="Q94" s="365">
        <f t="shared" si="19"/>
        <v>0</v>
      </c>
      <c r="R94" s="179">
        <f>各種係数表!Q94</f>
        <v>0.3595791066259712</v>
      </c>
      <c r="S94" s="361">
        <f t="shared" si="20"/>
        <v>0</v>
      </c>
      <c r="T94" s="132"/>
      <c r="U94" s="132"/>
      <c r="V94" s="132"/>
      <c r="W94" s="132"/>
      <c r="X94" s="406"/>
    </row>
    <row r="95" spans="2:24" ht="18" customHeight="1" x14ac:dyDescent="0.2">
      <c r="B95" s="359" t="s">
        <v>168</v>
      </c>
      <c r="C95" s="360" t="s">
        <v>169</v>
      </c>
      <c r="D95" s="361">
        <f>'１次波及計算'!AA95</f>
        <v>0</v>
      </c>
      <c r="E95" s="361">
        <f>'１次波及計算'!AE95</f>
        <v>0</v>
      </c>
      <c r="F95" s="361">
        <f t="shared" si="14"/>
        <v>0</v>
      </c>
      <c r="G95" s="179">
        <f>各種係数表!Q95</f>
        <v>0.16351519082176921</v>
      </c>
      <c r="H95" s="365">
        <f t="shared" si="15"/>
        <v>0</v>
      </c>
      <c r="I95" s="402">
        <f>消費転換率!$C$7</f>
        <v>0.73799999999999999</v>
      </c>
      <c r="J95" s="361">
        <f t="shared" si="16"/>
        <v>0</v>
      </c>
      <c r="K95" s="412">
        <f>各種係数表!R95</f>
        <v>2.560173134505989E-3</v>
      </c>
      <c r="L95" s="361">
        <f t="shared" si="17"/>
        <v>0</v>
      </c>
      <c r="M95" s="412">
        <f>各種係数表!M95</f>
        <v>0.45638800000000002</v>
      </c>
      <c r="N95" s="365">
        <f t="shared" si="18"/>
        <v>0</v>
      </c>
      <c r="O95" s="361">
        <v>0</v>
      </c>
      <c r="P95" s="413">
        <f>各種係数表!P95</f>
        <v>0.2514061434210379</v>
      </c>
      <c r="Q95" s="365">
        <f t="shared" si="19"/>
        <v>0</v>
      </c>
      <c r="R95" s="179">
        <f>各種係数表!Q95</f>
        <v>0.16351519082176921</v>
      </c>
      <c r="S95" s="361">
        <f t="shared" si="20"/>
        <v>0</v>
      </c>
      <c r="T95" s="132"/>
      <c r="U95" s="132"/>
      <c r="V95" s="132"/>
      <c r="W95" s="132"/>
      <c r="X95" s="406"/>
    </row>
    <row r="96" spans="2:24" ht="18" customHeight="1" x14ac:dyDescent="0.2">
      <c r="B96" s="359" t="s">
        <v>170</v>
      </c>
      <c r="C96" s="360" t="s">
        <v>171</v>
      </c>
      <c r="D96" s="361">
        <f>'１次波及計算'!AA96</f>
        <v>0</v>
      </c>
      <c r="E96" s="361">
        <f>'１次波及計算'!AE96</f>
        <v>0</v>
      </c>
      <c r="F96" s="361">
        <f t="shared" si="14"/>
        <v>0</v>
      </c>
      <c r="G96" s="179">
        <f>各種係数表!Q96</f>
        <v>0.23842327800232169</v>
      </c>
      <c r="H96" s="365">
        <f t="shared" si="15"/>
        <v>0</v>
      </c>
      <c r="I96" s="402">
        <f>消費転換率!$C$7</f>
        <v>0.73799999999999999</v>
      </c>
      <c r="J96" s="361">
        <f t="shared" si="16"/>
        <v>0</v>
      </c>
      <c r="K96" s="412">
        <f>各種係数表!R96</f>
        <v>3.8427346505692408E-3</v>
      </c>
      <c r="L96" s="361">
        <f t="shared" si="17"/>
        <v>0</v>
      </c>
      <c r="M96" s="412">
        <f>各種係数表!M96</f>
        <v>0.60358699999999998</v>
      </c>
      <c r="N96" s="365">
        <f t="shared" si="18"/>
        <v>0</v>
      </c>
      <c r="O96" s="361">
        <v>0</v>
      </c>
      <c r="P96" s="413">
        <f>各種係数表!P96</f>
        <v>0.45099858494962591</v>
      </c>
      <c r="Q96" s="365">
        <f t="shared" si="19"/>
        <v>0</v>
      </c>
      <c r="R96" s="179">
        <f>各種係数表!Q96</f>
        <v>0.23842327800232169</v>
      </c>
      <c r="S96" s="361">
        <f t="shared" si="20"/>
        <v>0</v>
      </c>
      <c r="T96" s="132"/>
      <c r="U96" s="132"/>
      <c r="V96" s="132"/>
      <c r="W96" s="132"/>
      <c r="X96" s="406"/>
    </row>
    <row r="97" spans="2:24" ht="18" customHeight="1" x14ac:dyDescent="0.2">
      <c r="B97" s="359" t="s">
        <v>172</v>
      </c>
      <c r="C97" s="360" t="s">
        <v>173</v>
      </c>
      <c r="D97" s="361">
        <f>'１次波及計算'!AA97</f>
        <v>0</v>
      </c>
      <c r="E97" s="361">
        <f>'１次波及計算'!AE97</f>
        <v>0</v>
      </c>
      <c r="F97" s="361">
        <f t="shared" si="14"/>
        <v>0</v>
      </c>
      <c r="G97" s="179">
        <f>各種係数表!Q97</f>
        <v>0.36718656268746253</v>
      </c>
      <c r="H97" s="365">
        <f t="shared" si="15"/>
        <v>0</v>
      </c>
      <c r="I97" s="402">
        <f>消費転換率!$C$7</f>
        <v>0.73799999999999999</v>
      </c>
      <c r="J97" s="361">
        <f t="shared" si="16"/>
        <v>0</v>
      </c>
      <c r="K97" s="412">
        <f>各種係数表!R97</f>
        <v>4.1848694219697872E-3</v>
      </c>
      <c r="L97" s="361">
        <f t="shared" si="17"/>
        <v>0</v>
      </c>
      <c r="M97" s="412">
        <f>各種係数表!M97</f>
        <v>1</v>
      </c>
      <c r="N97" s="365">
        <f t="shared" si="18"/>
        <v>0</v>
      </c>
      <c r="O97" s="361">
        <v>0</v>
      </c>
      <c r="P97" s="413">
        <f>各種係数表!P97</f>
        <v>0.71939734004418632</v>
      </c>
      <c r="Q97" s="365">
        <f t="shared" si="19"/>
        <v>0</v>
      </c>
      <c r="R97" s="179">
        <f>各種係数表!Q97</f>
        <v>0.36718656268746253</v>
      </c>
      <c r="S97" s="361">
        <f t="shared" si="20"/>
        <v>0</v>
      </c>
      <c r="T97" s="132"/>
      <c r="U97" s="132"/>
      <c r="V97" s="132"/>
      <c r="W97" s="132"/>
      <c r="X97" s="406"/>
    </row>
    <row r="98" spans="2:24" ht="18" customHeight="1" x14ac:dyDescent="0.2">
      <c r="B98" s="359" t="s">
        <v>174</v>
      </c>
      <c r="C98" s="360" t="s">
        <v>175</v>
      </c>
      <c r="D98" s="361">
        <f>'１次波及計算'!AA98</f>
        <v>0</v>
      </c>
      <c r="E98" s="361">
        <f>'１次波及計算'!AE98</f>
        <v>0</v>
      </c>
      <c r="F98" s="361">
        <f t="shared" si="14"/>
        <v>0</v>
      </c>
      <c r="G98" s="179">
        <f>各種係数表!Q98</f>
        <v>0.58650470915085418</v>
      </c>
      <c r="H98" s="365">
        <f t="shared" si="15"/>
        <v>0</v>
      </c>
      <c r="I98" s="402">
        <f>消費転換率!$C$7</f>
        <v>0.73799999999999999</v>
      </c>
      <c r="J98" s="361">
        <f t="shared" si="16"/>
        <v>0</v>
      </c>
      <c r="K98" s="412">
        <f>各種係数表!R98</f>
        <v>2.993359120506495E-2</v>
      </c>
      <c r="L98" s="361">
        <f t="shared" si="17"/>
        <v>0</v>
      </c>
      <c r="M98" s="412">
        <f>各種係数表!M98</f>
        <v>0.96384499999999995</v>
      </c>
      <c r="N98" s="365">
        <f t="shared" si="18"/>
        <v>0</v>
      </c>
      <c r="O98" s="361">
        <v>0</v>
      </c>
      <c r="P98" s="413">
        <f>各種係数表!P98</f>
        <v>0.82201917091277987</v>
      </c>
      <c r="Q98" s="365">
        <f t="shared" si="19"/>
        <v>0</v>
      </c>
      <c r="R98" s="179">
        <f>各種係数表!Q98</f>
        <v>0.58650470915085418</v>
      </c>
      <c r="S98" s="361">
        <f t="shared" si="20"/>
        <v>0</v>
      </c>
      <c r="T98" s="132"/>
      <c r="U98" s="132"/>
      <c r="V98" s="132"/>
      <c r="W98" s="132"/>
      <c r="X98" s="406"/>
    </row>
    <row r="99" spans="2:24" ht="18" customHeight="1" x14ac:dyDescent="0.2">
      <c r="B99" s="359">
        <v>632</v>
      </c>
      <c r="C99" s="360" t="s">
        <v>411</v>
      </c>
      <c r="D99" s="361">
        <f>'１次波及計算'!AA99</f>
        <v>0</v>
      </c>
      <c r="E99" s="361">
        <f>'１次波及計算'!AE99</f>
        <v>0</v>
      </c>
      <c r="F99" s="361">
        <f t="shared" si="14"/>
        <v>0</v>
      </c>
      <c r="G99" s="179">
        <f>各種係数表!Q99</f>
        <v>0.41945515457693183</v>
      </c>
      <c r="H99" s="365">
        <f t="shared" si="15"/>
        <v>0</v>
      </c>
      <c r="I99" s="402">
        <f>消費転換率!$C$7</f>
        <v>0.73799999999999999</v>
      </c>
      <c r="J99" s="361">
        <f t="shared" si="16"/>
        <v>0</v>
      </c>
      <c r="K99" s="412">
        <f>各種係数表!R99</f>
        <v>4.9724949792166176E-4</v>
      </c>
      <c r="L99" s="361">
        <f t="shared" si="17"/>
        <v>0</v>
      </c>
      <c r="M99" s="412">
        <f>各種係数表!M99</f>
        <v>0.71684499999999995</v>
      </c>
      <c r="N99" s="365">
        <f t="shared" si="18"/>
        <v>0</v>
      </c>
      <c r="O99" s="361">
        <v>0</v>
      </c>
      <c r="P99" s="413">
        <f>各種係数表!P99</f>
        <v>0.5834176258982704</v>
      </c>
      <c r="Q99" s="365">
        <f t="shared" si="19"/>
        <v>0</v>
      </c>
      <c r="R99" s="179">
        <f>各種係数表!Q99</f>
        <v>0.41945515457693183</v>
      </c>
      <c r="S99" s="361">
        <f t="shared" si="20"/>
        <v>0</v>
      </c>
      <c r="T99" s="132"/>
      <c r="U99" s="132"/>
      <c r="V99" s="132"/>
      <c r="W99" s="132"/>
      <c r="X99" s="406"/>
    </row>
    <row r="100" spans="2:24" ht="18" customHeight="1" x14ac:dyDescent="0.2">
      <c r="B100" s="359" t="s">
        <v>176</v>
      </c>
      <c r="C100" s="360" t="s">
        <v>177</v>
      </c>
      <c r="D100" s="361">
        <f>'１次波及計算'!AA100</f>
        <v>0</v>
      </c>
      <c r="E100" s="361">
        <f>'１次波及計算'!AE100</f>
        <v>0</v>
      </c>
      <c r="F100" s="361">
        <f t="shared" si="14"/>
        <v>0</v>
      </c>
      <c r="G100" s="179">
        <f>各種係数表!Q100</f>
        <v>0.44740364123337278</v>
      </c>
      <c r="H100" s="365">
        <f t="shared" si="15"/>
        <v>0</v>
      </c>
      <c r="I100" s="402">
        <f>消費転換率!$C$7</f>
        <v>0.73799999999999999</v>
      </c>
      <c r="J100" s="361">
        <f t="shared" si="16"/>
        <v>0</v>
      </c>
      <c r="K100" s="412">
        <f>各種係数表!R100</f>
        <v>2.7763760540524516E-2</v>
      </c>
      <c r="L100" s="361">
        <f t="shared" si="17"/>
        <v>0</v>
      </c>
      <c r="M100" s="412">
        <f>各種係数表!M100</f>
        <v>0.97945199999999999</v>
      </c>
      <c r="N100" s="365">
        <f t="shared" si="18"/>
        <v>0</v>
      </c>
      <c r="O100" s="361">
        <v>0</v>
      </c>
      <c r="P100" s="413">
        <f>各種係数表!P100</f>
        <v>0.57359558622657558</v>
      </c>
      <c r="Q100" s="365">
        <f t="shared" si="19"/>
        <v>0</v>
      </c>
      <c r="R100" s="179">
        <f>各種係数表!Q100</f>
        <v>0.44740364123337278</v>
      </c>
      <c r="S100" s="361">
        <f t="shared" si="20"/>
        <v>0</v>
      </c>
      <c r="T100" s="132"/>
      <c r="U100" s="132"/>
      <c r="V100" s="132"/>
      <c r="W100" s="132"/>
      <c r="X100" s="406"/>
    </row>
    <row r="101" spans="2:24" ht="18" customHeight="1" x14ac:dyDescent="0.2">
      <c r="B101" s="359" t="s">
        <v>178</v>
      </c>
      <c r="C101" s="360" t="s">
        <v>179</v>
      </c>
      <c r="D101" s="361">
        <f>'１次波及計算'!AA101</f>
        <v>0</v>
      </c>
      <c r="E101" s="361">
        <f>'１次波及計算'!AE101</f>
        <v>0</v>
      </c>
      <c r="F101" s="361">
        <f t="shared" si="14"/>
        <v>0</v>
      </c>
      <c r="G101" s="179">
        <f>各種係数表!Q101</f>
        <v>0.53840104591611049</v>
      </c>
      <c r="H101" s="365">
        <f t="shared" si="15"/>
        <v>0</v>
      </c>
      <c r="I101" s="402">
        <f>消費転換率!$C$7</f>
        <v>0.73799999999999999</v>
      </c>
      <c r="J101" s="361">
        <f t="shared" si="16"/>
        <v>0</v>
      </c>
      <c r="K101" s="412">
        <f>各種係数表!R101</f>
        <v>6.7033450493464441E-4</v>
      </c>
      <c r="L101" s="361">
        <f t="shared" si="17"/>
        <v>0</v>
      </c>
      <c r="M101" s="412">
        <f>各種係数表!M101</f>
        <v>0.87676200000000004</v>
      </c>
      <c r="N101" s="365">
        <f t="shared" si="18"/>
        <v>0</v>
      </c>
      <c r="O101" s="361">
        <v>0</v>
      </c>
      <c r="P101" s="413">
        <f>各種係数表!P101</f>
        <v>0.64454580306500608</v>
      </c>
      <c r="Q101" s="365">
        <f t="shared" si="19"/>
        <v>0</v>
      </c>
      <c r="R101" s="179">
        <f>各種係数表!Q101</f>
        <v>0.53840104591611049</v>
      </c>
      <c r="S101" s="361">
        <f t="shared" si="20"/>
        <v>0</v>
      </c>
      <c r="T101" s="132"/>
      <c r="U101" s="132"/>
      <c r="V101" s="132"/>
      <c r="W101" s="132"/>
      <c r="X101" s="406"/>
    </row>
    <row r="102" spans="2:24" ht="18" customHeight="1" x14ac:dyDescent="0.2">
      <c r="B102" s="359" t="s">
        <v>180</v>
      </c>
      <c r="C102" s="360" t="s">
        <v>181</v>
      </c>
      <c r="D102" s="361">
        <f>'１次波及計算'!AA102</f>
        <v>0</v>
      </c>
      <c r="E102" s="361">
        <f>'１次波及計算'!AE102</f>
        <v>0</v>
      </c>
      <c r="F102" s="361">
        <f t="shared" si="14"/>
        <v>0</v>
      </c>
      <c r="G102" s="179">
        <f>各種係数表!Q102</f>
        <v>0.65414514993403028</v>
      </c>
      <c r="H102" s="365">
        <f t="shared" si="15"/>
        <v>0</v>
      </c>
      <c r="I102" s="402">
        <f>消費転換率!$C$7</f>
        <v>0.73799999999999999</v>
      </c>
      <c r="J102" s="361">
        <f t="shared" si="16"/>
        <v>0</v>
      </c>
      <c r="K102" s="412">
        <f>各種係数表!R102</f>
        <v>1.8045981643519886E-2</v>
      </c>
      <c r="L102" s="361">
        <f t="shared" si="17"/>
        <v>0</v>
      </c>
      <c r="M102" s="412">
        <f>各種係数表!M102</f>
        <v>0.92801800000000001</v>
      </c>
      <c r="N102" s="365">
        <f t="shared" si="18"/>
        <v>0</v>
      </c>
      <c r="O102" s="361">
        <v>0</v>
      </c>
      <c r="P102" s="413">
        <f>各種係数表!P102</f>
        <v>0.71923322314288485</v>
      </c>
      <c r="Q102" s="365">
        <f t="shared" si="19"/>
        <v>0</v>
      </c>
      <c r="R102" s="179">
        <f>各種係数表!Q102</f>
        <v>0.65414514993403028</v>
      </c>
      <c r="S102" s="361">
        <f t="shared" si="20"/>
        <v>0</v>
      </c>
      <c r="T102" s="132"/>
      <c r="U102" s="132"/>
      <c r="V102" s="132"/>
      <c r="W102" s="132"/>
      <c r="X102" s="406"/>
    </row>
    <row r="103" spans="2:24" ht="18" customHeight="1" x14ac:dyDescent="0.2">
      <c r="B103" s="359" t="s">
        <v>182</v>
      </c>
      <c r="C103" s="360" t="s">
        <v>183</v>
      </c>
      <c r="D103" s="361">
        <f>'１次波及計算'!AA103</f>
        <v>0</v>
      </c>
      <c r="E103" s="361">
        <f>'１次波及計算'!AE103</f>
        <v>0</v>
      </c>
      <c r="F103" s="361">
        <f t="shared" ref="F103:F115" si="21">D103+E103</f>
        <v>0</v>
      </c>
      <c r="G103" s="179">
        <f>各種係数表!Q103</f>
        <v>0.63620200742366384</v>
      </c>
      <c r="H103" s="365">
        <f t="shared" ref="H103:H115" si="22">F103*G103</f>
        <v>0</v>
      </c>
      <c r="I103" s="402">
        <f>消費転換率!$C$7</f>
        <v>0.73799999999999999</v>
      </c>
      <c r="J103" s="361">
        <f t="shared" ref="J103:J115" si="23">I103*H103</f>
        <v>0</v>
      </c>
      <c r="K103" s="412">
        <f>各種係数表!R103</f>
        <v>2.352385040914401E-3</v>
      </c>
      <c r="L103" s="361">
        <f t="shared" ref="L103:L115" si="24">K103*$J$116</f>
        <v>0</v>
      </c>
      <c r="M103" s="412">
        <f>各種係数表!M103</f>
        <v>0.99738800000000005</v>
      </c>
      <c r="N103" s="365">
        <f t="shared" ref="N103:N115" si="25">M103*L103</f>
        <v>0</v>
      </c>
      <c r="O103" s="361">
        <v>0</v>
      </c>
      <c r="P103" s="413">
        <f>各種係数表!P103</f>
        <v>0.770926333919562</v>
      </c>
      <c r="Q103" s="365">
        <f t="shared" ref="Q103:Q115" si="26">P103*O103</f>
        <v>0</v>
      </c>
      <c r="R103" s="179">
        <f>各種係数表!Q103</f>
        <v>0.63620200742366384</v>
      </c>
      <c r="S103" s="361">
        <f t="shared" ref="S103:S115" si="27">R103*O103</f>
        <v>0</v>
      </c>
      <c r="T103" s="132"/>
      <c r="U103" s="132"/>
      <c r="V103" s="132"/>
      <c r="W103" s="132"/>
      <c r="X103" s="406"/>
    </row>
    <row r="104" spans="2:24" ht="18" customHeight="1" x14ac:dyDescent="0.2">
      <c r="B104" s="359" t="s">
        <v>184</v>
      </c>
      <c r="C104" s="360" t="s">
        <v>412</v>
      </c>
      <c r="D104" s="361">
        <f>'１次波及計算'!AA104</f>
        <v>0</v>
      </c>
      <c r="E104" s="361">
        <f>'１次波及計算'!AE104</f>
        <v>0</v>
      </c>
      <c r="F104" s="361">
        <f t="shared" si="21"/>
        <v>0</v>
      </c>
      <c r="G104" s="179">
        <f>各種係数表!Q104</f>
        <v>0.49876859755068992</v>
      </c>
      <c r="H104" s="365">
        <f t="shared" si="22"/>
        <v>0</v>
      </c>
      <c r="I104" s="402">
        <f>消費転換率!$C$7</f>
        <v>0.73799999999999999</v>
      </c>
      <c r="J104" s="361">
        <f t="shared" si="23"/>
        <v>0</v>
      </c>
      <c r="K104" s="412">
        <f>各種係数表!R104</f>
        <v>1.0068791202181097E-2</v>
      </c>
      <c r="L104" s="361">
        <f t="shared" si="24"/>
        <v>0</v>
      </c>
      <c r="M104" s="412">
        <f>各種係数表!M104</f>
        <v>0.766656</v>
      </c>
      <c r="N104" s="365">
        <f t="shared" si="25"/>
        <v>0</v>
      </c>
      <c r="O104" s="361">
        <v>0</v>
      </c>
      <c r="P104" s="413">
        <f>各種係数表!P104</f>
        <v>0.60708863687845505</v>
      </c>
      <c r="Q104" s="365">
        <f t="shared" si="26"/>
        <v>0</v>
      </c>
      <c r="R104" s="179">
        <f>各種係数表!Q104</f>
        <v>0.49876859755068992</v>
      </c>
      <c r="S104" s="361">
        <f t="shared" si="27"/>
        <v>0</v>
      </c>
      <c r="T104" s="132"/>
      <c r="U104" s="132"/>
      <c r="V104" s="132"/>
      <c r="W104" s="132"/>
      <c r="X104" s="406"/>
    </row>
    <row r="105" spans="2:24" ht="18" customHeight="1" x14ac:dyDescent="0.2">
      <c r="B105" s="359" t="s">
        <v>185</v>
      </c>
      <c r="C105" s="360" t="s">
        <v>186</v>
      </c>
      <c r="D105" s="361">
        <f>'１次波及計算'!AA105</f>
        <v>0</v>
      </c>
      <c r="E105" s="361">
        <f>'１次波及計算'!AE105</f>
        <v>0</v>
      </c>
      <c r="F105" s="361">
        <f t="shared" si="21"/>
        <v>0</v>
      </c>
      <c r="G105" s="179">
        <f>各種係数表!Q105</f>
        <v>0.1279529543111001</v>
      </c>
      <c r="H105" s="365">
        <f t="shared" si="22"/>
        <v>0</v>
      </c>
      <c r="I105" s="402">
        <f>消費転換率!$C$7</f>
        <v>0.73799999999999999</v>
      </c>
      <c r="J105" s="361">
        <f t="shared" si="23"/>
        <v>0</v>
      </c>
      <c r="K105" s="412">
        <f>各種係数表!R105</f>
        <v>1.4120659027217065E-3</v>
      </c>
      <c r="L105" s="361">
        <f t="shared" si="24"/>
        <v>0</v>
      </c>
      <c r="M105" s="412">
        <f>各種係数表!M105</f>
        <v>0.74184700000000003</v>
      </c>
      <c r="N105" s="365">
        <f t="shared" si="25"/>
        <v>0</v>
      </c>
      <c r="O105" s="361">
        <v>0</v>
      </c>
      <c r="P105" s="413">
        <f>各種係数表!P105</f>
        <v>0.68055760150719868</v>
      </c>
      <c r="Q105" s="365">
        <f t="shared" si="26"/>
        <v>0</v>
      </c>
      <c r="R105" s="179">
        <f>各種係数表!Q105</f>
        <v>0.1279529543111001</v>
      </c>
      <c r="S105" s="361">
        <f t="shared" si="27"/>
        <v>0</v>
      </c>
      <c r="T105" s="132"/>
      <c r="U105" s="132"/>
      <c r="V105" s="132"/>
      <c r="W105" s="132"/>
      <c r="X105" s="406"/>
    </row>
    <row r="106" spans="2:24" ht="18" customHeight="1" x14ac:dyDescent="0.2">
      <c r="B106" s="359" t="s">
        <v>187</v>
      </c>
      <c r="C106" s="360" t="s">
        <v>188</v>
      </c>
      <c r="D106" s="361">
        <f>'１次波及計算'!AA106</f>
        <v>0</v>
      </c>
      <c r="E106" s="361">
        <f>'１次波及計算'!AE106</f>
        <v>0</v>
      </c>
      <c r="F106" s="361">
        <f t="shared" si="21"/>
        <v>0</v>
      </c>
      <c r="G106" s="179">
        <f>各種係数表!Q106</f>
        <v>0.13934941053526231</v>
      </c>
      <c r="H106" s="365">
        <f t="shared" si="22"/>
        <v>0</v>
      </c>
      <c r="I106" s="402">
        <f>消費転換率!$C$7</f>
        <v>0.73799999999999999</v>
      </c>
      <c r="J106" s="361">
        <f t="shared" si="23"/>
        <v>0</v>
      </c>
      <c r="K106" s="412">
        <f>各種係数表!R106</f>
        <v>1.3773628161431012E-5</v>
      </c>
      <c r="L106" s="361">
        <f t="shared" si="24"/>
        <v>0</v>
      </c>
      <c r="M106" s="412">
        <f>各種係数表!M106</f>
        <v>0.69993300000000003</v>
      </c>
      <c r="N106" s="365">
        <f t="shared" si="25"/>
        <v>0</v>
      </c>
      <c r="O106" s="361">
        <v>0</v>
      </c>
      <c r="P106" s="413">
        <f>各種係数表!P106</f>
        <v>0.29062442369832664</v>
      </c>
      <c r="Q106" s="365">
        <f t="shared" si="26"/>
        <v>0</v>
      </c>
      <c r="R106" s="179">
        <f>各種係数表!Q106</f>
        <v>0.13934941053526231</v>
      </c>
      <c r="S106" s="361">
        <f t="shared" si="27"/>
        <v>0</v>
      </c>
      <c r="T106" s="132"/>
      <c r="U106" s="132"/>
      <c r="V106" s="132"/>
      <c r="W106" s="132"/>
      <c r="X106" s="406"/>
    </row>
    <row r="107" spans="2:24" ht="18" customHeight="1" x14ac:dyDescent="0.2">
      <c r="B107" s="359" t="s">
        <v>189</v>
      </c>
      <c r="C107" s="360" t="s">
        <v>190</v>
      </c>
      <c r="D107" s="361">
        <f>'１次波及計算'!AA107</f>
        <v>0</v>
      </c>
      <c r="E107" s="361">
        <f>'１次波及計算'!AE107</f>
        <v>0</v>
      </c>
      <c r="F107" s="361">
        <f t="shared" si="21"/>
        <v>0</v>
      </c>
      <c r="G107" s="179">
        <f>各種係数表!Q107</f>
        <v>0.26258044872804392</v>
      </c>
      <c r="H107" s="365">
        <f t="shared" si="22"/>
        <v>0</v>
      </c>
      <c r="I107" s="402">
        <f>消費転換率!$C$7</f>
        <v>0.73799999999999999</v>
      </c>
      <c r="J107" s="361">
        <f t="shared" si="23"/>
        <v>0</v>
      </c>
      <c r="K107" s="412">
        <f>各種係数表!R107</f>
        <v>1.0966659587954381E-2</v>
      </c>
      <c r="L107" s="361">
        <f t="shared" si="24"/>
        <v>0</v>
      </c>
      <c r="M107" s="412">
        <f>各種係数表!M107</f>
        <v>0.99500100000000002</v>
      </c>
      <c r="N107" s="365">
        <f t="shared" si="25"/>
        <v>0</v>
      </c>
      <c r="O107" s="361">
        <v>0</v>
      </c>
      <c r="P107" s="413">
        <f>各種係数表!P107</f>
        <v>0.36970659909965087</v>
      </c>
      <c r="Q107" s="365">
        <f t="shared" si="26"/>
        <v>0</v>
      </c>
      <c r="R107" s="179">
        <f>各種係数表!Q107</f>
        <v>0.26258044872804392</v>
      </c>
      <c r="S107" s="361">
        <f t="shared" si="27"/>
        <v>0</v>
      </c>
      <c r="T107" s="132"/>
      <c r="U107" s="132"/>
      <c r="V107" s="132"/>
      <c r="W107" s="132"/>
      <c r="X107" s="406"/>
    </row>
    <row r="108" spans="2:24" ht="18" customHeight="1" x14ac:dyDescent="0.2">
      <c r="B108" s="359" t="s">
        <v>191</v>
      </c>
      <c r="C108" s="360" t="s">
        <v>192</v>
      </c>
      <c r="D108" s="361">
        <f>'１次波及計算'!AA108</f>
        <v>0</v>
      </c>
      <c r="E108" s="361">
        <f>'１次波及計算'!AE108</f>
        <v>0</v>
      </c>
      <c r="F108" s="361">
        <f t="shared" si="21"/>
        <v>0</v>
      </c>
      <c r="G108" s="179">
        <f>各種係数表!Q108</f>
        <v>0.47913869760504585</v>
      </c>
      <c r="H108" s="365">
        <f t="shared" si="22"/>
        <v>0</v>
      </c>
      <c r="I108" s="402">
        <f>消費転換率!$C$7</f>
        <v>0.73799999999999999</v>
      </c>
      <c r="J108" s="361">
        <f t="shared" si="23"/>
        <v>0</v>
      </c>
      <c r="K108" s="412">
        <f>各種係数表!R108</f>
        <v>2.1960866432231625E-3</v>
      </c>
      <c r="L108" s="361">
        <f t="shared" si="24"/>
        <v>0</v>
      </c>
      <c r="M108" s="412">
        <f>各種係数表!M108</f>
        <v>0.82838900000000004</v>
      </c>
      <c r="N108" s="365">
        <f t="shared" si="25"/>
        <v>0</v>
      </c>
      <c r="O108" s="361">
        <v>0</v>
      </c>
      <c r="P108" s="413">
        <f>各種係数表!P108</f>
        <v>0.749260972244707</v>
      </c>
      <c r="Q108" s="365">
        <f t="shared" si="26"/>
        <v>0</v>
      </c>
      <c r="R108" s="179">
        <f>各種係数表!Q108</f>
        <v>0.47913869760504585</v>
      </c>
      <c r="S108" s="361">
        <f t="shared" si="27"/>
        <v>0</v>
      </c>
      <c r="T108" s="132"/>
      <c r="U108" s="132"/>
      <c r="V108" s="132"/>
      <c r="W108" s="132"/>
      <c r="X108" s="406"/>
    </row>
    <row r="109" spans="2:24" ht="18" customHeight="1" x14ac:dyDescent="0.2">
      <c r="B109" s="359" t="s">
        <v>193</v>
      </c>
      <c r="C109" s="360" t="s">
        <v>194</v>
      </c>
      <c r="D109" s="361">
        <f>'１次波及計算'!AA109</f>
        <v>0</v>
      </c>
      <c r="E109" s="361">
        <f>'１次波及計算'!AE109</f>
        <v>0</v>
      </c>
      <c r="F109" s="361">
        <f t="shared" si="21"/>
        <v>0</v>
      </c>
      <c r="G109" s="179">
        <f>各種係数表!Q109</f>
        <v>0.24524136577708006</v>
      </c>
      <c r="H109" s="365">
        <f t="shared" si="22"/>
        <v>0</v>
      </c>
      <c r="I109" s="402">
        <f>消費転換率!$C$7</f>
        <v>0.73799999999999999</v>
      </c>
      <c r="J109" s="361">
        <f t="shared" si="23"/>
        <v>0</v>
      </c>
      <c r="K109" s="412">
        <f>各種係数表!R109</f>
        <v>1.0636845757370115E-2</v>
      </c>
      <c r="L109" s="361">
        <f t="shared" si="24"/>
        <v>0</v>
      </c>
      <c r="M109" s="412">
        <f>各種係数表!M109</f>
        <v>0.10258399999999999</v>
      </c>
      <c r="N109" s="365">
        <f t="shared" si="25"/>
        <v>0</v>
      </c>
      <c r="O109" s="361">
        <v>0</v>
      </c>
      <c r="P109" s="413">
        <f>各種係数表!P109</f>
        <v>0.48509860675039246</v>
      </c>
      <c r="Q109" s="365">
        <f t="shared" si="26"/>
        <v>0</v>
      </c>
      <c r="R109" s="179">
        <f>各種係数表!Q109</f>
        <v>0.24524136577708006</v>
      </c>
      <c r="S109" s="361">
        <f t="shared" si="27"/>
        <v>0</v>
      </c>
      <c r="T109" s="132"/>
      <c r="U109" s="132"/>
      <c r="V109" s="132"/>
      <c r="W109" s="132"/>
      <c r="X109" s="406"/>
    </row>
    <row r="110" spans="2:24" ht="18" customHeight="1" x14ac:dyDescent="0.2">
      <c r="B110" s="359" t="s">
        <v>195</v>
      </c>
      <c r="C110" s="360" t="s">
        <v>196</v>
      </c>
      <c r="D110" s="361">
        <f>'１次波及計算'!AA110</f>
        <v>0</v>
      </c>
      <c r="E110" s="361">
        <f>'１次波及計算'!AE110</f>
        <v>0</v>
      </c>
      <c r="F110" s="361">
        <f t="shared" si="21"/>
        <v>0</v>
      </c>
      <c r="G110" s="179">
        <f>各種係数表!Q110</f>
        <v>0.28120508224939222</v>
      </c>
      <c r="H110" s="365">
        <f t="shared" si="22"/>
        <v>0</v>
      </c>
      <c r="I110" s="402">
        <f>消費転換率!$C$7</f>
        <v>0.73799999999999999</v>
      </c>
      <c r="J110" s="361">
        <f t="shared" si="23"/>
        <v>0</v>
      </c>
      <c r="K110" s="412">
        <f>各種係数表!R110</f>
        <v>6.6551534917519375E-2</v>
      </c>
      <c r="L110" s="361">
        <f t="shared" si="24"/>
        <v>0</v>
      </c>
      <c r="M110" s="412">
        <f>各種係数表!M110</f>
        <v>0.53585000000000005</v>
      </c>
      <c r="N110" s="365">
        <f t="shared" si="25"/>
        <v>0</v>
      </c>
      <c r="O110" s="361">
        <v>0</v>
      </c>
      <c r="P110" s="413">
        <f>各種係数表!P110</f>
        <v>0.40242829426413262</v>
      </c>
      <c r="Q110" s="365">
        <f t="shared" si="26"/>
        <v>0</v>
      </c>
      <c r="R110" s="179">
        <f>各種係数表!Q110</f>
        <v>0.28120508224939222</v>
      </c>
      <c r="S110" s="361">
        <f t="shared" si="27"/>
        <v>0</v>
      </c>
      <c r="T110" s="132"/>
      <c r="U110" s="132"/>
      <c r="V110" s="132"/>
      <c r="W110" s="132"/>
      <c r="X110" s="406"/>
    </row>
    <row r="111" spans="2:24" ht="18" customHeight="1" x14ac:dyDescent="0.2">
      <c r="B111" s="359" t="s">
        <v>197</v>
      </c>
      <c r="C111" s="360" t="s">
        <v>198</v>
      </c>
      <c r="D111" s="361">
        <f>'１次波及計算'!AA111</f>
        <v>0</v>
      </c>
      <c r="E111" s="361">
        <f>'１次波及計算'!AE111</f>
        <v>0</v>
      </c>
      <c r="F111" s="361">
        <f t="shared" si="21"/>
        <v>0</v>
      </c>
      <c r="G111" s="179">
        <f>各種係数表!Q111</f>
        <v>0.25739364542541832</v>
      </c>
      <c r="H111" s="365">
        <f t="shared" si="22"/>
        <v>0</v>
      </c>
      <c r="I111" s="402">
        <f>消費転換率!$C$7</f>
        <v>0.73799999999999999</v>
      </c>
      <c r="J111" s="361">
        <f t="shared" si="23"/>
        <v>0</v>
      </c>
      <c r="K111" s="412">
        <f>各種係数表!R111</f>
        <v>1.3999440338749471E-2</v>
      </c>
      <c r="L111" s="361">
        <f t="shared" si="24"/>
        <v>0</v>
      </c>
      <c r="M111" s="412">
        <f>各種係数表!M111</f>
        <v>0.98646199999999995</v>
      </c>
      <c r="N111" s="365">
        <f t="shared" si="25"/>
        <v>0</v>
      </c>
      <c r="O111" s="361">
        <v>0</v>
      </c>
      <c r="P111" s="413">
        <f>各種係数表!P111</f>
        <v>0.67923638305446776</v>
      </c>
      <c r="Q111" s="365">
        <f t="shared" si="26"/>
        <v>0</v>
      </c>
      <c r="R111" s="179">
        <f>各種係数表!Q111</f>
        <v>0.25739364542541832</v>
      </c>
      <c r="S111" s="361">
        <f t="shared" si="27"/>
        <v>0</v>
      </c>
      <c r="T111" s="132"/>
      <c r="U111" s="132"/>
      <c r="V111" s="132"/>
      <c r="W111" s="132"/>
      <c r="X111" s="406"/>
    </row>
    <row r="112" spans="2:24" ht="18" customHeight="1" x14ac:dyDescent="0.2">
      <c r="B112" s="359" t="s">
        <v>199</v>
      </c>
      <c r="C112" s="360" t="s">
        <v>200</v>
      </c>
      <c r="D112" s="361">
        <f>'１次波及計算'!AA112</f>
        <v>0</v>
      </c>
      <c r="E112" s="361">
        <f>'１次波及計算'!AE112</f>
        <v>0</v>
      </c>
      <c r="F112" s="361">
        <f t="shared" si="21"/>
        <v>0</v>
      </c>
      <c r="G112" s="179">
        <f>各種係数表!Q112</f>
        <v>0.22902533276084155</v>
      </c>
      <c r="H112" s="365">
        <f t="shared" si="22"/>
        <v>0</v>
      </c>
      <c r="I112" s="402">
        <f>消費転換率!$C$7</f>
        <v>0.73799999999999999</v>
      </c>
      <c r="J112" s="361">
        <f t="shared" si="23"/>
        <v>0</v>
      </c>
      <c r="K112" s="412">
        <f>各種係数表!R112</f>
        <v>2.9251742807839109E-2</v>
      </c>
      <c r="L112" s="361">
        <f t="shared" si="24"/>
        <v>0</v>
      </c>
      <c r="M112" s="412">
        <f>各種係数表!M112</f>
        <v>0.685782</v>
      </c>
      <c r="N112" s="365">
        <f t="shared" si="25"/>
        <v>0</v>
      </c>
      <c r="O112" s="361">
        <v>0</v>
      </c>
      <c r="P112" s="413">
        <f>各種係数表!P112</f>
        <v>0.69395493887143789</v>
      </c>
      <c r="Q112" s="365">
        <f t="shared" si="26"/>
        <v>0</v>
      </c>
      <c r="R112" s="179">
        <f>各種係数表!Q112</f>
        <v>0.22902533276084155</v>
      </c>
      <c r="S112" s="361">
        <f t="shared" si="27"/>
        <v>0</v>
      </c>
      <c r="T112" s="132"/>
      <c r="U112" s="132"/>
      <c r="V112" s="132"/>
      <c r="W112" s="132"/>
      <c r="X112" s="406"/>
    </row>
    <row r="113" spans="2:24" ht="18" customHeight="1" x14ac:dyDescent="0.2">
      <c r="B113" s="359" t="s">
        <v>201</v>
      </c>
      <c r="C113" s="360" t="s">
        <v>202</v>
      </c>
      <c r="D113" s="361">
        <f>'１次波及計算'!AA113</f>
        <v>0</v>
      </c>
      <c r="E113" s="361">
        <f>'１次波及計算'!AE113</f>
        <v>0</v>
      </c>
      <c r="F113" s="361">
        <f t="shared" si="21"/>
        <v>0</v>
      </c>
      <c r="G113" s="179">
        <f>各種係数表!Q113</f>
        <v>0.27611403293937042</v>
      </c>
      <c r="H113" s="365">
        <f t="shared" si="22"/>
        <v>0</v>
      </c>
      <c r="I113" s="402">
        <f>消費転換率!$C$7</f>
        <v>0.73799999999999999</v>
      </c>
      <c r="J113" s="361">
        <f t="shared" si="23"/>
        <v>0</v>
      </c>
      <c r="K113" s="412">
        <f>各種係数表!R113</f>
        <v>2.4382550039833226E-2</v>
      </c>
      <c r="L113" s="361">
        <f t="shared" si="24"/>
        <v>0</v>
      </c>
      <c r="M113" s="412">
        <f>各種係数表!M113</f>
        <v>0.79197899999999999</v>
      </c>
      <c r="N113" s="365">
        <f t="shared" si="25"/>
        <v>0</v>
      </c>
      <c r="O113" s="361">
        <v>0</v>
      </c>
      <c r="P113" s="413">
        <f>各種係数表!P113</f>
        <v>0.69919532597251433</v>
      </c>
      <c r="Q113" s="365">
        <f t="shared" si="26"/>
        <v>0</v>
      </c>
      <c r="R113" s="179">
        <f>各種係数表!Q113</f>
        <v>0.27611403293937042</v>
      </c>
      <c r="S113" s="361">
        <f t="shared" si="27"/>
        <v>0</v>
      </c>
      <c r="T113" s="132"/>
      <c r="U113" s="132"/>
      <c r="V113" s="132"/>
      <c r="W113" s="132"/>
      <c r="X113" s="406"/>
    </row>
    <row r="114" spans="2:24" ht="18" customHeight="1" x14ac:dyDescent="0.2">
      <c r="B114" s="359" t="s">
        <v>203</v>
      </c>
      <c r="C114" s="360" t="s">
        <v>413</v>
      </c>
      <c r="D114" s="361">
        <f>'１次波及計算'!AA114</f>
        <v>0</v>
      </c>
      <c r="E114" s="361">
        <f>'１次波及計算'!AE114</f>
        <v>0</v>
      </c>
      <c r="F114" s="361">
        <f t="shared" si="21"/>
        <v>0</v>
      </c>
      <c r="G114" s="179">
        <f>各種係数表!Q114</f>
        <v>0</v>
      </c>
      <c r="H114" s="365">
        <f t="shared" si="22"/>
        <v>0</v>
      </c>
      <c r="I114" s="402">
        <f>消費転換率!$C$7</f>
        <v>0.73799999999999999</v>
      </c>
      <c r="J114" s="361">
        <f t="shared" si="23"/>
        <v>0</v>
      </c>
      <c r="K114" s="412">
        <f>各種係数表!R114</f>
        <v>0</v>
      </c>
      <c r="L114" s="361">
        <f t="shared" si="24"/>
        <v>0</v>
      </c>
      <c r="M114" s="412">
        <f>各種係数表!M114</f>
        <v>1</v>
      </c>
      <c r="N114" s="365">
        <f t="shared" si="25"/>
        <v>0</v>
      </c>
      <c r="O114" s="361">
        <v>0</v>
      </c>
      <c r="P114" s="413">
        <f>各種係数表!P114</f>
        <v>-5.3539496086262839E-5</v>
      </c>
      <c r="Q114" s="365">
        <f t="shared" si="26"/>
        <v>0</v>
      </c>
      <c r="R114" s="179">
        <f>各種係数表!Q114</f>
        <v>0</v>
      </c>
      <c r="S114" s="361">
        <f t="shared" si="27"/>
        <v>0</v>
      </c>
      <c r="T114" s="132"/>
      <c r="U114" s="132"/>
      <c r="V114" s="132"/>
      <c r="W114" s="132"/>
      <c r="X114" s="406"/>
    </row>
    <row r="115" spans="2:24" ht="18" customHeight="1" x14ac:dyDescent="0.2">
      <c r="B115" s="359" t="s">
        <v>204</v>
      </c>
      <c r="C115" s="360" t="s">
        <v>414</v>
      </c>
      <c r="D115" s="361">
        <f>'１次波及計算'!AA115</f>
        <v>0</v>
      </c>
      <c r="E115" s="361">
        <f>'１次波及計算'!AE115</f>
        <v>0</v>
      </c>
      <c r="F115" s="361">
        <f t="shared" si="21"/>
        <v>0</v>
      </c>
      <c r="G115" s="179">
        <f>各種係数表!Q115</f>
        <v>1.2667424702023082E-2</v>
      </c>
      <c r="H115" s="365">
        <f t="shared" si="22"/>
        <v>0</v>
      </c>
      <c r="I115" s="402">
        <f>消費転換率!$C$7</f>
        <v>0.73799999999999999</v>
      </c>
      <c r="J115" s="361">
        <f t="shared" si="23"/>
        <v>0</v>
      </c>
      <c r="K115" s="412">
        <f>各種係数表!R115</f>
        <v>3.3035186293432189E-5</v>
      </c>
      <c r="L115" s="361">
        <f t="shared" si="24"/>
        <v>0</v>
      </c>
      <c r="M115" s="412">
        <f>各種係数表!M115</f>
        <v>0.45348899999999998</v>
      </c>
      <c r="N115" s="365">
        <f t="shared" si="25"/>
        <v>0</v>
      </c>
      <c r="O115" s="361">
        <v>0</v>
      </c>
      <c r="P115" s="413">
        <f>各種係数表!P115</f>
        <v>0.411762141583083</v>
      </c>
      <c r="Q115" s="365">
        <f t="shared" si="26"/>
        <v>0</v>
      </c>
      <c r="R115" s="179">
        <f>各種係数表!Q115</f>
        <v>1.2667424702023082E-2</v>
      </c>
      <c r="S115" s="361">
        <f t="shared" si="27"/>
        <v>0</v>
      </c>
      <c r="T115" s="132"/>
      <c r="U115" s="132"/>
      <c r="V115" s="132"/>
      <c r="W115" s="132"/>
      <c r="X115" s="406"/>
    </row>
    <row r="116" spans="2:24" ht="21.75" customHeight="1" x14ac:dyDescent="0.2">
      <c r="B116" s="766" t="s">
        <v>274</v>
      </c>
      <c r="C116" s="766"/>
      <c r="D116" s="161">
        <f>SUM(D7:D115)</f>
        <v>0</v>
      </c>
      <c r="E116" s="161">
        <f>SUM(E7:E115)</f>
        <v>0</v>
      </c>
      <c r="F116" s="161">
        <f>SUM(F7:F115)</f>
        <v>0</v>
      </c>
      <c r="G116" s="414" t="s">
        <v>285</v>
      </c>
      <c r="H116" s="161">
        <f>SUM(H7:H115)</f>
        <v>0</v>
      </c>
      <c r="I116" s="414" t="s">
        <v>285</v>
      </c>
      <c r="J116" s="161">
        <f>SUM(J7:J115)</f>
        <v>0</v>
      </c>
      <c r="K116" s="414" t="s">
        <v>285</v>
      </c>
      <c r="L116" s="161">
        <f>SUM(L7:L115)</f>
        <v>0</v>
      </c>
      <c r="M116" s="414" t="s">
        <v>285</v>
      </c>
      <c r="N116" s="415">
        <f>SUM(N7:N115)</f>
        <v>0</v>
      </c>
      <c r="O116" s="633">
        <f>SUM(O7:O115)</f>
        <v>0</v>
      </c>
      <c r="P116" s="416" t="s">
        <v>285</v>
      </c>
      <c r="Q116" s="161">
        <f>SUM(Q7:Q115)</f>
        <v>0</v>
      </c>
      <c r="R116" s="414" t="s">
        <v>285</v>
      </c>
      <c r="S116" s="161">
        <f>SUM(S7:S115)</f>
        <v>0</v>
      </c>
      <c r="T116" s="132"/>
      <c r="U116" s="132"/>
      <c r="V116" s="132"/>
      <c r="W116" s="132"/>
      <c r="X116" s="406"/>
    </row>
    <row r="117" spans="2:24" x14ac:dyDescent="0.2">
      <c r="B117" s="132"/>
      <c r="C117" s="132"/>
      <c r="D117" s="132"/>
      <c r="E117" s="132"/>
      <c r="F117" s="132"/>
      <c r="G117" s="132"/>
      <c r="H117" s="132"/>
      <c r="I117" s="132"/>
      <c r="J117" s="132"/>
      <c r="K117" s="132"/>
      <c r="L117" s="132"/>
      <c r="M117" s="132"/>
      <c r="N117" s="132"/>
      <c r="O117" s="132"/>
      <c r="P117" s="132"/>
      <c r="Q117" s="132"/>
      <c r="R117" s="132"/>
      <c r="S117" s="132"/>
      <c r="T117" s="132"/>
      <c r="U117" s="132"/>
      <c r="V117" s="132"/>
      <c r="W117" s="132"/>
      <c r="X117" s="132"/>
    </row>
    <row r="118" spans="2:24" x14ac:dyDescent="0.2">
      <c r="B118" s="185"/>
      <c r="C118" s="417"/>
      <c r="D118" s="132"/>
      <c r="E118" s="132"/>
      <c r="F118" s="132"/>
      <c r="G118" s="132"/>
      <c r="H118" s="132"/>
      <c r="I118" s="132"/>
      <c r="J118" s="132"/>
      <c r="K118" s="132"/>
      <c r="L118" s="132"/>
      <c r="M118" s="132"/>
      <c r="N118" s="132"/>
      <c r="O118" s="132"/>
      <c r="P118" s="132"/>
      <c r="Q118" s="132"/>
      <c r="R118" s="132"/>
      <c r="S118" s="132"/>
      <c r="T118" s="132"/>
      <c r="U118" s="132"/>
      <c r="V118" s="132"/>
      <c r="W118" s="132"/>
      <c r="X118" s="132"/>
    </row>
    <row r="119" spans="2:24" x14ac:dyDescent="0.2">
      <c r="B119" s="418"/>
      <c r="C119" s="185"/>
      <c r="D119" s="132"/>
      <c r="E119" s="132"/>
      <c r="F119" s="132"/>
      <c r="G119" s="132"/>
      <c r="H119" s="132"/>
      <c r="I119" s="132"/>
      <c r="J119" s="132"/>
      <c r="K119" s="132"/>
      <c r="L119" s="132"/>
      <c r="M119" s="132"/>
      <c r="N119" s="132"/>
      <c r="O119" s="132"/>
      <c r="P119" s="132"/>
      <c r="Q119" s="132"/>
      <c r="R119" s="132"/>
      <c r="S119" s="132"/>
      <c r="T119" s="132"/>
      <c r="U119" s="132"/>
      <c r="V119" s="132"/>
      <c r="W119" s="132"/>
      <c r="X119" s="132"/>
    </row>
    <row r="120" spans="2:24" x14ac:dyDescent="0.2">
      <c r="B120" s="132"/>
      <c r="C120" s="185"/>
      <c r="D120" s="132"/>
      <c r="E120" s="132"/>
      <c r="F120" s="132"/>
      <c r="G120" s="132"/>
      <c r="H120" s="132"/>
      <c r="I120" s="132"/>
      <c r="J120" s="132"/>
      <c r="K120" s="132"/>
      <c r="L120" s="132"/>
      <c r="M120" s="132"/>
      <c r="N120" s="132"/>
      <c r="O120" s="132"/>
      <c r="P120" s="132"/>
      <c r="Q120" s="132"/>
      <c r="R120" s="132"/>
      <c r="S120" s="132"/>
      <c r="T120" s="132"/>
      <c r="U120" s="132"/>
      <c r="V120" s="132"/>
      <c r="W120" s="132"/>
      <c r="X120" s="132"/>
    </row>
    <row r="121" spans="2:24" x14ac:dyDescent="0.2">
      <c r="B121" s="185"/>
      <c r="C121" s="132"/>
      <c r="D121" s="132"/>
      <c r="E121" s="132"/>
      <c r="F121" s="132"/>
      <c r="G121" s="132"/>
      <c r="H121" s="132"/>
      <c r="I121" s="132"/>
      <c r="J121" s="132"/>
      <c r="K121" s="132"/>
      <c r="L121" s="132"/>
      <c r="M121" s="132"/>
      <c r="N121" s="132"/>
      <c r="O121" s="132"/>
      <c r="P121" s="132"/>
      <c r="Q121" s="132"/>
      <c r="R121" s="132"/>
      <c r="S121" s="132"/>
      <c r="T121" s="132"/>
      <c r="U121" s="132"/>
      <c r="V121" s="132"/>
      <c r="W121" s="132"/>
      <c r="X121" s="132"/>
    </row>
  </sheetData>
  <mergeCells count="8">
    <mergeCell ref="R3:R5"/>
    <mergeCell ref="I3:I5"/>
    <mergeCell ref="B1:C1"/>
    <mergeCell ref="B116:C116"/>
    <mergeCell ref="M3:M5"/>
    <mergeCell ref="G3:G5"/>
    <mergeCell ref="P3:P5"/>
    <mergeCell ref="B3:C6"/>
  </mergeCells>
  <phoneticPr fontId="6"/>
  <pageMargins left="0.70866141732283472" right="0.70866141732283472" top="0.74803149606299213" bottom="0.74803149606299213" header="0.31496062992125984" footer="0.31496062992125984"/>
  <pageSetup paperSize="8" scale="48" orientation="portrait" r:id="rId1"/>
  <headerFooter>
    <oddHeader>&amp;L&amp;F&amp;R&amp;A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K121"/>
  <sheetViews>
    <sheetView view="pageBreakPreview" zoomScaleNormal="100" zoomScaleSheetLayoutView="100" workbookViewId="0">
      <pane xSplit="3" ySplit="6" topLeftCell="D7" activePane="bottomRight" state="frozen"/>
      <selection activeCell="F22" sqref="F22"/>
      <selection pane="topRight" activeCell="F22" sqref="F22"/>
      <selection pane="bottomLeft" activeCell="F22" sqref="F22"/>
      <selection pane="bottomRight" activeCell="D7" sqref="D7"/>
    </sheetView>
  </sheetViews>
  <sheetFormatPr defaultColWidth="9" defaultRowHeight="13" x14ac:dyDescent="0.2"/>
  <cols>
    <col min="1" max="1" width="3.1796875" style="2" customWidth="1"/>
    <col min="2" max="2" width="5.26953125" style="2" customWidth="1"/>
    <col min="3" max="3" width="25" style="2" customWidth="1"/>
    <col min="4" max="4" width="16.81640625" style="2" bestFit="1" customWidth="1"/>
    <col min="5" max="7" width="21.453125" style="2" bestFit="1" customWidth="1"/>
    <col min="8" max="8" width="11.26953125" style="2" customWidth="1"/>
    <col min="9" max="9" width="18" style="2" customWidth="1"/>
    <col min="10" max="10" width="12" style="2" customWidth="1"/>
    <col min="11" max="11" width="16.81640625" style="2" customWidth="1"/>
    <col min="12" max="12" width="2.6328125" style="2" customWidth="1"/>
    <col min="13" max="16384" width="9" style="2"/>
  </cols>
  <sheetData>
    <row r="1" spans="1:11" s="3" customFormat="1" ht="21.75" customHeight="1" x14ac:dyDescent="0.2">
      <c r="A1" s="184"/>
      <c r="B1" s="81"/>
      <c r="C1" s="82" t="s">
        <v>315</v>
      </c>
      <c r="D1" s="83"/>
      <c r="E1" s="83"/>
      <c r="F1" s="83"/>
      <c r="G1" s="83"/>
      <c r="H1" s="83"/>
      <c r="I1" s="83"/>
      <c r="J1" s="83"/>
      <c r="K1" s="83"/>
    </row>
    <row r="2" spans="1:11" s="3" customFormat="1" x14ac:dyDescent="0.2">
      <c r="B2" s="84"/>
      <c r="C2" s="85"/>
      <c r="D2" s="86"/>
      <c r="E2" s="83"/>
      <c r="F2" s="83"/>
      <c r="G2" s="87" t="s">
        <v>568</v>
      </c>
      <c r="H2" s="83"/>
      <c r="I2" s="83"/>
      <c r="J2" s="83"/>
      <c r="K2" s="87" t="s">
        <v>552</v>
      </c>
    </row>
    <row r="3" spans="1:11" s="3" customFormat="1" ht="27" customHeight="1" x14ac:dyDescent="0.2">
      <c r="B3" s="88"/>
      <c r="C3" s="89"/>
      <c r="D3" s="90"/>
      <c r="E3" s="91"/>
      <c r="F3" s="92"/>
      <c r="G3" s="93"/>
      <c r="H3" s="813" t="s">
        <v>553</v>
      </c>
      <c r="I3" s="93"/>
      <c r="J3" s="813" t="s">
        <v>554</v>
      </c>
      <c r="K3" s="93"/>
    </row>
    <row r="4" spans="1:11" s="3" customFormat="1" ht="14.25" customHeight="1" x14ac:dyDescent="0.2">
      <c r="B4" s="94"/>
      <c r="C4" s="95" t="s">
        <v>555</v>
      </c>
      <c r="D4" s="96" t="s">
        <v>277</v>
      </c>
      <c r="E4" s="97" t="s">
        <v>282</v>
      </c>
      <c r="F4" s="98" t="s">
        <v>282</v>
      </c>
      <c r="G4" s="97" t="s">
        <v>282</v>
      </c>
      <c r="H4" s="814"/>
      <c r="I4" s="97" t="s">
        <v>319</v>
      </c>
      <c r="J4" s="815"/>
      <c r="K4" s="97" t="s">
        <v>322</v>
      </c>
    </row>
    <row r="5" spans="1:11" s="3" customFormat="1" x14ac:dyDescent="0.2">
      <c r="B5" s="94"/>
      <c r="C5" s="99"/>
      <c r="D5" s="100" t="s">
        <v>278</v>
      </c>
      <c r="E5" s="97" t="s">
        <v>307</v>
      </c>
      <c r="F5" s="98" t="s">
        <v>316</v>
      </c>
      <c r="G5" s="97" t="s">
        <v>317</v>
      </c>
      <c r="H5" s="814"/>
      <c r="I5" s="97" t="s">
        <v>320</v>
      </c>
      <c r="J5" s="815"/>
      <c r="K5" s="97" t="s">
        <v>320</v>
      </c>
    </row>
    <row r="6" spans="1:11" s="3" customFormat="1" ht="13.5" customHeight="1" x14ac:dyDescent="0.2">
      <c r="B6" s="101"/>
      <c r="C6" s="102"/>
      <c r="D6" s="103" t="s">
        <v>556</v>
      </c>
      <c r="E6" s="104" t="s">
        <v>283</v>
      </c>
      <c r="F6" s="105" t="s">
        <v>557</v>
      </c>
      <c r="G6" s="104" t="s">
        <v>318</v>
      </c>
      <c r="H6" s="106" t="s">
        <v>558</v>
      </c>
      <c r="I6" s="104" t="s">
        <v>321</v>
      </c>
      <c r="J6" s="107" t="s">
        <v>270</v>
      </c>
      <c r="K6" s="104" t="s">
        <v>323</v>
      </c>
    </row>
    <row r="7" spans="1:11" ht="18" customHeight="1" x14ac:dyDescent="0.2">
      <c r="B7" s="11" t="s">
        <v>4</v>
      </c>
      <c r="C7" s="12" t="s">
        <v>5</v>
      </c>
      <c r="D7" s="8">
        <f>'１次波及計算'!AA7</f>
        <v>0</v>
      </c>
      <c r="E7" s="8">
        <f>'１次波及計算'!AE7</f>
        <v>0</v>
      </c>
      <c r="F7" s="80">
        <f>'２次波及計算'!O7</f>
        <v>0</v>
      </c>
      <c r="G7" s="8">
        <f t="shared" ref="G7:G38" si="0">SUM(D7:F7)</f>
        <v>0</v>
      </c>
      <c r="H7" s="108">
        <f>各種係数表!N7</f>
        <v>0.35639500000000002</v>
      </c>
      <c r="I7" s="8">
        <f t="shared" ref="I7:I38" si="1">H7*G7</f>
        <v>0</v>
      </c>
      <c r="J7" s="108">
        <f>各種係数表!O7</f>
        <v>3.8973000000000001E-2</v>
      </c>
      <c r="K7" s="8">
        <f t="shared" ref="K7:K38" si="2">J7*G7</f>
        <v>0</v>
      </c>
    </row>
    <row r="8" spans="1:11" ht="18" customHeight="1" x14ac:dyDescent="0.2">
      <c r="B8" s="11" t="s">
        <v>6</v>
      </c>
      <c r="C8" s="12" t="s">
        <v>7</v>
      </c>
      <c r="D8" s="13">
        <f>'１次波及計算'!AA8</f>
        <v>0</v>
      </c>
      <c r="E8" s="54">
        <f>'１次波及計算'!AE8</f>
        <v>0</v>
      </c>
      <c r="F8" s="57">
        <f>'２次波及計算'!O8</f>
        <v>0</v>
      </c>
      <c r="G8" s="54">
        <f t="shared" si="0"/>
        <v>0</v>
      </c>
      <c r="H8" s="109">
        <f>各種係数表!N8</f>
        <v>4.2633999999999998E-2</v>
      </c>
      <c r="I8" s="54">
        <f t="shared" si="1"/>
        <v>0</v>
      </c>
      <c r="J8" s="109">
        <f>各種係数表!O8</f>
        <v>1.6081999999999999E-2</v>
      </c>
      <c r="K8" s="54">
        <f t="shared" si="2"/>
        <v>0</v>
      </c>
    </row>
    <row r="9" spans="1:11" ht="18" customHeight="1" x14ac:dyDescent="0.2">
      <c r="B9" s="11" t="s">
        <v>8</v>
      </c>
      <c r="C9" s="12" t="s">
        <v>9</v>
      </c>
      <c r="D9" s="13">
        <f>'１次波及計算'!AA9</f>
        <v>0</v>
      </c>
      <c r="E9" s="13">
        <f>'１次波及計算'!AE9</f>
        <v>0</v>
      </c>
      <c r="F9" s="14">
        <f>'２次波及計算'!O9</f>
        <v>0</v>
      </c>
      <c r="G9" s="13">
        <f t="shared" si="0"/>
        <v>0</v>
      </c>
      <c r="H9" s="110">
        <f>各種係数表!N9</f>
        <v>8.8666999999999996E-2</v>
      </c>
      <c r="I9" s="13">
        <f t="shared" si="1"/>
        <v>0</v>
      </c>
      <c r="J9" s="110">
        <f>各種係数表!O9</f>
        <v>7.9313999999999996E-2</v>
      </c>
      <c r="K9" s="13">
        <f t="shared" si="2"/>
        <v>0</v>
      </c>
    </row>
    <row r="10" spans="1:11" ht="18" customHeight="1" x14ac:dyDescent="0.2">
      <c r="B10" s="11" t="s">
        <v>10</v>
      </c>
      <c r="C10" s="12" t="s">
        <v>11</v>
      </c>
      <c r="D10" s="13">
        <f>'１次波及計算'!AA10</f>
        <v>0</v>
      </c>
      <c r="E10" s="13">
        <f>'１次波及計算'!AE10</f>
        <v>0</v>
      </c>
      <c r="F10" s="14">
        <f>'２次波及計算'!O10</f>
        <v>0</v>
      </c>
      <c r="G10" s="13">
        <f t="shared" si="0"/>
        <v>0</v>
      </c>
      <c r="H10" s="110">
        <f>各種係数表!N10</f>
        <v>0.30950699999999998</v>
      </c>
      <c r="I10" s="13">
        <f t="shared" si="1"/>
        <v>0</v>
      </c>
      <c r="J10" s="110">
        <f>各種係数表!O10</f>
        <v>0.10659</v>
      </c>
      <c r="K10" s="13">
        <f t="shared" si="2"/>
        <v>0</v>
      </c>
    </row>
    <row r="11" spans="1:11" ht="18" customHeight="1" x14ac:dyDescent="0.2">
      <c r="B11" s="11" t="s">
        <v>12</v>
      </c>
      <c r="C11" s="12" t="s">
        <v>13</v>
      </c>
      <c r="D11" s="13">
        <f>'１次波及計算'!AA11</f>
        <v>0</v>
      </c>
      <c r="E11" s="13">
        <f>'１次波及計算'!AE11</f>
        <v>0</v>
      </c>
      <c r="F11" s="14">
        <f>'２次波及計算'!O11</f>
        <v>0</v>
      </c>
      <c r="G11" s="13">
        <f t="shared" si="0"/>
        <v>0</v>
      </c>
      <c r="H11" s="110">
        <f>各種係数表!N11</f>
        <v>0.103751</v>
      </c>
      <c r="I11" s="13">
        <f t="shared" si="1"/>
        <v>0</v>
      </c>
      <c r="J11" s="110">
        <f>各種係数表!O11</f>
        <v>3.1278E-2</v>
      </c>
      <c r="K11" s="13">
        <f t="shared" si="2"/>
        <v>0</v>
      </c>
    </row>
    <row r="12" spans="1:11" ht="18" customHeight="1" x14ac:dyDescent="0.2">
      <c r="B12" s="11" t="s">
        <v>14</v>
      </c>
      <c r="C12" s="12" t="s">
        <v>16</v>
      </c>
      <c r="D12" s="13">
        <f>'１次波及計算'!AA12</f>
        <v>0</v>
      </c>
      <c r="E12" s="13">
        <f>'１次波及計算'!AE12</f>
        <v>0</v>
      </c>
      <c r="F12" s="14">
        <f>'２次波及計算'!O12</f>
        <v>0</v>
      </c>
      <c r="G12" s="13">
        <f t="shared" si="0"/>
        <v>0</v>
      </c>
      <c r="H12" s="110">
        <f>各種係数表!N12</f>
        <v>0</v>
      </c>
      <c r="I12" s="13">
        <f t="shared" si="1"/>
        <v>0</v>
      </c>
      <c r="J12" s="110">
        <f>各種係数表!O12</f>
        <v>0</v>
      </c>
      <c r="K12" s="13">
        <f t="shared" si="2"/>
        <v>0</v>
      </c>
    </row>
    <row r="13" spans="1:11" ht="18" customHeight="1" x14ac:dyDescent="0.2">
      <c r="B13" s="11" t="s">
        <v>15</v>
      </c>
      <c r="C13" s="12" t="s">
        <v>404</v>
      </c>
      <c r="D13" s="13">
        <f>'１次波及計算'!AA13</f>
        <v>0</v>
      </c>
      <c r="E13" s="13">
        <f>'１次波及計算'!AE13</f>
        <v>0</v>
      </c>
      <c r="F13" s="14">
        <f>'２次波及計算'!O13</f>
        <v>0</v>
      </c>
      <c r="G13" s="13">
        <f t="shared" si="0"/>
        <v>0</v>
      </c>
      <c r="H13" s="110">
        <f>各種係数表!N13</f>
        <v>5.5077000000000001E-2</v>
      </c>
      <c r="I13" s="13">
        <f t="shared" si="1"/>
        <v>0</v>
      </c>
      <c r="J13" s="110">
        <f>各種係数表!O13</f>
        <v>5.2699000000000003E-2</v>
      </c>
      <c r="K13" s="13">
        <f t="shared" si="2"/>
        <v>0</v>
      </c>
    </row>
    <row r="14" spans="1:11" ht="18" customHeight="1" x14ac:dyDescent="0.2">
      <c r="B14" s="11" t="s">
        <v>17</v>
      </c>
      <c r="C14" s="12" t="s">
        <v>18</v>
      </c>
      <c r="D14" s="13">
        <f>'１次波及計算'!AA14</f>
        <v>0</v>
      </c>
      <c r="E14" s="13">
        <f>'１次波及計算'!AE14</f>
        <v>0</v>
      </c>
      <c r="F14" s="14">
        <f>'２次波及計算'!O14</f>
        <v>0</v>
      </c>
      <c r="G14" s="13">
        <f t="shared" si="0"/>
        <v>0</v>
      </c>
      <c r="H14" s="110">
        <f>各種係数表!N14</f>
        <v>4.3795000000000001E-2</v>
      </c>
      <c r="I14" s="13">
        <f t="shared" si="1"/>
        <v>0</v>
      </c>
      <c r="J14" s="110">
        <f>各種係数表!O14</f>
        <v>4.2713000000000001E-2</v>
      </c>
      <c r="K14" s="13">
        <f t="shared" si="2"/>
        <v>0</v>
      </c>
    </row>
    <row r="15" spans="1:11" ht="18" customHeight="1" x14ac:dyDescent="0.2">
      <c r="B15" s="11" t="s">
        <v>19</v>
      </c>
      <c r="C15" s="12" t="s">
        <v>20</v>
      </c>
      <c r="D15" s="13">
        <f>'１次波及計算'!AA15</f>
        <v>0</v>
      </c>
      <c r="E15" s="13">
        <f>'１次波及計算'!AE15</f>
        <v>0</v>
      </c>
      <c r="F15" s="14">
        <f>'２次波及計算'!O15</f>
        <v>0</v>
      </c>
      <c r="G15" s="13">
        <f t="shared" si="0"/>
        <v>0</v>
      </c>
      <c r="H15" s="110">
        <f>各種係数表!N15</f>
        <v>1.5180000000000001E-2</v>
      </c>
      <c r="I15" s="13">
        <f t="shared" si="1"/>
        <v>0</v>
      </c>
      <c r="J15" s="110">
        <f>各種係数表!O15</f>
        <v>1.4045E-2</v>
      </c>
      <c r="K15" s="13">
        <f t="shared" si="2"/>
        <v>0</v>
      </c>
    </row>
    <row r="16" spans="1:11" ht="18" customHeight="1" x14ac:dyDescent="0.2">
      <c r="B16" s="11" t="s">
        <v>21</v>
      </c>
      <c r="C16" s="12" t="s">
        <v>22</v>
      </c>
      <c r="D16" s="13">
        <f>'１次波及計算'!AA16</f>
        <v>0</v>
      </c>
      <c r="E16" s="13">
        <f>'１次波及計算'!AE16</f>
        <v>0</v>
      </c>
      <c r="F16" s="14">
        <f>'２次波及計算'!O16</f>
        <v>0</v>
      </c>
      <c r="G16" s="13">
        <f t="shared" si="0"/>
        <v>0</v>
      </c>
      <c r="H16" s="110">
        <f>各種係数表!N16</f>
        <v>9.2169999999999995E-3</v>
      </c>
      <c r="I16" s="13">
        <f t="shared" si="1"/>
        <v>0</v>
      </c>
      <c r="J16" s="110">
        <f>各種係数表!O16</f>
        <v>9.0130000000000002E-3</v>
      </c>
      <c r="K16" s="13">
        <f t="shared" si="2"/>
        <v>0</v>
      </c>
    </row>
    <row r="17" spans="2:11" ht="18" customHeight="1" x14ac:dyDescent="0.2">
      <c r="B17" s="11" t="s">
        <v>23</v>
      </c>
      <c r="C17" s="12" t="s">
        <v>24</v>
      </c>
      <c r="D17" s="13">
        <f>'１次波及計算'!AA17</f>
        <v>0</v>
      </c>
      <c r="E17" s="13">
        <f>'１次波及計算'!AE17</f>
        <v>0</v>
      </c>
      <c r="F17" s="14">
        <f>'２次波及計算'!O17</f>
        <v>0</v>
      </c>
      <c r="G17" s="13">
        <f t="shared" si="0"/>
        <v>0</v>
      </c>
      <c r="H17" s="110">
        <f>各種係数表!N17</f>
        <v>0</v>
      </c>
      <c r="I17" s="13">
        <f t="shared" si="1"/>
        <v>0</v>
      </c>
      <c r="J17" s="110">
        <f>各種係数表!O17</f>
        <v>0</v>
      </c>
      <c r="K17" s="13">
        <f t="shared" si="2"/>
        <v>0</v>
      </c>
    </row>
    <row r="18" spans="2:11" ht="18" customHeight="1" x14ac:dyDescent="0.2">
      <c r="B18" s="11" t="s">
        <v>25</v>
      </c>
      <c r="C18" s="12" t="s">
        <v>26</v>
      </c>
      <c r="D18" s="13">
        <f>'１次波及計算'!AA18</f>
        <v>0</v>
      </c>
      <c r="E18" s="13">
        <f>'１次波及計算'!AE18</f>
        <v>0</v>
      </c>
      <c r="F18" s="14">
        <f>'２次波及計算'!O18</f>
        <v>0</v>
      </c>
      <c r="G18" s="13">
        <f t="shared" si="0"/>
        <v>0</v>
      </c>
      <c r="H18" s="110">
        <f>各種係数表!N18</f>
        <v>0.101842</v>
      </c>
      <c r="I18" s="13">
        <f t="shared" si="1"/>
        <v>0</v>
      </c>
      <c r="J18" s="110">
        <f>各種係数表!O18</f>
        <v>6.6239999999999993E-2</v>
      </c>
      <c r="K18" s="13">
        <f t="shared" si="2"/>
        <v>0</v>
      </c>
    </row>
    <row r="19" spans="2:11" ht="18" customHeight="1" x14ac:dyDescent="0.2">
      <c r="B19" s="11" t="s">
        <v>27</v>
      </c>
      <c r="C19" s="12" t="s">
        <v>28</v>
      </c>
      <c r="D19" s="13">
        <f>'１次波及計算'!AA19</f>
        <v>0</v>
      </c>
      <c r="E19" s="13">
        <f>'１次波及計算'!AE19</f>
        <v>0</v>
      </c>
      <c r="F19" s="14">
        <f>'２次波及計算'!O19</f>
        <v>0</v>
      </c>
      <c r="G19" s="13">
        <f t="shared" si="0"/>
        <v>0</v>
      </c>
      <c r="H19" s="110">
        <f>各種係数表!N19</f>
        <v>0.13123599999999999</v>
      </c>
      <c r="I19" s="13">
        <f t="shared" si="1"/>
        <v>0</v>
      </c>
      <c r="J19" s="110">
        <f>各種係数表!O19</f>
        <v>9.7421999999999995E-2</v>
      </c>
      <c r="K19" s="13">
        <f t="shared" si="2"/>
        <v>0</v>
      </c>
    </row>
    <row r="20" spans="2:11" ht="18" customHeight="1" x14ac:dyDescent="0.2">
      <c r="B20" s="11" t="s">
        <v>29</v>
      </c>
      <c r="C20" s="12" t="s">
        <v>30</v>
      </c>
      <c r="D20" s="13">
        <f>'１次波及計算'!AA20</f>
        <v>0</v>
      </c>
      <c r="E20" s="13">
        <f>'１次波及計算'!AE20</f>
        <v>0</v>
      </c>
      <c r="F20" s="14">
        <f>'２次波及計算'!O20</f>
        <v>0</v>
      </c>
      <c r="G20" s="13">
        <f t="shared" si="0"/>
        <v>0</v>
      </c>
      <c r="H20" s="110">
        <f>各種係数表!N20</f>
        <v>5.1984000000000002E-2</v>
      </c>
      <c r="I20" s="13">
        <f t="shared" si="1"/>
        <v>0</v>
      </c>
      <c r="J20" s="110">
        <f>各種係数表!O20</f>
        <v>4.3029999999999999E-2</v>
      </c>
      <c r="K20" s="13">
        <f t="shared" si="2"/>
        <v>0</v>
      </c>
    </row>
    <row r="21" spans="2:11" ht="18" customHeight="1" x14ac:dyDescent="0.2">
      <c r="B21" s="11" t="s">
        <v>31</v>
      </c>
      <c r="C21" s="12" t="s">
        <v>32</v>
      </c>
      <c r="D21" s="13">
        <f>'１次波及計算'!AA21</f>
        <v>0</v>
      </c>
      <c r="E21" s="13">
        <f>'１次波及計算'!AE21</f>
        <v>0</v>
      </c>
      <c r="F21" s="14">
        <f>'２次波及計算'!O21</f>
        <v>0</v>
      </c>
      <c r="G21" s="13">
        <f t="shared" si="0"/>
        <v>0</v>
      </c>
      <c r="H21" s="110">
        <f>各種係数表!N21</f>
        <v>9.3808000000000002E-2</v>
      </c>
      <c r="I21" s="13">
        <f t="shared" si="1"/>
        <v>0</v>
      </c>
      <c r="J21" s="110">
        <f>各種係数表!O21</f>
        <v>6.5948000000000007E-2</v>
      </c>
      <c r="K21" s="13">
        <f t="shared" si="2"/>
        <v>0</v>
      </c>
    </row>
    <row r="22" spans="2:11" ht="18" customHeight="1" x14ac:dyDescent="0.2">
      <c r="B22" s="11" t="s">
        <v>33</v>
      </c>
      <c r="C22" s="12" t="s">
        <v>34</v>
      </c>
      <c r="D22" s="13">
        <f>'１次波及計算'!AA22</f>
        <v>0</v>
      </c>
      <c r="E22" s="13">
        <f>'１次波及計算'!AE22</f>
        <v>0</v>
      </c>
      <c r="F22" s="14">
        <f>'２次波及計算'!O22</f>
        <v>0</v>
      </c>
      <c r="G22" s="13">
        <f t="shared" si="0"/>
        <v>0</v>
      </c>
      <c r="H22" s="110">
        <f>各種係数表!N22</f>
        <v>1.4094000000000001E-2</v>
      </c>
      <c r="I22" s="13">
        <f t="shared" si="1"/>
        <v>0</v>
      </c>
      <c r="J22" s="110">
        <f>各種係数表!O22</f>
        <v>1.3887999999999999E-2</v>
      </c>
      <c r="K22" s="13">
        <f t="shared" si="2"/>
        <v>0</v>
      </c>
    </row>
    <row r="23" spans="2:11" ht="18" customHeight="1" x14ac:dyDescent="0.2">
      <c r="B23" s="11" t="s">
        <v>35</v>
      </c>
      <c r="C23" s="12" t="s">
        <v>36</v>
      </c>
      <c r="D23" s="13">
        <f>'１次波及計算'!AA23</f>
        <v>0</v>
      </c>
      <c r="E23" s="13">
        <f>'１次波及計算'!AE23</f>
        <v>0</v>
      </c>
      <c r="F23" s="14">
        <f>'２次波及計算'!O23</f>
        <v>0</v>
      </c>
      <c r="G23" s="13">
        <f t="shared" si="0"/>
        <v>0</v>
      </c>
      <c r="H23" s="110">
        <f>各種係数表!N23</f>
        <v>6.5192E-2</v>
      </c>
      <c r="I23" s="13">
        <f t="shared" si="1"/>
        <v>0</v>
      </c>
      <c r="J23" s="110">
        <f>各種係数表!O23</f>
        <v>6.2548000000000006E-2</v>
      </c>
      <c r="K23" s="13">
        <f t="shared" si="2"/>
        <v>0</v>
      </c>
    </row>
    <row r="24" spans="2:11" ht="18" customHeight="1" x14ac:dyDescent="0.2">
      <c r="B24" s="11" t="s">
        <v>37</v>
      </c>
      <c r="C24" s="12" t="s">
        <v>38</v>
      </c>
      <c r="D24" s="13">
        <f>'１次波及計算'!AA24</f>
        <v>0</v>
      </c>
      <c r="E24" s="13">
        <f>'１次波及計算'!AE24</f>
        <v>0</v>
      </c>
      <c r="F24" s="14">
        <f>'２次波及計算'!O24</f>
        <v>0</v>
      </c>
      <c r="G24" s="13">
        <f t="shared" si="0"/>
        <v>0</v>
      </c>
      <c r="H24" s="110">
        <f>各種係数表!N24</f>
        <v>6.2683000000000003E-2</v>
      </c>
      <c r="I24" s="13">
        <f t="shared" si="1"/>
        <v>0</v>
      </c>
      <c r="J24" s="110">
        <f>各種係数表!O24</f>
        <v>5.6308999999999998E-2</v>
      </c>
      <c r="K24" s="13">
        <f t="shared" si="2"/>
        <v>0</v>
      </c>
    </row>
    <row r="25" spans="2:11" ht="18" customHeight="1" x14ac:dyDescent="0.2">
      <c r="B25" s="11" t="s">
        <v>39</v>
      </c>
      <c r="C25" s="12" t="s">
        <v>40</v>
      </c>
      <c r="D25" s="13">
        <f>'１次波及計算'!AA25</f>
        <v>0</v>
      </c>
      <c r="E25" s="13">
        <f>'１次波及計算'!AE25</f>
        <v>0</v>
      </c>
      <c r="F25" s="14">
        <f>'２次波及計算'!O25</f>
        <v>0</v>
      </c>
      <c r="G25" s="13">
        <f t="shared" si="0"/>
        <v>0</v>
      </c>
      <c r="H25" s="110">
        <f>各種係数表!N25</f>
        <v>1.2688E-2</v>
      </c>
      <c r="I25" s="13">
        <f t="shared" si="1"/>
        <v>0</v>
      </c>
      <c r="J25" s="110">
        <f>各種係数表!O25</f>
        <v>1.2688E-2</v>
      </c>
      <c r="K25" s="13">
        <f t="shared" si="2"/>
        <v>0</v>
      </c>
    </row>
    <row r="26" spans="2:11" ht="18" customHeight="1" x14ac:dyDescent="0.2">
      <c r="B26" s="11" t="s">
        <v>41</v>
      </c>
      <c r="C26" s="12" t="s">
        <v>42</v>
      </c>
      <c r="D26" s="13">
        <f>'１次波及計算'!AA26</f>
        <v>0</v>
      </c>
      <c r="E26" s="13">
        <f>'１次波及計算'!AE26</f>
        <v>0</v>
      </c>
      <c r="F26" s="14">
        <f>'２次波及計算'!O26</f>
        <v>0</v>
      </c>
      <c r="G26" s="13">
        <f t="shared" si="0"/>
        <v>0</v>
      </c>
      <c r="H26" s="110">
        <f>各種係数表!N26</f>
        <v>1.7551000000000001E-2</v>
      </c>
      <c r="I26" s="13">
        <f t="shared" si="1"/>
        <v>0</v>
      </c>
      <c r="J26" s="110">
        <f>各種係数表!O26</f>
        <v>1.7464E-2</v>
      </c>
      <c r="K26" s="13">
        <f t="shared" si="2"/>
        <v>0</v>
      </c>
    </row>
    <row r="27" spans="2:11" ht="18" customHeight="1" x14ac:dyDescent="0.2">
      <c r="B27" s="11" t="s">
        <v>43</v>
      </c>
      <c r="C27" s="12" t="s">
        <v>405</v>
      </c>
      <c r="D27" s="13">
        <f>'１次波及計算'!AA27</f>
        <v>0</v>
      </c>
      <c r="E27" s="13">
        <f>'１次波及計算'!AE27</f>
        <v>0</v>
      </c>
      <c r="F27" s="14">
        <f>'２次波及計算'!O27</f>
        <v>0</v>
      </c>
      <c r="G27" s="13">
        <f t="shared" si="0"/>
        <v>0</v>
      </c>
      <c r="H27" s="110">
        <f>各種係数表!N27</f>
        <v>2.2300000000000002E-3</v>
      </c>
      <c r="I27" s="13">
        <f t="shared" si="1"/>
        <v>0</v>
      </c>
      <c r="J27" s="110">
        <f>各種係数表!O27</f>
        <v>2.2300000000000002E-3</v>
      </c>
      <c r="K27" s="13">
        <f t="shared" si="2"/>
        <v>0</v>
      </c>
    </row>
    <row r="28" spans="2:11" ht="18" customHeight="1" x14ac:dyDescent="0.2">
      <c r="B28" s="11" t="s">
        <v>44</v>
      </c>
      <c r="C28" s="12" t="s">
        <v>406</v>
      </c>
      <c r="D28" s="13">
        <f>'１次波及計算'!AA28</f>
        <v>0</v>
      </c>
      <c r="E28" s="13">
        <f>'１次波及計算'!AE28</f>
        <v>0</v>
      </c>
      <c r="F28" s="14">
        <f>'２次波及計算'!O28</f>
        <v>0</v>
      </c>
      <c r="G28" s="13">
        <f t="shared" si="0"/>
        <v>0</v>
      </c>
      <c r="H28" s="110">
        <f>各種係数表!N28</f>
        <v>1.0629E-2</v>
      </c>
      <c r="I28" s="13">
        <f t="shared" si="1"/>
        <v>0</v>
      </c>
      <c r="J28" s="110">
        <f>各種係数表!O28</f>
        <v>1.0614E-2</v>
      </c>
      <c r="K28" s="13">
        <f t="shared" si="2"/>
        <v>0</v>
      </c>
    </row>
    <row r="29" spans="2:11" ht="18" customHeight="1" x14ac:dyDescent="0.2">
      <c r="B29" s="11" t="s">
        <v>45</v>
      </c>
      <c r="C29" s="16" t="s">
        <v>46</v>
      </c>
      <c r="D29" s="13">
        <f>'１次波及計算'!AA29</f>
        <v>0</v>
      </c>
      <c r="E29" s="13">
        <f>'１次波及計算'!AE29</f>
        <v>0</v>
      </c>
      <c r="F29" s="14">
        <f>'２次波及計算'!O29</f>
        <v>0</v>
      </c>
      <c r="G29" s="13">
        <f t="shared" si="0"/>
        <v>0</v>
      </c>
      <c r="H29" s="110">
        <f>各種係数表!N29</f>
        <v>1.0774000000000001E-2</v>
      </c>
      <c r="I29" s="13">
        <f t="shared" si="1"/>
        <v>0</v>
      </c>
      <c r="J29" s="110">
        <f>各種係数表!O29</f>
        <v>1.0774000000000001E-2</v>
      </c>
      <c r="K29" s="13">
        <f t="shared" si="2"/>
        <v>0</v>
      </c>
    </row>
    <row r="30" spans="2:11" ht="18" customHeight="1" x14ac:dyDescent="0.2">
      <c r="B30" s="11" t="s">
        <v>47</v>
      </c>
      <c r="C30" s="12" t="s">
        <v>48</v>
      </c>
      <c r="D30" s="13">
        <f>'１次波及計算'!AA30</f>
        <v>0</v>
      </c>
      <c r="E30" s="13">
        <f>'１次波及計算'!AE30</f>
        <v>0</v>
      </c>
      <c r="F30" s="14">
        <f>'２次波及計算'!O30</f>
        <v>0</v>
      </c>
      <c r="G30" s="13">
        <f t="shared" si="0"/>
        <v>0</v>
      </c>
      <c r="H30" s="110">
        <f>各種係数表!N30</f>
        <v>2.1278999999999999E-2</v>
      </c>
      <c r="I30" s="13">
        <f t="shared" si="1"/>
        <v>0</v>
      </c>
      <c r="J30" s="110">
        <f>各種係数表!O30</f>
        <v>2.1278999999999999E-2</v>
      </c>
      <c r="K30" s="13">
        <f t="shared" si="2"/>
        <v>0</v>
      </c>
    </row>
    <row r="31" spans="2:11" ht="18" customHeight="1" x14ac:dyDescent="0.2">
      <c r="B31" s="11" t="s">
        <v>49</v>
      </c>
      <c r="C31" s="12" t="s">
        <v>50</v>
      </c>
      <c r="D31" s="13">
        <f>'１次波及計算'!AA31</f>
        <v>0</v>
      </c>
      <c r="E31" s="13">
        <f>'１次波及計算'!AE31</f>
        <v>0</v>
      </c>
      <c r="F31" s="14">
        <f>'２次波及計算'!O31</f>
        <v>0</v>
      </c>
      <c r="G31" s="13">
        <f t="shared" si="0"/>
        <v>0</v>
      </c>
      <c r="H31" s="110">
        <f>各種係数表!N31</f>
        <v>1.2777999999999999E-2</v>
      </c>
      <c r="I31" s="13">
        <f t="shared" si="1"/>
        <v>0</v>
      </c>
      <c r="J31" s="110">
        <f>各種係数表!O31</f>
        <v>1.2758E-2</v>
      </c>
      <c r="K31" s="13">
        <f t="shared" si="2"/>
        <v>0</v>
      </c>
    </row>
    <row r="32" spans="2:11" ht="18" customHeight="1" x14ac:dyDescent="0.2">
      <c r="B32" s="11" t="s">
        <v>51</v>
      </c>
      <c r="C32" s="12" t="s">
        <v>52</v>
      </c>
      <c r="D32" s="13">
        <f>'１次波及計算'!AA32</f>
        <v>0</v>
      </c>
      <c r="E32" s="13">
        <f>'１次波及計算'!AE32</f>
        <v>0</v>
      </c>
      <c r="F32" s="14">
        <f>'２次波及計算'!O32</f>
        <v>0</v>
      </c>
      <c r="G32" s="13">
        <f t="shared" si="0"/>
        <v>0</v>
      </c>
      <c r="H32" s="110">
        <f>各種係数表!N32</f>
        <v>1.7663999999999999E-2</v>
      </c>
      <c r="I32" s="13">
        <f t="shared" si="1"/>
        <v>0</v>
      </c>
      <c r="J32" s="110">
        <f>各種係数表!O32</f>
        <v>1.7566999999999999E-2</v>
      </c>
      <c r="K32" s="13">
        <f t="shared" si="2"/>
        <v>0</v>
      </c>
    </row>
    <row r="33" spans="2:11" ht="18" customHeight="1" x14ac:dyDescent="0.2">
      <c r="B33" s="11" t="s">
        <v>53</v>
      </c>
      <c r="C33" s="12" t="s">
        <v>54</v>
      </c>
      <c r="D33" s="13">
        <f>'１次波及計算'!AA33</f>
        <v>0</v>
      </c>
      <c r="E33" s="13">
        <f>'１次波及計算'!AE33</f>
        <v>0</v>
      </c>
      <c r="F33" s="14">
        <f>'２次波及計算'!O33</f>
        <v>0</v>
      </c>
      <c r="G33" s="13">
        <f t="shared" si="0"/>
        <v>0</v>
      </c>
      <c r="H33" s="110">
        <f>各種係数表!N33</f>
        <v>7.0500000000000001E-4</v>
      </c>
      <c r="I33" s="13">
        <f t="shared" si="1"/>
        <v>0</v>
      </c>
      <c r="J33" s="110">
        <f>各種係数表!O33</f>
        <v>7.0500000000000001E-4</v>
      </c>
      <c r="K33" s="13">
        <f t="shared" si="2"/>
        <v>0</v>
      </c>
    </row>
    <row r="34" spans="2:11" ht="18" customHeight="1" x14ac:dyDescent="0.2">
      <c r="B34" s="11" t="s">
        <v>55</v>
      </c>
      <c r="C34" s="12" t="s">
        <v>56</v>
      </c>
      <c r="D34" s="13">
        <f>'１次波及計算'!AA34</f>
        <v>0</v>
      </c>
      <c r="E34" s="13">
        <f>'１次波及計算'!AE34</f>
        <v>0</v>
      </c>
      <c r="F34" s="14">
        <f>'２次波及計算'!O34</f>
        <v>0</v>
      </c>
      <c r="G34" s="13">
        <f t="shared" si="0"/>
        <v>0</v>
      </c>
      <c r="H34" s="110">
        <f>各種係数表!N34</f>
        <v>5.3810000000000004E-3</v>
      </c>
      <c r="I34" s="13">
        <f t="shared" si="1"/>
        <v>0</v>
      </c>
      <c r="J34" s="110">
        <f>各種係数表!O34</f>
        <v>5.3810000000000004E-3</v>
      </c>
      <c r="K34" s="13">
        <f t="shared" si="2"/>
        <v>0</v>
      </c>
    </row>
    <row r="35" spans="2:11" ht="18" customHeight="1" x14ac:dyDescent="0.2">
      <c r="B35" s="11" t="s">
        <v>57</v>
      </c>
      <c r="C35" s="12" t="s">
        <v>58</v>
      </c>
      <c r="D35" s="13">
        <f>'１次波及計算'!AA35</f>
        <v>0</v>
      </c>
      <c r="E35" s="13">
        <f>'１次波及計算'!AE35</f>
        <v>0</v>
      </c>
      <c r="F35" s="14">
        <f>'２次波及計算'!O35</f>
        <v>0</v>
      </c>
      <c r="G35" s="13">
        <f t="shared" si="0"/>
        <v>0</v>
      </c>
      <c r="H35" s="110">
        <f>各種係数表!N35</f>
        <v>4.7522000000000002E-2</v>
      </c>
      <c r="I35" s="13">
        <f t="shared" si="1"/>
        <v>0</v>
      </c>
      <c r="J35" s="110">
        <f>各種係数表!O35</f>
        <v>4.5488000000000001E-2</v>
      </c>
      <c r="K35" s="13">
        <f t="shared" si="2"/>
        <v>0</v>
      </c>
    </row>
    <row r="36" spans="2:11" ht="18" customHeight="1" x14ac:dyDescent="0.2">
      <c r="B36" s="11" t="s">
        <v>59</v>
      </c>
      <c r="C36" s="12" t="s">
        <v>60</v>
      </c>
      <c r="D36" s="13">
        <f>'１次波及計算'!AA36</f>
        <v>0</v>
      </c>
      <c r="E36" s="13">
        <f>'１次波及計算'!AE36</f>
        <v>0</v>
      </c>
      <c r="F36" s="14">
        <f>'２次波及計算'!O36</f>
        <v>0</v>
      </c>
      <c r="G36" s="13">
        <f t="shared" si="0"/>
        <v>0</v>
      </c>
      <c r="H36" s="110">
        <f>各種係数表!N36</f>
        <v>3.6381999999999998E-2</v>
      </c>
      <c r="I36" s="13">
        <f t="shared" si="1"/>
        <v>0</v>
      </c>
      <c r="J36" s="110">
        <f>各種係数表!O36</f>
        <v>3.4247E-2</v>
      </c>
      <c r="K36" s="13">
        <f t="shared" si="2"/>
        <v>0</v>
      </c>
    </row>
    <row r="37" spans="2:11" ht="18" customHeight="1" x14ac:dyDescent="0.2">
      <c r="B37" s="11" t="s">
        <v>61</v>
      </c>
      <c r="C37" s="12" t="s">
        <v>407</v>
      </c>
      <c r="D37" s="13">
        <f>'１次波及計算'!AA37</f>
        <v>0</v>
      </c>
      <c r="E37" s="13">
        <f>'１次波及計算'!AE37</f>
        <v>0</v>
      </c>
      <c r="F37" s="14">
        <f>'２次波及計算'!O37</f>
        <v>0</v>
      </c>
      <c r="G37" s="13">
        <f t="shared" si="0"/>
        <v>0</v>
      </c>
      <c r="H37" s="110">
        <f>各種係数表!N37</f>
        <v>9.7247E-2</v>
      </c>
      <c r="I37" s="13">
        <f t="shared" si="1"/>
        <v>0</v>
      </c>
      <c r="J37" s="110">
        <f>各種係数表!O37</f>
        <v>6.5962999999999994E-2</v>
      </c>
      <c r="K37" s="13">
        <f t="shared" si="2"/>
        <v>0</v>
      </c>
    </row>
    <row r="38" spans="2:11" ht="18" customHeight="1" x14ac:dyDescent="0.2">
      <c r="B38" s="11" t="s">
        <v>62</v>
      </c>
      <c r="C38" s="12" t="s">
        <v>63</v>
      </c>
      <c r="D38" s="13">
        <f>'１次波及計算'!AA38</f>
        <v>0</v>
      </c>
      <c r="E38" s="13">
        <f>'１次波及計算'!AE38</f>
        <v>0</v>
      </c>
      <c r="F38" s="14">
        <f>'２次波及計算'!O38</f>
        <v>0</v>
      </c>
      <c r="G38" s="13">
        <f t="shared" si="0"/>
        <v>0</v>
      </c>
      <c r="H38" s="110">
        <f>各種係数表!N38</f>
        <v>3.5797000000000002E-2</v>
      </c>
      <c r="I38" s="13">
        <f t="shared" si="1"/>
        <v>0</v>
      </c>
      <c r="J38" s="110">
        <f>各種係数表!O38</f>
        <v>3.4509999999999999E-2</v>
      </c>
      <c r="K38" s="13">
        <f t="shared" si="2"/>
        <v>0</v>
      </c>
    </row>
    <row r="39" spans="2:11" ht="18" customHeight="1" x14ac:dyDescent="0.2">
      <c r="B39" s="11" t="s">
        <v>64</v>
      </c>
      <c r="C39" s="12" t="s">
        <v>65</v>
      </c>
      <c r="D39" s="13">
        <f>'１次波及計算'!AA39</f>
        <v>0</v>
      </c>
      <c r="E39" s="13">
        <f>'１次波及計算'!AE39</f>
        <v>0</v>
      </c>
      <c r="F39" s="14">
        <f>'２次波及計算'!O39</f>
        <v>0</v>
      </c>
      <c r="G39" s="13">
        <f t="shared" ref="G39:G70" si="3">SUM(D39:F39)</f>
        <v>0</v>
      </c>
      <c r="H39" s="110">
        <f>各種係数表!N39</f>
        <v>4.5746000000000002E-2</v>
      </c>
      <c r="I39" s="13">
        <f t="shared" ref="I39:I70" si="4">H39*G39</f>
        <v>0</v>
      </c>
      <c r="J39" s="110">
        <f>各種係数表!O39</f>
        <v>4.5259000000000001E-2</v>
      </c>
      <c r="K39" s="13">
        <f t="shared" ref="K39:K70" si="5">J39*G39</f>
        <v>0</v>
      </c>
    </row>
    <row r="40" spans="2:11" ht="18" customHeight="1" x14ac:dyDescent="0.2">
      <c r="B40" s="11" t="s">
        <v>66</v>
      </c>
      <c r="C40" s="12" t="s">
        <v>67</v>
      </c>
      <c r="D40" s="13">
        <f>'１次波及計算'!AA40</f>
        <v>0</v>
      </c>
      <c r="E40" s="13">
        <f>'１次波及計算'!AE40</f>
        <v>0</v>
      </c>
      <c r="F40" s="14">
        <f>'２次波及計算'!O40</f>
        <v>0</v>
      </c>
      <c r="G40" s="13">
        <f t="shared" si="3"/>
        <v>0</v>
      </c>
      <c r="H40" s="110">
        <f>各種係数表!N40</f>
        <v>7.7758999999999995E-2</v>
      </c>
      <c r="I40" s="13">
        <f t="shared" si="4"/>
        <v>0</v>
      </c>
      <c r="J40" s="110">
        <f>各種係数表!O40</f>
        <v>5.8837E-2</v>
      </c>
      <c r="K40" s="13">
        <f t="shared" si="5"/>
        <v>0</v>
      </c>
    </row>
    <row r="41" spans="2:11" ht="18" customHeight="1" x14ac:dyDescent="0.2">
      <c r="B41" s="11" t="s">
        <v>68</v>
      </c>
      <c r="C41" s="12" t="s">
        <v>69</v>
      </c>
      <c r="D41" s="13">
        <f>'１次波及計算'!AA41</f>
        <v>0</v>
      </c>
      <c r="E41" s="13">
        <f>'１次波及計算'!AE41</f>
        <v>0</v>
      </c>
      <c r="F41" s="14">
        <f>'２次波及計算'!O41</f>
        <v>0</v>
      </c>
      <c r="G41" s="13">
        <f t="shared" si="3"/>
        <v>0</v>
      </c>
      <c r="H41" s="110">
        <f>各種係数表!N41</f>
        <v>4.8787999999999998E-2</v>
      </c>
      <c r="I41" s="13">
        <f t="shared" si="4"/>
        <v>0</v>
      </c>
      <c r="J41" s="110">
        <f>各種係数表!O41</f>
        <v>4.4422000000000003E-2</v>
      </c>
      <c r="K41" s="13">
        <f t="shared" si="5"/>
        <v>0</v>
      </c>
    </row>
    <row r="42" spans="2:11" ht="18" customHeight="1" x14ac:dyDescent="0.2">
      <c r="B42" s="11" t="s">
        <v>70</v>
      </c>
      <c r="C42" s="12" t="s">
        <v>71</v>
      </c>
      <c r="D42" s="13">
        <f>'１次波及計算'!AA42</f>
        <v>0</v>
      </c>
      <c r="E42" s="13">
        <f>'１次波及計算'!AE42</f>
        <v>0</v>
      </c>
      <c r="F42" s="14">
        <f>'２次波及計算'!O42</f>
        <v>0</v>
      </c>
      <c r="G42" s="13">
        <f t="shared" si="3"/>
        <v>0</v>
      </c>
      <c r="H42" s="110">
        <f>各種係数表!N42</f>
        <v>3.4819999999999999E-3</v>
      </c>
      <c r="I42" s="13">
        <f t="shared" si="4"/>
        <v>0</v>
      </c>
      <c r="J42" s="110">
        <f>各種係数表!O42</f>
        <v>3.4819999999999999E-3</v>
      </c>
      <c r="K42" s="13">
        <f t="shared" si="5"/>
        <v>0</v>
      </c>
    </row>
    <row r="43" spans="2:11" ht="18" customHeight="1" x14ac:dyDescent="0.2">
      <c r="B43" s="11" t="s">
        <v>72</v>
      </c>
      <c r="C43" s="12" t="s">
        <v>73</v>
      </c>
      <c r="D43" s="13">
        <f>'１次波及計算'!AA43</f>
        <v>0</v>
      </c>
      <c r="E43" s="13">
        <f>'１次波及計算'!AE43</f>
        <v>0</v>
      </c>
      <c r="F43" s="14">
        <f>'２次波及計算'!O43</f>
        <v>0</v>
      </c>
      <c r="G43" s="13">
        <f t="shared" si="3"/>
        <v>0</v>
      </c>
      <c r="H43" s="110">
        <f>各種係数表!N43</f>
        <v>6.5269999999999998E-3</v>
      </c>
      <c r="I43" s="13">
        <f t="shared" si="4"/>
        <v>0</v>
      </c>
      <c r="J43" s="110">
        <f>各種係数表!O43</f>
        <v>6.5269999999999998E-3</v>
      </c>
      <c r="K43" s="13">
        <f t="shared" si="5"/>
        <v>0</v>
      </c>
    </row>
    <row r="44" spans="2:11" ht="18" customHeight="1" x14ac:dyDescent="0.2">
      <c r="B44" s="11" t="s">
        <v>74</v>
      </c>
      <c r="C44" s="12" t="s">
        <v>408</v>
      </c>
      <c r="D44" s="13">
        <f>'１次波及計算'!AA44</f>
        <v>0</v>
      </c>
      <c r="E44" s="13">
        <f>'１次波及計算'!AE44</f>
        <v>0</v>
      </c>
      <c r="F44" s="14">
        <f>'２次波及計算'!O44</f>
        <v>0</v>
      </c>
      <c r="G44" s="13">
        <f t="shared" si="3"/>
        <v>0</v>
      </c>
      <c r="H44" s="110">
        <f>各種係数表!N44</f>
        <v>3.0200000000000001E-2</v>
      </c>
      <c r="I44" s="13">
        <f t="shared" si="4"/>
        <v>0</v>
      </c>
      <c r="J44" s="110">
        <f>各種係数表!O44</f>
        <v>2.9492000000000001E-2</v>
      </c>
      <c r="K44" s="13">
        <f t="shared" si="5"/>
        <v>0</v>
      </c>
    </row>
    <row r="45" spans="2:11" ht="18" customHeight="1" x14ac:dyDescent="0.2">
      <c r="B45" s="11" t="s">
        <v>75</v>
      </c>
      <c r="C45" s="12" t="s">
        <v>76</v>
      </c>
      <c r="D45" s="13">
        <f>'１次波及計算'!AA45</f>
        <v>0</v>
      </c>
      <c r="E45" s="13">
        <f>'１次波及計算'!AE45</f>
        <v>0</v>
      </c>
      <c r="F45" s="14">
        <f>'２次波及計算'!O45</f>
        <v>0</v>
      </c>
      <c r="G45" s="13">
        <f t="shared" si="3"/>
        <v>0</v>
      </c>
      <c r="H45" s="110">
        <f>各種係数表!N45</f>
        <v>2.0629999999999999E-2</v>
      </c>
      <c r="I45" s="13">
        <f t="shared" si="4"/>
        <v>0</v>
      </c>
      <c r="J45" s="110">
        <f>各種係数表!O45</f>
        <v>1.8867999999999999E-2</v>
      </c>
      <c r="K45" s="13">
        <f t="shared" si="5"/>
        <v>0</v>
      </c>
    </row>
    <row r="46" spans="2:11" ht="18" customHeight="1" x14ac:dyDescent="0.2">
      <c r="B46" s="11" t="s">
        <v>77</v>
      </c>
      <c r="C46" s="12" t="s">
        <v>78</v>
      </c>
      <c r="D46" s="13">
        <f>'１次波及計算'!AA46</f>
        <v>0</v>
      </c>
      <c r="E46" s="13">
        <f>'１次波及計算'!AE46</f>
        <v>0</v>
      </c>
      <c r="F46" s="14">
        <f>'２次波及計算'!O46</f>
        <v>0</v>
      </c>
      <c r="G46" s="13">
        <f t="shared" si="3"/>
        <v>0</v>
      </c>
      <c r="H46" s="110">
        <f>各種係数表!N46</f>
        <v>6.1700000000000001E-3</v>
      </c>
      <c r="I46" s="13">
        <f t="shared" si="4"/>
        <v>0</v>
      </c>
      <c r="J46" s="110">
        <f>各種係数表!O46</f>
        <v>5.9430000000000004E-3</v>
      </c>
      <c r="K46" s="13">
        <f t="shared" si="5"/>
        <v>0</v>
      </c>
    </row>
    <row r="47" spans="2:11" ht="18" customHeight="1" x14ac:dyDescent="0.2">
      <c r="B47" s="11" t="s">
        <v>79</v>
      </c>
      <c r="C47" s="12" t="s">
        <v>80</v>
      </c>
      <c r="D47" s="13">
        <f>'１次波及計算'!AA47</f>
        <v>0</v>
      </c>
      <c r="E47" s="13">
        <f>'１次波及計算'!AE47</f>
        <v>0</v>
      </c>
      <c r="F47" s="14">
        <f>'２次波及計算'!O47</f>
        <v>0</v>
      </c>
      <c r="G47" s="13">
        <f t="shared" si="3"/>
        <v>0</v>
      </c>
      <c r="H47" s="110">
        <f>各種係数表!N47</f>
        <v>1.6253E-2</v>
      </c>
      <c r="I47" s="13">
        <f t="shared" si="4"/>
        <v>0</v>
      </c>
      <c r="J47" s="110">
        <f>各種係数表!O47</f>
        <v>1.5266E-2</v>
      </c>
      <c r="K47" s="13">
        <f t="shared" si="5"/>
        <v>0</v>
      </c>
    </row>
    <row r="48" spans="2:11" ht="18" customHeight="1" x14ac:dyDescent="0.2">
      <c r="B48" s="11" t="s">
        <v>81</v>
      </c>
      <c r="C48" s="12" t="s">
        <v>409</v>
      </c>
      <c r="D48" s="13">
        <f>'１次波及計算'!AA48</f>
        <v>0</v>
      </c>
      <c r="E48" s="13">
        <f>'１次波及計算'!AE48</f>
        <v>0</v>
      </c>
      <c r="F48" s="14">
        <f>'２次波及計算'!O48</f>
        <v>0</v>
      </c>
      <c r="G48" s="13">
        <f t="shared" si="3"/>
        <v>0</v>
      </c>
      <c r="H48" s="110">
        <f>各種係数表!N48</f>
        <v>5.8602000000000001E-2</v>
      </c>
      <c r="I48" s="13">
        <f t="shared" si="4"/>
        <v>0</v>
      </c>
      <c r="J48" s="110">
        <f>各種係数表!O48</f>
        <v>5.5079000000000003E-2</v>
      </c>
      <c r="K48" s="13">
        <f t="shared" si="5"/>
        <v>0</v>
      </c>
    </row>
    <row r="49" spans="2:11" ht="18" customHeight="1" x14ac:dyDescent="0.2">
      <c r="B49" s="11" t="s">
        <v>82</v>
      </c>
      <c r="C49" s="12" t="s">
        <v>83</v>
      </c>
      <c r="D49" s="13">
        <f>'１次波及計算'!AA49</f>
        <v>0</v>
      </c>
      <c r="E49" s="13">
        <f>'１次波及計算'!AE49</f>
        <v>0</v>
      </c>
      <c r="F49" s="14">
        <f>'２次波及計算'!O49</f>
        <v>0</v>
      </c>
      <c r="G49" s="13">
        <f t="shared" si="3"/>
        <v>0</v>
      </c>
      <c r="H49" s="110">
        <f>各種係数表!N49</f>
        <v>7.6368000000000005E-2</v>
      </c>
      <c r="I49" s="13">
        <f t="shared" si="4"/>
        <v>0</v>
      </c>
      <c r="J49" s="110">
        <f>各種係数表!O49</f>
        <v>6.9825999999999999E-2</v>
      </c>
      <c r="K49" s="13">
        <f t="shared" si="5"/>
        <v>0</v>
      </c>
    </row>
    <row r="50" spans="2:11" ht="18" customHeight="1" x14ac:dyDescent="0.2">
      <c r="B50" s="11" t="s">
        <v>84</v>
      </c>
      <c r="C50" s="12" t="s">
        <v>85</v>
      </c>
      <c r="D50" s="13">
        <f>'１次波及計算'!AA50</f>
        <v>0</v>
      </c>
      <c r="E50" s="13">
        <f>'１次波及計算'!AE50</f>
        <v>0</v>
      </c>
      <c r="F50" s="14">
        <f>'２次波及計算'!O50</f>
        <v>0</v>
      </c>
      <c r="G50" s="13">
        <f t="shared" si="3"/>
        <v>0</v>
      </c>
      <c r="H50" s="110">
        <f>各種係数表!N50</f>
        <v>3.5687000000000003E-2</v>
      </c>
      <c r="I50" s="13">
        <f t="shared" si="4"/>
        <v>0</v>
      </c>
      <c r="J50" s="110">
        <f>各種係数表!O50</f>
        <v>3.4569000000000003E-2</v>
      </c>
      <c r="K50" s="13">
        <f t="shared" si="5"/>
        <v>0</v>
      </c>
    </row>
    <row r="51" spans="2:11" ht="18" customHeight="1" x14ac:dyDescent="0.2">
      <c r="B51" s="11" t="s">
        <v>86</v>
      </c>
      <c r="C51" s="12" t="s">
        <v>87</v>
      </c>
      <c r="D51" s="13">
        <f>'１次波及計算'!AA51</f>
        <v>0</v>
      </c>
      <c r="E51" s="13">
        <f>'１次波及計算'!AE51</f>
        <v>0</v>
      </c>
      <c r="F51" s="14">
        <f>'２次波及計算'!O51</f>
        <v>0</v>
      </c>
      <c r="G51" s="13">
        <f t="shared" si="3"/>
        <v>0</v>
      </c>
      <c r="H51" s="110">
        <f>各種係数表!N51</f>
        <v>4.2722000000000003E-2</v>
      </c>
      <c r="I51" s="13">
        <f t="shared" si="4"/>
        <v>0</v>
      </c>
      <c r="J51" s="110">
        <f>各種係数表!O51</f>
        <v>4.0236000000000001E-2</v>
      </c>
      <c r="K51" s="13">
        <f t="shared" si="5"/>
        <v>0</v>
      </c>
    </row>
    <row r="52" spans="2:11" ht="18" customHeight="1" x14ac:dyDescent="0.2">
      <c r="B52" s="11" t="s">
        <v>88</v>
      </c>
      <c r="C52" s="12" t="s">
        <v>89</v>
      </c>
      <c r="D52" s="13">
        <f>'１次波及計算'!AA52</f>
        <v>0</v>
      </c>
      <c r="E52" s="13">
        <f>'１次波及計算'!AE52</f>
        <v>0</v>
      </c>
      <c r="F52" s="14">
        <f>'２次波及計算'!O52</f>
        <v>0</v>
      </c>
      <c r="G52" s="13">
        <f t="shared" si="3"/>
        <v>0</v>
      </c>
      <c r="H52" s="110">
        <f>各種係数表!N52</f>
        <v>1.5219999999999999E-2</v>
      </c>
      <c r="I52" s="13">
        <f t="shared" si="4"/>
        <v>0</v>
      </c>
      <c r="J52" s="110">
        <f>各種係数表!O52</f>
        <v>1.4918000000000001E-2</v>
      </c>
      <c r="K52" s="13">
        <f t="shared" si="5"/>
        <v>0</v>
      </c>
    </row>
    <row r="53" spans="2:11" ht="18" customHeight="1" x14ac:dyDescent="0.2">
      <c r="B53" s="11" t="s">
        <v>90</v>
      </c>
      <c r="C53" s="12" t="s">
        <v>91</v>
      </c>
      <c r="D53" s="13">
        <f>'１次波及計算'!AA53</f>
        <v>0</v>
      </c>
      <c r="E53" s="13">
        <f>'１次波及計算'!AE53</f>
        <v>0</v>
      </c>
      <c r="F53" s="14">
        <f>'２次波及計算'!O53</f>
        <v>0</v>
      </c>
      <c r="G53" s="13">
        <f t="shared" si="3"/>
        <v>0</v>
      </c>
      <c r="H53" s="110">
        <f>各種係数表!N53</f>
        <v>1.5258000000000001E-2</v>
      </c>
      <c r="I53" s="13">
        <f t="shared" si="4"/>
        <v>0</v>
      </c>
      <c r="J53" s="110">
        <f>各種係数表!O53</f>
        <v>1.5258000000000001E-2</v>
      </c>
      <c r="K53" s="13">
        <f t="shared" si="5"/>
        <v>0</v>
      </c>
    </row>
    <row r="54" spans="2:11" ht="18" customHeight="1" x14ac:dyDescent="0.2">
      <c r="B54" s="11" t="s">
        <v>92</v>
      </c>
      <c r="C54" s="12" t="s">
        <v>93</v>
      </c>
      <c r="D54" s="13">
        <f>'１次波及計算'!AA54</f>
        <v>0</v>
      </c>
      <c r="E54" s="13">
        <f>'１次波及計算'!AE54</f>
        <v>0</v>
      </c>
      <c r="F54" s="14">
        <f>'２次波及計算'!O54</f>
        <v>0</v>
      </c>
      <c r="G54" s="13">
        <f t="shared" si="3"/>
        <v>0</v>
      </c>
      <c r="H54" s="110">
        <f>各種係数表!N54</f>
        <v>5.5293000000000002E-2</v>
      </c>
      <c r="I54" s="13">
        <f t="shared" si="4"/>
        <v>0</v>
      </c>
      <c r="J54" s="110">
        <f>各種係数表!O54</f>
        <v>5.3816000000000003E-2</v>
      </c>
      <c r="K54" s="13">
        <f t="shared" si="5"/>
        <v>0</v>
      </c>
    </row>
    <row r="55" spans="2:11" ht="18" customHeight="1" x14ac:dyDescent="0.2">
      <c r="B55" s="11" t="s">
        <v>94</v>
      </c>
      <c r="C55" s="12" t="s">
        <v>95</v>
      </c>
      <c r="D55" s="13">
        <f>'１次波及計算'!AA55</f>
        <v>0</v>
      </c>
      <c r="E55" s="13">
        <f>'１次波及計算'!AE55</f>
        <v>0</v>
      </c>
      <c r="F55" s="14">
        <f>'２次波及計算'!O55</f>
        <v>0</v>
      </c>
      <c r="G55" s="13">
        <f t="shared" si="3"/>
        <v>0</v>
      </c>
      <c r="H55" s="110">
        <f>各種係数表!N55</f>
        <v>2.9496999999999999E-2</v>
      </c>
      <c r="I55" s="13">
        <f t="shared" si="4"/>
        <v>0</v>
      </c>
      <c r="J55" s="110">
        <f>各種係数表!O55</f>
        <v>2.8615000000000002E-2</v>
      </c>
      <c r="K55" s="13">
        <f t="shared" si="5"/>
        <v>0</v>
      </c>
    </row>
    <row r="56" spans="2:11" ht="18" customHeight="1" x14ac:dyDescent="0.2">
      <c r="B56" s="11" t="s">
        <v>96</v>
      </c>
      <c r="C56" s="12" t="s">
        <v>97</v>
      </c>
      <c r="D56" s="13">
        <f>'１次波及計算'!AA56</f>
        <v>0</v>
      </c>
      <c r="E56" s="13">
        <f>'１次波及計算'!AE56</f>
        <v>0</v>
      </c>
      <c r="F56" s="14">
        <f>'２次波及計算'!O56</f>
        <v>0</v>
      </c>
      <c r="G56" s="13">
        <f t="shared" si="3"/>
        <v>0</v>
      </c>
      <c r="H56" s="110">
        <f>各種係数表!N56</f>
        <v>2.3564000000000002E-2</v>
      </c>
      <c r="I56" s="13">
        <f t="shared" si="4"/>
        <v>0</v>
      </c>
      <c r="J56" s="110">
        <f>各種係数表!O56</f>
        <v>2.3192000000000001E-2</v>
      </c>
      <c r="K56" s="13">
        <f t="shared" si="5"/>
        <v>0</v>
      </c>
    </row>
    <row r="57" spans="2:11" ht="18" customHeight="1" x14ac:dyDescent="0.2">
      <c r="B57" s="11" t="s">
        <v>98</v>
      </c>
      <c r="C57" s="12" t="s">
        <v>99</v>
      </c>
      <c r="D57" s="13">
        <f>'１次波及計算'!AA57</f>
        <v>0</v>
      </c>
      <c r="E57" s="13">
        <f>'１次波及計算'!AE57</f>
        <v>0</v>
      </c>
      <c r="F57" s="14">
        <f>'２次波及計算'!O57</f>
        <v>0</v>
      </c>
      <c r="G57" s="13">
        <f t="shared" si="3"/>
        <v>0</v>
      </c>
      <c r="H57" s="110">
        <f>各種係数表!N57</f>
        <v>2.4046000000000001E-2</v>
      </c>
      <c r="I57" s="13">
        <f t="shared" si="4"/>
        <v>0</v>
      </c>
      <c r="J57" s="110">
        <f>各種係数表!O57</f>
        <v>2.3654000000000001E-2</v>
      </c>
      <c r="K57" s="13">
        <f t="shared" si="5"/>
        <v>0</v>
      </c>
    </row>
    <row r="58" spans="2:11" ht="18" customHeight="1" x14ac:dyDescent="0.2">
      <c r="B58" s="11" t="s">
        <v>100</v>
      </c>
      <c r="C58" s="12" t="s">
        <v>101</v>
      </c>
      <c r="D58" s="13">
        <f>'１次波及計算'!AA58</f>
        <v>0</v>
      </c>
      <c r="E58" s="13">
        <f>'１次波及計算'!AE58</f>
        <v>0</v>
      </c>
      <c r="F58" s="14">
        <f>'２次波及計算'!O58</f>
        <v>0</v>
      </c>
      <c r="G58" s="13">
        <f t="shared" si="3"/>
        <v>0</v>
      </c>
      <c r="H58" s="110">
        <f>各種係数表!N58</f>
        <v>1.7878999999999999E-2</v>
      </c>
      <c r="I58" s="13">
        <f t="shared" si="4"/>
        <v>0</v>
      </c>
      <c r="J58" s="110">
        <f>各種係数表!O58</f>
        <v>1.7520000000000001E-2</v>
      </c>
      <c r="K58" s="13">
        <f t="shared" si="5"/>
        <v>0</v>
      </c>
    </row>
    <row r="59" spans="2:11" ht="18" customHeight="1" x14ac:dyDescent="0.2">
      <c r="B59" s="11" t="s">
        <v>102</v>
      </c>
      <c r="C59" s="12" t="s">
        <v>410</v>
      </c>
      <c r="D59" s="13">
        <f>'１次波及計算'!AA59</f>
        <v>0</v>
      </c>
      <c r="E59" s="13">
        <f>'１次波及計算'!AE59</f>
        <v>0</v>
      </c>
      <c r="F59" s="14">
        <f>'２次波及計算'!O59</f>
        <v>0</v>
      </c>
      <c r="G59" s="13">
        <f t="shared" si="3"/>
        <v>0</v>
      </c>
      <c r="H59" s="110">
        <f>各種係数表!N59</f>
        <v>2.6852999999999998E-2</v>
      </c>
      <c r="I59" s="13">
        <f t="shared" si="4"/>
        <v>0</v>
      </c>
      <c r="J59" s="110">
        <f>各種係数表!O59</f>
        <v>2.6787999999999999E-2</v>
      </c>
      <c r="K59" s="13">
        <f t="shared" si="5"/>
        <v>0</v>
      </c>
    </row>
    <row r="60" spans="2:11" ht="18" customHeight="1" x14ac:dyDescent="0.2">
      <c r="B60" s="11" t="s">
        <v>103</v>
      </c>
      <c r="C60" s="12" t="s">
        <v>104</v>
      </c>
      <c r="D60" s="13">
        <f>'１次波及計算'!AA60</f>
        <v>0</v>
      </c>
      <c r="E60" s="13">
        <f>'１次波及計算'!AE60</f>
        <v>0</v>
      </c>
      <c r="F60" s="14">
        <f>'２次波及計算'!O60</f>
        <v>0</v>
      </c>
      <c r="G60" s="13">
        <f t="shared" si="3"/>
        <v>0</v>
      </c>
      <c r="H60" s="110">
        <f>各種係数表!N60</f>
        <v>2.5222999999999999E-2</v>
      </c>
      <c r="I60" s="13">
        <f t="shared" si="4"/>
        <v>0</v>
      </c>
      <c r="J60" s="110">
        <f>各種係数表!O60</f>
        <v>2.5099E-2</v>
      </c>
      <c r="K60" s="13">
        <f t="shared" si="5"/>
        <v>0</v>
      </c>
    </row>
    <row r="61" spans="2:11" ht="18" customHeight="1" x14ac:dyDescent="0.2">
      <c r="B61" s="11" t="s">
        <v>105</v>
      </c>
      <c r="C61" s="12" t="s">
        <v>106</v>
      </c>
      <c r="D61" s="13">
        <f>'１次波及計算'!AA61</f>
        <v>0</v>
      </c>
      <c r="E61" s="13">
        <f>'１次波及計算'!AE61</f>
        <v>0</v>
      </c>
      <c r="F61" s="14">
        <f>'２次波及計算'!O61</f>
        <v>0</v>
      </c>
      <c r="G61" s="13">
        <f t="shared" si="3"/>
        <v>0</v>
      </c>
      <c r="H61" s="110">
        <f>各種係数表!N61</f>
        <v>8.1550000000000008E-3</v>
      </c>
      <c r="I61" s="13">
        <f t="shared" si="4"/>
        <v>0</v>
      </c>
      <c r="J61" s="110">
        <f>各種係数表!O61</f>
        <v>8.1550000000000008E-3</v>
      </c>
      <c r="K61" s="13">
        <f t="shared" si="5"/>
        <v>0</v>
      </c>
    </row>
    <row r="62" spans="2:11" ht="18" customHeight="1" x14ac:dyDescent="0.2">
      <c r="B62" s="11" t="s">
        <v>107</v>
      </c>
      <c r="C62" s="12" t="s">
        <v>108</v>
      </c>
      <c r="D62" s="13">
        <f>'１次波及計算'!AA62</f>
        <v>0</v>
      </c>
      <c r="E62" s="13">
        <f>'１次波及計算'!AE62</f>
        <v>0</v>
      </c>
      <c r="F62" s="14">
        <f>'２次波及計算'!O62</f>
        <v>0</v>
      </c>
      <c r="G62" s="13">
        <f t="shared" si="3"/>
        <v>0</v>
      </c>
      <c r="H62" s="110">
        <f>各種係数表!N62</f>
        <v>1.3951E-2</v>
      </c>
      <c r="I62" s="13">
        <f t="shared" si="4"/>
        <v>0</v>
      </c>
      <c r="J62" s="110">
        <f>各種係数表!O62</f>
        <v>1.3951E-2</v>
      </c>
      <c r="K62" s="13">
        <f t="shared" si="5"/>
        <v>0</v>
      </c>
    </row>
    <row r="63" spans="2:11" ht="18" customHeight="1" x14ac:dyDescent="0.2">
      <c r="B63" s="11" t="s">
        <v>109</v>
      </c>
      <c r="C63" s="12" t="s">
        <v>110</v>
      </c>
      <c r="D63" s="13">
        <f>'１次波及計算'!AA63</f>
        <v>0</v>
      </c>
      <c r="E63" s="13">
        <f>'１次波及計算'!AE63</f>
        <v>0</v>
      </c>
      <c r="F63" s="14">
        <f>'２次波及計算'!O63</f>
        <v>0</v>
      </c>
      <c r="G63" s="13">
        <f t="shared" si="3"/>
        <v>0</v>
      </c>
      <c r="H63" s="110">
        <f>各種係数表!N63</f>
        <v>2.1430999999999999E-2</v>
      </c>
      <c r="I63" s="13">
        <f t="shared" si="4"/>
        <v>0</v>
      </c>
      <c r="J63" s="110">
        <f>各種係数表!O63</f>
        <v>2.1242E-2</v>
      </c>
      <c r="K63" s="13">
        <f t="shared" si="5"/>
        <v>0</v>
      </c>
    </row>
    <row r="64" spans="2:11" ht="18" customHeight="1" x14ac:dyDescent="0.2">
      <c r="B64" s="11" t="s">
        <v>111</v>
      </c>
      <c r="C64" s="12" t="s">
        <v>112</v>
      </c>
      <c r="D64" s="13">
        <f>'１次波及計算'!AA64</f>
        <v>0</v>
      </c>
      <c r="E64" s="13">
        <f>'１次波及計算'!AE64</f>
        <v>0</v>
      </c>
      <c r="F64" s="14">
        <f>'２次波及計算'!O64</f>
        <v>0</v>
      </c>
      <c r="G64" s="13">
        <f t="shared" si="3"/>
        <v>0</v>
      </c>
      <c r="H64" s="110">
        <f>各種係数表!N64</f>
        <v>2.7102000000000001E-2</v>
      </c>
      <c r="I64" s="13">
        <f t="shared" si="4"/>
        <v>0</v>
      </c>
      <c r="J64" s="110">
        <f>各種係数表!O64</f>
        <v>2.6563E-2</v>
      </c>
      <c r="K64" s="13">
        <f t="shared" si="5"/>
        <v>0</v>
      </c>
    </row>
    <row r="65" spans="2:11" ht="18" customHeight="1" x14ac:dyDescent="0.2">
      <c r="B65" s="11">
        <v>355</v>
      </c>
      <c r="C65" s="12" t="s">
        <v>113</v>
      </c>
      <c r="D65" s="13">
        <f>'１次波及計算'!AA65</f>
        <v>0</v>
      </c>
      <c r="E65" s="13">
        <f>'１次波及計算'!AE65</f>
        <v>0</v>
      </c>
      <c r="F65" s="14">
        <f>'２次波及計算'!O65</f>
        <v>0</v>
      </c>
      <c r="G65" s="13">
        <f t="shared" si="3"/>
        <v>0</v>
      </c>
      <c r="H65" s="110">
        <f>各種係数表!N65</f>
        <v>2.6282E-2</v>
      </c>
      <c r="I65" s="13">
        <f t="shared" si="4"/>
        <v>0</v>
      </c>
      <c r="J65" s="110">
        <f>各種係数表!O65</f>
        <v>2.6277999999999999E-2</v>
      </c>
      <c r="K65" s="13">
        <f t="shared" si="5"/>
        <v>0</v>
      </c>
    </row>
    <row r="66" spans="2:11" ht="18" customHeight="1" x14ac:dyDescent="0.2">
      <c r="B66" s="11" t="s">
        <v>114</v>
      </c>
      <c r="C66" s="12" t="s">
        <v>115</v>
      </c>
      <c r="D66" s="13">
        <f>'１次波及計算'!AA66</f>
        <v>0</v>
      </c>
      <c r="E66" s="13">
        <f>'１次波及計算'!AE66</f>
        <v>0</v>
      </c>
      <c r="F66" s="14">
        <f>'２次波及計算'!O66</f>
        <v>0</v>
      </c>
      <c r="G66" s="13">
        <f t="shared" si="3"/>
        <v>0</v>
      </c>
      <c r="H66" s="110">
        <f>各種係数表!N66</f>
        <v>2.8375999999999998E-2</v>
      </c>
      <c r="I66" s="13">
        <f t="shared" si="4"/>
        <v>0</v>
      </c>
      <c r="J66" s="110">
        <f>各種係数表!O66</f>
        <v>2.7993000000000001E-2</v>
      </c>
      <c r="K66" s="13">
        <f t="shared" si="5"/>
        <v>0</v>
      </c>
    </row>
    <row r="67" spans="2:11" ht="18" customHeight="1" x14ac:dyDescent="0.2">
      <c r="B67" s="11" t="s">
        <v>116</v>
      </c>
      <c r="C67" s="12" t="s">
        <v>117</v>
      </c>
      <c r="D67" s="13">
        <f>'１次波及計算'!AA67</f>
        <v>0</v>
      </c>
      <c r="E67" s="13">
        <f>'１次波及計算'!AE67</f>
        <v>0</v>
      </c>
      <c r="F67" s="14">
        <f>'２次波及計算'!O67</f>
        <v>0</v>
      </c>
      <c r="G67" s="13">
        <f t="shared" si="3"/>
        <v>0</v>
      </c>
      <c r="H67" s="110">
        <f>各種係数表!N67</f>
        <v>6.3905000000000003E-2</v>
      </c>
      <c r="I67" s="13">
        <f t="shared" si="4"/>
        <v>0</v>
      </c>
      <c r="J67" s="110">
        <f>各種係数表!O67</f>
        <v>5.2638999999999998E-2</v>
      </c>
      <c r="K67" s="13">
        <f t="shared" si="5"/>
        <v>0</v>
      </c>
    </row>
    <row r="68" spans="2:11" ht="18" customHeight="1" x14ac:dyDescent="0.2">
      <c r="B68" s="11" t="s">
        <v>118</v>
      </c>
      <c r="C68" s="12" t="s">
        <v>119</v>
      </c>
      <c r="D68" s="13">
        <f>'１次波及計算'!AA68</f>
        <v>0</v>
      </c>
      <c r="E68" s="13">
        <f>'１次波及計算'!AE68</f>
        <v>0</v>
      </c>
      <c r="F68" s="14">
        <f>'２次波及計算'!O68</f>
        <v>0</v>
      </c>
      <c r="G68" s="13">
        <f t="shared" si="3"/>
        <v>0</v>
      </c>
      <c r="H68" s="110">
        <f>各種係数表!N68</f>
        <v>4.8897000000000003E-2</v>
      </c>
      <c r="I68" s="13">
        <f t="shared" si="4"/>
        <v>0</v>
      </c>
      <c r="J68" s="110">
        <f>各種係数表!O68</f>
        <v>4.2981999999999999E-2</v>
      </c>
      <c r="K68" s="13">
        <f t="shared" si="5"/>
        <v>0</v>
      </c>
    </row>
    <row r="69" spans="2:11" ht="18" customHeight="1" x14ac:dyDescent="0.2">
      <c r="B69" s="11">
        <v>410</v>
      </c>
      <c r="C69" s="12" t="s">
        <v>120</v>
      </c>
      <c r="D69" s="13">
        <f>'１次波及計算'!AA69</f>
        <v>0</v>
      </c>
      <c r="E69" s="13">
        <f>'１次波及計算'!AE69</f>
        <v>0</v>
      </c>
      <c r="F69" s="14">
        <f>'２次波及計算'!O69</f>
        <v>0</v>
      </c>
      <c r="G69" s="13">
        <f t="shared" si="3"/>
        <v>0</v>
      </c>
      <c r="H69" s="110">
        <f>各種係数表!N69</f>
        <v>9.5383999999999997E-2</v>
      </c>
      <c r="I69" s="13">
        <f t="shared" si="4"/>
        <v>0</v>
      </c>
      <c r="J69" s="110">
        <f>各種係数表!O69</f>
        <v>8.5662000000000002E-2</v>
      </c>
      <c r="K69" s="13">
        <f t="shared" si="5"/>
        <v>0</v>
      </c>
    </row>
    <row r="70" spans="2:11" ht="18" customHeight="1" x14ac:dyDescent="0.2">
      <c r="B70" s="11">
        <v>411</v>
      </c>
      <c r="C70" s="12" t="s">
        <v>121</v>
      </c>
      <c r="D70" s="13">
        <f>'１次波及計算'!AA70</f>
        <v>0</v>
      </c>
      <c r="E70" s="13">
        <f>'１次波及計算'!AE70</f>
        <v>0</v>
      </c>
      <c r="F70" s="14">
        <f>'２次波及計算'!O70</f>
        <v>0</v>
      </c>
      <c r="G70" s="13">
        <f t="shared" si="3"/>
        <v>0</v>
      </c>
      <c r="H70" s="110">
        <f>各種係数表!N70</f>
        <v>7.5261999999999996E-2</v>
      </c>
      <c r="I70" s="13">
        <f t="shared" si="4"/>
        <v>0</v>
      </c>
      <c r="J70" s="110">
        <f>各種係数表!O70</f>
        <v>6.7731E-2</v>
      </c>
      <c r="K70" s="13">
        <f t="shared" si="5"/>
        <v>0</v>
      </c>
    </row>
    <row r="71" spans="2:11" ht="18" customHeight="1" x14ac:dyDescent="0.2">
      <c r="B71" s="11" t="s">
        <v>122</v>
      </c>
      <c r="C71" s="12" t="s">
        <v>123</v>
      </c>
      <c r="D71" s="13">
        <f>'１次波及計算'!AA71</f>
        <v>0</v>
      </c>
      <c r="E71" s="13">
        <f>'１次波及計算'!AE71</f>
        <v>0</v>
      </c>
      <c r="F71" s="14">
        <f>'２次波及計算'!O71</f>
        <v>0</v>
      </c>
      <c r="G71" s="13">
        <f t="shared" ref="G71:G102" si="6">SUM(D71:F71)</f>
        <v>0</v>
      </c>
      <c r="H71" s="110">
        <f>各種係数表!N71</f>
        <v>8.8852E-2</v>
      </c>
      <c r="I71" s="13">
        <f t="shared" ref="I71:I102" si="7">H71*G71</f>
        <v>0</v>
      </c>
      <c r="J71" s="110">
        <f>各種係数表!O71</f>
        <v>7.9254000000000005E-2</v>
      </c>
      <c r="K71" s="13">
        <f t="shared" ref="K71:K102" si="8">J71*G71</f>
        <v>0</v>
      </c>
    </row>
    <row r="72" spans="2:11" ht="18" customHeight="1" x14ac:dyDescent="0.2">
      <c r="B72" s="11" t="s">
        <v>124</v>
      </c>
      <c r="C72" s="12" t="s">
        <v>125</v>
      </c>
      <c r="D72" s="13">
        <f>'１次波及計算'!AA72</f>
        <v>0</v>
      </c>
      <c r="E72" s="13">
        <f>'１次波及計算'!AE72</f>
        <v>0</v>
      </c>
      <c r="F72" s="14">
        <f>'２次波及計算'!O72</f>
        <v>0</v>
      </c>
      <c r="G72" s="13">
        <f t="shared" si="6"/>
        <v>0</v>
      </c>
      <c r="H72" s="110">
        <f>各種係数表!N72</f>
        <v>9.5478999999999994E-2</v>
      </c>
      <c r="I72" s="13">
        <f t="shared" si="7"/>
        <v>0</v>
      </c>
      <c r="J72" s="110">
        <f>各種係数表!O72</f>
        <v>8.4628999999999996E-2</v>
      </c>
      <c r="K72" s="13">
        <f t="shared" si="8"/>
        <v>0</v>
      </c>
    </row>
    <row r="73" spans="2:11" ht="18" customHeight="1" x14ac:dyDescent="0.2">
      <c r="B73" s="11" t="s">
        <v>126</v>
      </c>
      <c r="C73" s="12" t="s">
        <v>127</v>
      </c>
      <c r="D73" s="13">
        <f>'１次波及計算'!AA73</f>
        <v>0</v>
      </c>
      <c r="E73" s="13">
        <f>'１次波及計算'!AE73</f>
        <v>0</v>
      </c>
      <c r="F73" s="14">
        <f>'２次波及計算'!O73</f>
        <v>0</v>
      </c>
      <c r="G73" s="13">
        <f t="shared" si="6"/>
        <v>0</v>
      </c>
      <c r="H73" s="110">
        <f>各種係数表!N73</f>
        <v>9.5876000000000003E-2</v>
      </c>
      <c r="I73" s="13">
        <f t="shared" si="7"/>
        <v>0</v>
      </c>
      <c r="J73" s="110">
        <f>各種係数表!O73</f>
        <v>8.6375999999999994E-2</v>
      </c>
      <c r="K73" s="13">
        <f t="shared" si="8"/>
        <v>0</v>
      </c>
    </row>
    <row r="74" spans="2:11" ht="18" customHeight="1" x14ac:dyDescent="0.2">
      <c r="B74" s="11" t="s">
        <v>128</v>
      </c>
      <c r="C74" s="12" t="s">
        <v>129</v>
      </c>
      <c r="D74" s="13">
        <f>'１次波及計算'!AA74</f>
        <v>0</v>
      </c>
      <c r="E74" s="13">
        <f>'１次波及計算'!AE74</f>
        <v>0</v>
      </c>
      <c r="F74" s="14">
        <f>'２次波及計算'!O74</f>
        <v>0</v>
      </c>
      <c r="G74" s="13">
        <f t="shared" si="6"/>
        <v>0</v>
      </c>
      <c r="H74" s="110">
        <f>各種係数表!N74</f>
        <v>7.2009999999999999E-3</v>
      </c>
      <c r="I74" s="13">
        <f t="shared" si="7"/>
        <v>0</v>
      </c>
      <c r="J74" s="110">
        <f>各種係数表!O74</f>
        <v>7.2009999999999999E-3</v>
      </c>
      <c r="K74" s="13">
        <f t="shared" si="8"/>
        <v>0</v>
      </c>
    </row>
    <row r="75" spans="2:11" ht="18" customHeight="1" x14ac:dyDescent="0.2">
      <c r="B75" s="11" t="s">
        <v>130</v>
      </c>
      <c r="C75" s="12" t="s">
        <v>131</v>
      </c>
      <c r="D75" s="13">
        <f>'１次波及計算'!AA75</f>
        <v>0</v>
      </c>
      <c r="E75" s="13">
        <f>'１次波及計算'!AE75</f>
        <v>0</v>
      </c>
      <c r="F75" s="14">
        <f>'２次波及計算'!O75</f>
        <v>0</v>
      </c>
      <c r="G75" s="13">
        <f t="shared" si="6"/>
        <v>0</v>
      </c>
      <c r="H75" s="110">
        <f>各種係数表!N75</f>
        <v>1.2903E-2</v>
      </c>
      <c r="I75" s="13">
        <f t="shared" si="7"/>
        <v>0</v>
      </c>
      <c r="J75" s="110">
        <f>各種係数表!O75</f>
        <v>1.2903E-2</v>
      </c>
      <c r="K75" s="13">
        <f t="shared" si="8"/>
        <v>0</v>
      </c>
    </row>
    <row r="76" spans="2:11" ht="18" customHeight="1" x14ac:dyDescent="0.2">
      <c r="B76" s="11" t="s">
        <v>132</v>
      </c>
      <c r="C76" s="12" t="s">
        <v>133</v>
      </c>
      <c r="D76" s="13">
        <f>'１次波及計算'!AA76</f>
        <v>0</v>
      </c>
      <c r="E76" s="13">
        <f>'１次波及計算'!AE76</f>
        <v>0</v>
      </c>
      <c r="F76" s="14">
        <f>'２次波及計算'!O76</f>
        <v>0</v>
      </c>
      <c r="G76" s="13">
        <f t="shared" si="6"/>
        <v>0</v>
      </c>
      <c r="H76" s="110">
        <f>各種係数表!N76</f>
        <v>2.085E-2</v>
      </c>
      <c r="I76" s="13">
        <f t="shared" si="7"/>
        <v>0</v>
      </c>
      <c r="J76" s="110">
        <f>各種係数表!O76</f>
        <v>2.085E-2</v>
      </c>
      <c r="K76" s="13">
        <f t="shared" si="8"/>
        <v>0</v>
      </c>
    </row>
    <row r="77" spans="2:11" ht="18" customHeight="1" x14ac:dyDescent="0.2">
      <c r="B77" s="11" t="s">
        <v>134</v>
      </c>
      <c r="C77" s="12" t="s">
        <v>135</v>
      </c>
      <c r="D77" s="13">
        <f>'１次波及計算'!AA77</f>
        <v>0</v>
      </c>
      <c r="E77" s="13">
        <f>'１次波及計算'!AE77</f>
        <v>0</v>
      </c>
      <c r="F77" s="14">
        <f>'２次波及計算'!O77</f>
        <v>0</v>
      </c>
      <c r="G77" s="13">
        <f t="shared" si="6"/>
        <v>0</v>
      </c>
      <c r="H77" s="110">
        <f>各種係数表!N77</f>
        <v>8.2191E-2</v>
      </c>
      <c r="I77" s="13">
        <f t="shared" si="7"/>
        <v>0</v>
      </c>
      <c r="J77" s="110">
        <f>各種係数表!O77</f>
        <v>8.0023999999999998E-2</v>
      </c>
      <c r="K77" s="13">
        <f t="shared" si="8"/>
        <v>0</v>
      </c>
    </row>
    <row r="78" spans="2:11" ht="18" customHeight="1" x14ac:dyDescent="0.2">
      <c r="B78" s="11">
        <v>510</v>
      </c>
      <c r="C78" s="12" t="s">
        <v>136</v>
      </c>
      <c r="D78" s="13">
        <f>'１次波及計算'!AA78</f>
        <v>0</v>
      </c>
      <c r="E78" s="13">
        <f>'１次波及計算'!AE78</f>
        <v>0</v>
      </c>
      <c r="F78" s="14">
        <f>'２次波及計算'!O78</f>
        <v>0</v>
      </c>
      <c r="G78" s="13">
        <f t="shared" si="6"/>
        <v>0</v>
      </c>
      <c r="H78" s="110">
        <f>各種係数表!N78</f>
        <v>5.0452999999999998E-2</v>
      </c>
      <c r="I78" s="13">
        <f t="shared" si="7"/>
        <v>0</v>
      </c>
      <c r="J78" s="110">
        <f>各種係数表!O78</f>
        <v>4.9308999999999999E-2</v>
      </c>
      <c r="K78" s="13">
        <f t="shared" si="8"/>
        <v>0</v>
      </c>
    </row>
    <row r="79" spans="2:11" ht="18" customHeight="1" x14ac:dyDescent="0.2">
      <c r="B79" s="11">
        <v>511</v>
      </c>
      <c r="C79" s="12" t="s">
        <v>137</v>
      </c>
      <c r="D79" s="13">
        <f>'１次波及計算'!AA79</f>
        <v>0</v>
      </c>
      <c r="E79" s="13">
        <f>'１次波及計算'!AE79</f>
        <v>0</v>
      </c>
      <c r="F79" s="14">
        <f>'２次波及計算'!O79</f>
        <v>0</v>
      </c>
      <c r="G79" s="13">
        <f t="shared" si="6"/>
        <v>0</v>
      </c>
      <c r="H79" s="110">
        <f>各種係数表!N79</f>
        <v>0.17256199999999999</v>
      </c>
      <c r="I79" s="13">
        <f t="shared" si="7"/>
        <v>0</v>
      </c>
      <c r="J79" s="110">
        <f>各種係数表!O79</f>
        <v>0.15955800000000001</v>
      </c>
      <c r="K79" s="13">
        <f t="shared" si="8"/>
        <v>0</v>
      </c>
    </row>
    <row r="80" spans="2:11" ht="18" customHeight="1" x14ac:dyDescent="0.2">
      <c r="B80" s="11" t="s">
        <v>138</v>
      </c>
      <c r="C80" s="12" t="s">
        <v>139</v>
      </c>
      <c r="D80" s="13">
        <f>'１次波及計算'!AA80</f>
        <v>0</v>
      </c>
      <c r="E80" s="13">
        <f>'１次波及計算'!AE80</f>
        <v>0</v>
      </c>
      <c r="F80" s="14">
        <f>'２次波及計算'!O80</f>
        <v>0</v>
      </c>
      <c r="G80" s="13">
        <f t="shared" si="6"/>
        <v>0</v>
      </c>
      <c r="H80" s="110">
        <f>各種係数表!N80</f>
        <v>5.407E-2</v>
      </c>
      <c r="I80" s="13">
        <f t="shared" si="7"/>
        <v>0</v>
      </c>
      <c r="J80" s="110">
        <f>各種係数表!O80</f>
        <v>5.2810000000000003E-2</v>
      </c>
      <c r="K80" s="13">
        <f t="shared" si="8"/>
        <v>0</v>
      </c>
    </row>
    <row r="81" spans="2:11" ht="18" customHeight="1" x14ac:dyDescent="0.2">
      <c r="B81" s="11" t="s">
        <v>140</v>
      </c>
      <c r="C81" s="12" t="s">
        <v>141</v>
      </c>
      <c r="D81" s="13">
        <f>'１次波及計算'!AA81</f>
        <v>0</v>
      </c>
      <c r="E81" s="13">
        <f>'１次波及計算'!AE81</f>
        <v>0</v>
      </c>
      <c r="F81" s="14">
        <f>'２次波及計算'!O81</f>
        <v>0</v>
      </c>
      <c r="G81" s="13">
        <f t="shared" si="6"/>
        <v>0</v>
      </c>
      <c r="H81" s="110">
        <f>各種係数表!N81</f>
        <v>3.1014E-2</v>
      </c>
      <c r="I81" s="13">
        <f t="shared" si="7"/>
        <v>0</v>
      </c>
      <c r="J81" s="110">
        <f>各種係数表!O81</f>
        <v>2.8531999999999998E-2</v>
      </c>
      <c r="K81" s="13">
        <f t="shared" si="8"/>
        <v>0</v>
      </c>
    </row>
    <row r="82" spans="2:11" ht="18" customHeight="1" x14ac:dyDescent="0.2">
      <c r="B82" s="11" t="s">
        <v>142</v>
      </c>
      <c r="C82" s="12" t="s">
        <v>143</v>
      </c>
      <c r="D82" s="13">
        <f>'１次波及計算'!AA82</f>
        <v>0</v>
      </c>
      <c r="E82" s="13">
        <f>'１次波及計算'!AE82</f>
        <v>0</v>
      </c>
      <c r="F82" s="14">
        <f>'２次波及計算'!O82</f>
        <v>0</v>
      </c>
      <c r="G82" s="13">
        <f t="shared" si="6"/>
        <v>0</v>
      </c>
      <c r="H82" s="110">
        <f>各種係数表!N82</f>
        <v>2.7695999999999998E-2</v>
      </c>
      <c r="I82" s="13">
        <f t="shared" si="7"/>
        <v>0</v>
      </c>
      <c r="J82" s="110">
        <f>各種係数表!O82</f>
        <v>1.8839999999999999E-2</v>
      </c>
      <c r="K82" s="13">
        <f t="shared" si="8"/>
        <v>0</v>
      </c>
    </row>
    <row r="83" spans="2:11" ht="18" customHeight="1" x14ac:dyDescent="0.2">
      <c r="B83" s="11" t="s">
        <v>144</v>
      </c>
      <c r="C83" s="12" t="s">
        <v>145</v>
      </c>
      <c r="D83" s="13">
        <f>'１次波及計算'!AA83</f>
        <v>0</v>
      </c>
      <c r="E83" s="13">
        <f>'１次波及計算'!AE83</f>
        <v>0</v>
      </c>
      <c r="F83" s="14">
        <f>'２次波及計算'!O83</f>
        <v>0</v>
      </c>
      <c r="G83" s="13">
        <f t="shared" si="6"/>
        <v>0</v>
      </c>
      <c r="H83" s="110">
        <f>各種係数表!N83</f>
        <v>0</v>
      </c>
      <c r="I83" s="13">
        <f t="shared" si="7"/>
        <v>0</v>
      </c>
      <c r="J83" s="110">
        <f>各種係数表!O83</f>
        <v>0</v>
      </c>
      <c r="K83" s="13">
        <f t="shared" si="8"/>
        <v>0</v>
      </c>
    </row>
    <row r="84" spans="2:11" ht="18" customHeight="1" x14ac:dyDescent="0.2">
      <c r="B84" s="11" t="s">
        <v>146</v>
      </c>
      <c r="C84" s="12" t="s">
        <v>147</v>
      </c>
      <c r="D84" s="13">
        <f>'１次波及計算'!AA84</f>
        <v>0</v>
      </c>
      <c r="E84" s="13">
        <f>'１次波及計算'!AE84</f>
        <v>0</v>
      </c>
      <c r="F84" s="14">
        <f>'２次波及計算'!O84</f>
        <v>0</v>
      </c>
      <c r="G84" s="13">
        <f t="shared" si="6"/>
        <v>0</v>
      </c>
      <c r="H84" s="110">
        <f>各種係数表!N84</f>
        <v>2.5725000000000001E-2</v>
      </c>
      <c r="I84" s="13">
        <f t="shared" si="7"/>
        <v>0</v>
      </c>
      <c r="J84" s="110">
        <f>各種係数表!O84</f>
        <v>2.5725000000000001E-2</v>
      </c>
      <c r="K84" s="13">
        <f t="shared" si="8"/>
        <v>0</v>
      </c>
    </row>
    <row r="85" spans="2:11" ht="18" customHeight="1" x14ac:dyDescent="0.2">
      <c r="B85" s="11" t="s">
        <v>148</v>
      </c>
      <c r="C85" s="12" t="s">
        <v>149</v>
      </c>
      <c r="D85" s="13">
        <f>'１次波及計算'!AA85</f>
        <v>0</v>
      </c>
      <c r="E85" s="13">
        <f>'１次波及計算'!AE85</f>
        <v>0</v>
      </c>
      <c r="F85" s="14">
        <f>'２次波及計算'!O85</f>
        <v>0</v>
      </c>
      <c r="G85" s="13">
        <f t="shared" si="6"/>
        <v>0</v>
      </c>
      <c r="H85" s="110">
        <f>各種係数表!N85</f>
        <v>0.16209200000000001</v>
      </c>
      <c r="I85" s="13">
        <f t="shared" si="7"/>
        <v>0</v>
      </c>
      <c r="J85" s="110">
        <f>各種係数表!O85</f>
        <v>0.15736600000000001</v>
      </c>
      <c r="K85" s="13">
        <f t="shared" si="8"/>
        <v>0</v>
      </c>
    </row>
    <row r="86" spans="2:11" ht="18" customHeight="1" x14ac:dyDescent="0.2">
      <c r="B86" s="11" t="s">
        <v>150</v>
      </c>
      <c r="C86" s="12" t="s">
        <v>151</v>
      </c>
      <c r="D86" s="13">
        <f>'１次波及計算'!AA86</f>
        <v>0</v>
      </c>
      <c r="E86" s="13">
        <f>'１次波及計算'!AE86</f>
        <v>0</v>
      </c>
      <c r="F86" s="14">
        <f>'２次波及計算'!O86</f>
        <v>0</v>
      </c>
      <c r="G86" s="13">
        <f t="shared" si="6"/>
        <v>0</v>
      </c>
      <c r="H86" s="110">
        <f>各種係数表!N86</f>
        <v>0</v>
      </c>
      <c r="I86" s="13">
        <f t="shared" si="7"/>
        <v>0</v>
      </c>
      <c r="J86" s="110">
        <f>各種係数表!O86</f>
        <v>0</v>
      </c>
      <c r="K86" s="13">
        <f t="shared" si="8"/>
        <v>0</v>
      </c>
    </row>
    <row r="87" spans="2:11" ht="18" customHeight="1" x14ac:dyDescent="0.2">
      <c r="B87" s="11" t="s">
        <v>152</v>
      </c>
      <c r="C87" s="12" t="s">
        <v>153</v>
      </c>
      <c r="D87" s="13">
        <f>'１次波及計算'!AA87</f>
        <v>0</v>
      </c>
      <c r="E87" s="13">
        <f>'１次波及計算'!AE87</f>
        <v>0</v>
      </c>
      <c r="F87" s="14">
        <f>'２次波及計算'!O87</f>
        <v>0</v>
      </c>
      <c r="G87" s="13">
        <f t="shared" si="6"/>
        <v>0</v>
      </c>
      <c r="H87" s="110">
        <f>各種係数表!N87</f>
        <v>7.3600000000000002E-3</v>
      </c>
      <c r="I87" s="13">
        <f t="shared" si="7"/>
        <v>0</v>
      </c>
      <c r="J87" s="110">
        <f>各種係数表!O87</f>
        <v>7.1929999999999997E-3</v>
      </c>
      <c r="K87" s="13">
        <f t="shared" si="8"/>
        <v>0</v>
      </c>
    </row>
    <row r="88" spans="2:11" ht="18" customHeight="1" x14ac:dyDescent="0.2">
      <c r="B88" s="11" t="s">
        <v>154</v>
      </c>
      <c r="C88" s="12" t="s">
        <v>155</v>
      </c>
      <c r="D88" s="13">
        <f>'１次波及計算'!AA88</f>
        <v>0</v>
      </c>
      <c r="E88" s="13">
        <f>'１次波及計算'!AE88</f>
        <v>0</v>
      </c>
      <c r="F88" s="14">
        <f>'２次波及計算'!O88</f>
        <v>0</v>
      </c>
      <c r="G88" s="13">
        <f t="shared" si="6"/>
        <v>0</v>
      </c>
      <c r="H88" s="110">
        <f>各種係数表!N88</f>
        <v>1.1498E-2</v>
      </c>
      <c r="I88" s="13">
        <f t="shared" si="7"/>
        <v>0</v>
      </c>
      <c r="J88" s="110">
        <f>各種係数表!O88</f>
        <v>1.1498E-2</v>
      </c>
      <c r="K88" s="13">
        <f t="shared" si="8"/>
        <v>0</v>
      </c>
    </row>
    <row r="89" spans="2:11" ht="18" customHeight="1" x14ac:dyDescent="0.2">
      <c r="B89" s="11" t="s">
        <v>156</v>
      </c>
      <c r="C89" s="12" t="s">
        <v>157</v>
      </c>
      <c r="D89" s="13">
        <f>'１次波及計算'!AA89</f>
        <v>0</v>
      </c>
      <c r="E89" s="13">
        <f>'１次波及計算'!AE89</f>
        <v>0</v>
      </c>
      <c r="F89" s="14">
        <f>'２次波及計算'!O89</f>
        <v>0</v>
      </c>
      <c r="G89" s="13">
        <f t="shared" si="6"/>
        <v>0</v>
      </c>
      <c r="H89" s="110">
        <f>各種係数表!N89</f>
        <v>5.4095999999999998E-2</v>
      </c>
      <c r="I89" s="13">
        <f t="shared" si="7"/>
        <v>0</v>
      </c>
      <c r="J89" s="110">
        <f>各種係数表!O89</f>
        <v>5.3955000000000003E-2</v>
      </c>
      <c r="K89" s="13">
        <f t="shared" si="8"/>
        <v>0</v>
      </c>
    </row>
    <row r="90" spans="2:11" ht="18" customHeight="1" x14ac:dyDescent="0.2">
      <c r="B90" s="11" t="s">
        <v>158</v>
      </c>
      <c r="C90" s="12" t="s">
        <v>159</v>
      </c>
      <c r="D90" s="13">
        <f>'１次波及計算'!AA90</f>
        <v>0</v>
      </c>
      <c r="E90" s="13">
        <f>'１次波及計算'!AE90</f>
        <v>0</v>
      </c>
      <c r="F90" s="14">
        <f>'２次波及計算'!O90</f>
        <v>0</v>
      </c>
      <c r="G90" s="13">
        <f t="shared" si="6"/>
        <v>0</v>
      </c>
      <c r="H90" s="110">
        <f>各種係数表!N90</f>
        <v>7.6484999999999997E-2</v>
      </c>
      <c r="I90" s="13">
        <f t="shared" si="7"/>
        <v>0</v>
      </c>
      <c r="J90" s="110">
        <f>各種係数表!O90</f>
        <v>7.0220000000000005E-2</v>
      </c>
      <c r="K90" s="13">
        <f t="shared" si="8"/>
        <v>0</v>
      </c>
    </row>
    <row r="91" spans="2:11" ht="18" customHeight="1" x14ac:dyDescent="0.2">
      <c r="B91" s="11" t="s">
        <v>160</v>
      </c>
      <c r="C91" s="12" t="s">
        <v>161</v>
      </c>
      <c r="D91" s="13">
        <f>'１次波及計算'!AA91</f>
        <v>0</v>
      </c>
      <c r="E91" s="13">
        <f>'１次波及計算'!AE91</f>
        <v>0</v>
      </c>
      <c r="F91" s="14">
        <f>'２次波及計算'!O91</f>
        <v>0</v>
      </c>
      <c r="G91" s="13">
        <f t="shared" si="6"/>
        <v>0</v>
      </c>
      <c r="H91" s="110">
        <f>各種係数表!N91</f>
        <v>0.14214399999999999</v>
      </c>
      <c r="I91" s="13">
        <f t="shared" si="7"/>
        <v>0</v>
      </c>
      <c r="J91" s="110">
        <f>各種係数表!O91</f>
        <v>0.141293</v>
      </c>
      <c r="K91" s="13">
        <f t="shared" si="8"/>
        <v>0</v>
      </c>
    </row>
    <row r="92" spans="2:11" ht="18" customHeight="1" x14ac:dyDescent="0.2">
      <c r="B92" s="11" t="s">
        <v>162</v>
      </c>
      <c r="C92" s="12" t="s">
        <v>163</v>
      </c>
      <c r="D92" s="13">
        <f>'１次波及計算'!AA92</f>
        <v>0</v>
      </c>
      <c r="E92" s="13">
        <f>'１次波及計算'!AE92</f>
        <v>0</v>
      </c>
      <c r="F92" s="14">
        <f>'２次波及計算'!O92</f>
        <v>0</v>
      </c>
      <c r="G92" s="13">
        <f t="shared" si="6"/>
        <v>0</v>
      </c>
      <c r="H92" s="110">
        <f>各種係数表!N92</f>
        <v>8.7139999999999995E-3</v>
      </c>
      <c r="I92" s="13">
        <f t="shared" si="7"/>
        <v>0</v>
      </c>
      <c r="J92" s="110">
        <f>各種係数表!O92</f>
        <v>8.6610000000000003E-3</v>
      </c>
      <c r="K92" s="13">
        <f t="shared" si="8"/>
        <v>0</v>
      </c>
    </row>
    <row r="93" spans="2:11" ht="18" customHeight="1" x14ac:dyDescent="0.2">
      <c r="B93" s="11" t="s">
        <v>164</v>
      </c>
      <c r="C93" s="12" t="s">
        <v>165</v>
      </c>
      <c r="D93" s="13">
        <f>'１次波及計算'!AA93</f>
        <v>0</v>
      </c>
      <c r="E93" s="13">
        <f>'１次波及計算'!AE93</f>
        <v>0</v>
      </c>
      <c r="F93" s="14">
        <f>'２次波及計算'!O93</f>
        <v>0</v>
      </c>
      <c r="G93" s="13">
        <f t="shared" si="6"/>
        <v>0</v>
      </c>
      <c r="H93" s="110">
        <f>各種係数表!N93</f>
        <v>1.7255E-2</v>
      </c>
      <c r="I93" s="13">
        <f t="shared" si="7"/>
        <v>0</v>
      </c>
      <c r="J93" s="110">
        <f>各種係数表!O93</f>
        <v>1.7255E-2</v>
      </c>
      <c r="K93" s="13">
        <f t="shared" si="8"/>
        <v>0</v>
      </c>
    </row>
    <row r="94" spans="2:11" ht="18" customHeight="1" x14ac:dyDescent="0.2">
      <c r="B94" s="11" t="s">
        <v>166</v>
      </c>
      <c r="C94" s="12" t="s">
        <v>167</v>
      </c>
      <c r="D94" s="13">
        <f>'１次波及計算'!AA94</f>
        <v>0</v>
      </c>
      <c r="E94" s="13">
        <f>'１次波及計算'!AE94</f>
        <v>0</v>
      </c>
      <c r="F94" s="14">
        <f>'２次波及計算'!O94</f>
        <v>0</v>
      </c>
      <c r="G94" s="13">
        <f t="shared" si="6"/>
        <v>0</v>
      </c>
      <c r="H94" s="110">
        <f>各種係数表!N94</f>
        <v>5.9295E-2</v>
      </c>
      <c r="I94" s="13">
        <f t="shared" si="7"/>
        <v>0</v>
      </c>
      <c r="J94" s="110">
        <f>各種係数表!O94</f>
        <v>5.7509999999999999E-2</v>
      </c>
      <c r="K94" s="13">
        <f t="shared" si="8"/>
        <v>0</v>
      </c>
    </row>
    <row r="95" spans="2:11" ht="18" customHeight="1" x14ac:dyDescent="0.2">
      <c r="B95" s="11" t="s">
        <v>168</v>
      </c>
      <c r="C95" s="12" t="s">
        <v>169</v>
      </c>
      <c r="D95" s="13">
        <f>'１次波及計算'!AA95</f>
        <v>0</v>
      </c>
      <c r="E95" s="13">
        <f>'１次波及計算'!AE95</f>
        <v>0</v>
      </c>
      <c r="F95" s="14">
        <f>'２次波及計算'!O95</f>
        <v>0</v>
      </c>
      <c r="G95" s="13">
        <f t="shared" si="6"/>
        <v>0</v>
      </c>
      <c r="H95" s="110">
        <f>各種係数表!N95</f>
        <v>4.2446999999999999E-2</v>
      </c>
      <c r="I95" s="13">
        <f t="shared" si="7"/>
        <v>0</v>
      </c>
      <c r="J95" s="110">
        <f>各種係数表!O95</f>
        <v>3.5436000000000002E-2</v>
      </c>
      <c r="K95" s="13">
        <f t="shared" si="8"/>
        <v>0</v>
      </c>
    </row>
    <row r="96" spans="2:11" ht="18" customHeight="1" x14ac:dyDescent="0.2">
      <c r="B96" s="11" t="s">
        <v>170</v>
      </c>
      <c r="C96" s="12" t="s">
        <v>171</v>
      </c>
      <c r="D96" s="13">
        <f>'１次波及計算'!AA96</f>
        <v>0</v>
      </c>
      <c r="E96" s="13">
        <f>'１次波及計算'!AE96</f>
        <v>0</v>
      </c>
      <c r="F96" s="14">
        <f>'２次波及計算'!O96</f>
        <v>0</v>
      </c>
      <c r="G96" s="13">
        <f t="shared" si="6"/>
        <v>0</v>
      </c>
      <c r="H96" s="110">
        <f>各種係数表!N96</f>
        <v>4.2761E-2</v>
      </c>
      <c r="I96" s="13">
        <f t="shared" si="7"/>
        <v>0</v>
      </c>
      <c r="J96" s="110">
        <f>各種係数表!O96</f>
        <v>3.9549000000000001E-2</v>
      </c>
      <c r="K96" s="13">
        <f t="shared" si="8"/>
        <v>0</v>
      </c>
    </row>
    <row r="97" spans="2:11" ht="18" customHeight="1" x14ac:dyDescent="0.2">
      <c r="B97" s="11" t="s">
        <v>172</v>
      </c>
      <c r="C97" s="12" t="s">
        <v>173</v>
      </c>
      <c r="D97" s="13">
        <f>'１次波及計算'!AA97</f>
        <v>0</v>
      </c>
      <c r="E97" s="13">
        <f>'１次波及計算'!AE97</f>
        <v>0</v>
      </c>
      <c r="F97" s="14">
        <f>'２次波及計算'!O97</f>
        <v>0</v>
      </c>
      <c r="G97" s="13">
        <f t="shared" si="6"/>
        <v>0</v>
      </c>
      <c r="H97" s="110">
        <f>各種係数表!N97</f>
        <v>6.3051999999999997E-2</v>
      </c>
      <c r="I97" s="13">
        <f t="shared" si="7"/>
        <v>0</v>
      </c>
      <c r="J97" s="110">
        <f>各種係数表!O97</f>
        <v>6.3051999999999997E-2</v>
      </c>
      <c r="K97" s="13">
        <f t="shared" si="8"/>
        <v>0</v>
      </c>
    </row>
    <row r="98" spans="2:11" ht="18" customHeight="1" x14ac:dyDescent="0.2">
      <c r="B98" s="11" t="s">
        <v>174</v>
      </c>
      <c r="C98" s="12" t="s">
        <v>175</v>
      </c>
      <c r="D98" s="13">
        <f>'１次波及計算'!AA98</f>
        <v>0</v>
      </c>
      <c r="E98" s="13">
        <f>'１次波及計算'!AE98</f>
        <v>0</v>
      </c>
      <c r="F98" s="14">
        <f>'２次波及計算'!O98</f>
        <v>0</v>
      </c>
      <c r="G98" s="13">
        <f t="shared" si="6"/>
        <v>0</v>
      </c>
      <c r="H98" s="110">
        <f>各種係数表!N98</f>
        <v>0.100467</v>
      </c>
      <c r="I98" s="13">
        <f t="shared" si="7"/>
        <v>0</v>
      </c>
      <c r="J98" s="110">
        <f>各種係数表!O98</f>
        <v>0.10012500000000001</v>
      </c>
      <c r="K98" s="13">
        <f t="shared" si="8"/>
        <v>0</v>
      </c>
    </row>
    <row r="99" spans="2:11" ht="18" customHeight="1" x14ac:dyDescent="0.2">
      <c r="B99" s="11">
        <v>632</v>
      </c>
      <c r="C99" s="12" t="s">
        <v>411</v>
      </c>
      <c r="D99" s="13">
        <f>'１次波及計算'!AA99</f>
        <v>0</v>
      </c>
      <c r="E99" s="13">
        <f>'１次波及計算'!AE99</f>
        <v>0</v>
      </c>
      <c r="F99" s="14">
        <f>'２次波及計算'!O99</f>
        <v>0</v>
      </c>
      <c r="G99" s="13">
        <f t="shared" si="6"/>
        <v>0</v>
      </c>
      <c r="H99" s="110">
        <f>各種係数表!N99</f>
        <v>2.2981999999999999E-2</v>
      </c>
      <c r="I99" s="13">
        <f t="shared" si="7"/>
        <v>0</v>
      </c>
      <c r="J99" s="110">
        <f>各種係数表!O99</f>
        <v>2.2981999999999999E-2</v>
      </c>
      <c r="K99" s="13">
        <f t="shared" si="8"/>
        <v>0</v>
      </c>
    </row>
    <row r="100" spans="2:11" ht="18" customHeight="1" x14ac:dyDescent="0.2">
      <c r="B100" s="11" t="s">
        <v>176</v>
      </c>
      <c r="C100" s="12" t="s">
        <v>177</v>
      </c>
      <c r="D100" s="13">
        <f>'１次波及計算'!AA100</f>
        <v>0</v>
      </c>
      <c r="E100" s="13">
        <f>'１次波及計算'!AE100</f>
        <v>0</v>
      </c>
      <c r="F100" s="14">
        <f>'２次波及計算'!O100</f>
        <v>0</v>
      </c>
      <c r="G100" s="13">
        <f t="shared" si="6"/>
        <v>0</v>
      </c>
      <c r="H100" s="110">
        <f>各種係数表!N100</f>
        <v>8.7266999999999997E-2</v>
      </c>
      <c r="I100" s="13">
        <f t="shared" si="7"/>
        <v>0</v>
      </c>
      <c r="J100" s="110">
        <f>各種係数表!O100</f>
        <v>8.1725999999999993E-2</v>
      </c>
      <c r="K100" s="13">
        <f t="shared" si="8"/>
        <v>0</v>
      </c>
    </row>
    <row r="101" spans="2:11" ht="18" customHeight="1" x14ac:dyDescent="0.2">
      <c r="B101" s="11" t="s">
        <v>178</v>
      </c>
      <c r="C101" s="12" t="s">
        <v>179</v>
      </c>
      <c r="D101" s="13">
        <f>'１次波及計算'!AA101</f>
        <v>0</v>
      </c>
      <c r="E101" s="13">
        <f>'１次波及計算'!AE101</f>
        <v>0</v>
      </c>
      <c r="F101" s="14">
        <f>'２次波及計算'!O101</f>
        <v>0</v>
      </c>
      <c r="G101" s="13">
        <f t="shared" si="6"/>
        <v>0</v>
      </c>
      <c r="H101" s="110">
        <f>各種係数表!N101</f>
        <v>0.12837000000000001</v>
      </c>
      <c r="I101" s="13">
        <f t="shared" si="7"/>
        <v>0</v>
      </c>
      <c r="J101" s="110">
        <f>各種係数表!O101</f>
        <v>0.126414</v>
      </c>
      <c r="K101" s="13">
        <f t="shared" si="8"/>
        <v>0</v>
      </c>
    </row>
    <row r="102" spans="2:11" ht="18" customHeight="1" x14ac:dyDescent="0.2">
      <c r="B102" s="11" t="s">
        <v>180</v>
      </c>
      <c r="C102" s="12" t="s">
        <v>181</v>
      </c>
      <c r="D102" s="13">
        <f>'１次波及計算'!AA102</f>
        <v>0</v>
      </c>
      <c r="E102" s="13">
        <f>'１次波及計算'!AE102</f>
        <v>0</v>
      </c>
      <c r="F102" s="14">
        <f>'２次波及計算'!O102</f>
        <v>0</v>
      </c>
      <c r="G102" s="13">
        <f t="shared" si="6"/>
        <v>0</v>
      </c>
      <c r="H102" s="110">
        <f>各種係数表!N102</f>
        <v>0.15998999999999999</v>
      </c>
      <c r="I102" s="13">
        <f t="shared" si="7"/>
        <v>0</v>
      </c>
      <c r="J102" s="110">
        <f>各種係数表!O102</f>
        <v>0.159802</v>
      </c>
      <c r="K102" s="13">
        <f t="shared" si="8"/>
        <v>0</v>
      </c>
    </row>
    <row r="103" spans="2:11" ht="18" customHeight="1" x14ac:dyDescent="0.2">
      <c r="B103" s="11" t="s">
        <v>182</v>
      </c>
      <c r="C103" s="12" t="s">
        <v>183</v>
      </c>
      <c r="D103" s="13">
        <f>'１次波及計算'!AA103</f>
        <v>0</v>
      </c>
      <c r="E103" s="13">
        <f>'１次波及計算'!AE103</f>
        <v>0</v>
      </c>
      <c r="F103" s="14">
        <f>'２次波及計算'!O103</f>
        <v>0</v>
      </c>
      <c r="G103" s="13">
        <f t="shared" ref="G103:G115" si="9">SUM(D103:F103)</f>
        <v>0</v>
      </c>
      <c r="H103" s="110">
        <f>各種係数表!N103</f>
        <v>0.18548000000000001</v>
      </c>
      <c r="I103" s="13">
        <f t="shared" ref="I103:I115" si="10">H103*G103</f>
        <v>0</v>
      </c>
      <c r="J103" s="110">
        <f>各種係数表!O103</f>
        <v>0.18548000000000001</v>
      </c>
      <c r="K103" s="13">
        <f t="shared" ref="K103:K115" si="11">J103*G103</f>
        <v>0</v>
      </c>
    </row>
    <row r="104" spans="2:11" ht="18" customHeight="1" x14ac:dyDescent="0.2">
      <c r="B104" s="11" t="s">
        <v>184</v>
      </c>
      <c r="C104" s="12" t="s">
        <v>412</v>
      </c>
      <c r="D104" s="13">
        <f>'１次波及計算'!AA104</f>
        <v>0</v>
      </c>
      <c r="E104" s="13">
        <f>'１次波及計算'!AE104</f>
        <v>0</v>
      </c>
      <c r="F104" s="14">
        <f>'２次波及計算'!O104</f>
        <v>0</v>
      </c>
      <c r="G104" s="13">
        <f t="shared" si="9"/>
        <v>0</v>
      </c>
      <c r="H104" s="110">
        <f>各種係数表!N104</f>
        <v>0.122808</v>
      </c>
      <c r="I104" s="13">
        <f t="shared" si="10"/>
        <v>0</v>
      </c>
      <c r="J104" s="110">
        <f>各種係数表!O104</f>
        <v>0.115742</v>
      </c>
      <c r="K104" s="13">
        <f t="shared" si="11"/>
        <v>0</v>
      </c>
    </row>
    <row r="105" spans="2:11" ht="18" customHeight="1" x14ac:dyDescent="0.2">
      <c r="B105" s="11" t="s">
        <v>185</v>
      </c>
      <c r="C105" s="12" t="s">
        <v>186</v>
      </c>
      <c r="D105" s="13">
        <f>'１次波及計算'!AA105</f>
        <v>0</v>
      </c>
      <c r="E105" s="13">
        <f>'１次波及計算'!AE105</f>
        <v>0</v>
      </c>
      <c r="F105" s="14">
        <f>'２次波及計算'!O105</f>
        <v>0</v>
      </c>
      <c r="G105" s="13">
        <f t="shared" si="9"/>
        <v>0</v>
      </c>
      <c r="H105" s="110">
        <f>各種係数表!N105</f>
        <v>3.4301999999999999E-2</v>
      </c>
      <c r="I105" s="13">
        <f t="shared" si="10"/>
        <v>0</v>
      </c>
      <c r="J105" s="110">
        <f>各種係数表!O105</f>
        <v>3.3564999999999998E-2</v>
      </c>
      <c r="K105" s="13">
        <f t="shared" si="11"/>
        <v>0</v>
      </c>
    </row>
    <row r="106" spans="2:11" ht="18" customHeight="1" x14ac:dyDescent="0.2">
      <c r="B106" s="11" t="s">
        <v>187</v>
      </c>
      <c r="C106" s="12" t="s">
        <v>188</v>
      </c>
      <c r="D106" s="13">
        <f>'１次波及計算'!AA106</f>
        <v>0</v>
      </c>
      <c r="E106" s="13">
        <f>'１次波及計算'!AE106</f>
        <v>0</v>
      </c>
      <c r="F106" s="14">
        <f>'２次波及計算'!O106</f>
        <v>0</v>
      </c>
      <c r="G106" s="13">
        <f t="shared" si="9"/>
        <v>0</v>
      </c>
      <c r="H106" s="110">
        <f>各種係数表!N106</f>
        <v>2.9687999999999999E-2</v>
      </c>
      <c r="I106" s="13">
        <f t="shared" si="10"/>
        <v>0</v>
      </c>
      <c r="J106" s="110">
        <f>各種係数表!O106</f>
        <v>2.8496E-2</v>
      </c>
      <c r="K106" s="13">
        <f t="shared" si="11"/>
        <v>0</v>
      </c>
    </row>
    <row r="107" spans="2:11" ht="18" customHeight="1" x14ac:dyDescent="0.2">
      <c r="B107" s="11" t="s">
        <v>189</v>
      </c>
      <c r="C107" s="12" t="s">
        <v>190</v>
      </c>
      <c r="D107" s="13">
        <f>'１次波及計算'!AA107</f>
        <v>0</v>
      </c>
      <c r="E107" s="13">
        <f>'１次波及計算'!AE107</f>
        <v>0</v>
      </c>
      <c r="F107" s="14">
        <f>'２次波及計算'!O107</f>
        <v>0</v>
      </c>
      <c r="G107" s="13">
        <f t="shared" si="9"/>
        <v>0</v>
      </c>
      <c r="H107" s="110">
        <f>各種係数表!N107</f>
        <v>6.4367999999999995E-2</v>
      </c>
      <c r="I107" s="13">
        <f t="shared" si="10"/>
        <v>0</v>
      </c>
      <c r="J107" s="110">
        <f>各種係数表!O107</f>
        <v>5.9332999999999997E-2</v>
      </c>
      <c r="K107" s="13">
        <f t="shared" si="11"/>
        <v>0</v>
      </c>
    </row>
    <row r="108" spans="2:11" ht="18" customHeight="1" x14ac:dyDescent="0.2">
      <c r="B108" s="11" t="s">
        <v>191</v>
      </c>
      <c r="C108" s="12" t="s">
        <v>192</v>
      </c>
      <c r="D108" s="13">
        <f>'１次波及計算'!AA108</f>
        <v>0</v>
      </c>
      <c r="E108" s="13">
        <f>'１次波及計算'!AE108</f>
        <v>0</v>
      </c>
      <c r="F108" s="14">
        <f>'２次波及計算'!O108</f>
        <v>0</v>
      </c>
      <c r="G108" s="13">
        <f t="shared" si="9"/>
        <v>0</v>
      </c>
      <c r="H108" s="110">
        <f>各種係数表!N108</f>
        <v>0.14282700000000001</v>
      </c>
      <c r="I108" s="13">
        <f t="shared" si="10"/>
        <v>0</v>
      </c>
      <c r="J108" s="110">
        <f>各種係数表!O108</f>
        <v>0.12898100000000001</v>
      </c>
      <c r="K108" s="13">
        <f t="shared" si="11"/>
        <v>0</v>
      </c>
    </row>
    <row r="109" spans="2:11" ht="18" customHeight="1" x14ac:dyDescent="0.2">
      <c r="B109" s="11" t="s">
        <v>193</v>
      </c>
      <c r="C109" s="12" t="s">
        <v>194</v>
      </c>
      <c r="D109" s="13">
        <f>'１次波及計算'!AA109</f>
        <v>0</v>
      </c>
      <c r="E109" s="13">
        <f>'１次波及計算'!AE109</f>
        <v>0</v>
      </c>
      <c r="F109" s="14">
        <f>'２次波及計算'!O109</f>
        <v>0</v>
      </c>
      <c r="G109" s="13">
        <f t="shared" si="9"/>
        <v>0</v>
      </c>
      <c r="H109" s="110">
        <f>各種係数表!N109</f>
        <v>9.6809999999999993E-2</v>
      </c>
      <c r="I109" s="13">
        <f t="shared" si="10"/>
        <v>0</v>
      </c>
      <c r="J109" s="110">
        <f>各種係数表!O109</f>
        <v>9.4492000000000007E-2</v>
      </c>
      <c r="K109" s="13">
        <f t="shared" si="11"/>
        <v>0</v>
      </c>
    </row>
    <row r="110" spans="2:11" ht="18" customHeight="1" x14ac:dyDescent="0.2">
      <c r="B110" s="11" t="s">
        <v>195</v>
      </c>
      <c r="C110" s="12" t="s">
        <v>196</v>
      </c>
      <c r="D110" s="13">
        <f>'１次波及計算'!AA110</f>
        <v>0</v>
      </c>
      <c r="E110" s="13">
        <f>'１次波及計算'!AE110</f>
        <v>0</v>
      </c>
      <c r="F110" s="14">
        <f>'２次波及計算'!O110</f>
        <v>0</v>
      </c>
      <c r="G110" s="13">
        <f t="shared" si="9"/>
        <v>0</v>
      </c>
      <c r="H110" s="110">
        <f>各種係数表!N110</f>
        <v>0.245751</v>
      </c>
      <c r="I110" s="13">
        <f t="shared" si="10"/>
        <v>0</v>
      </c>
      <c r="J110" s="110">
        <f>各種係数表!O110</f>
        <v>0.22522600000000001</v>
      </c>
      <c r="K110" s="13">
        <f t="shared" si="11"/>
        <v>0</v>
      </c>
    </row>
    <row r="111" spans="2:11" ht="18" customHeight="1" x14ac:dyDescent="0.2">
      <c r="B111" s="11" t="s">
        <v>197</v>
      </c>
      <c r="C111" s="12" t="s">
        <v>198</v>
      </c>
      <c r="D111" s="13">
        <f>'１次波及計算'!AA111</f>
        <v>0</v>
      </c>
      <c r="E111" s="13">
        <f>'１次波及計算'!AE111</f>
        <v>0</v>
      </c>
      <c r="F111" s="14">
        <f>'２次波及計算'!O111</f>
        <v>0</v>
      </c>
      <c r="G111" s="13">
        <f t="shared" si="9"/>
        <v>0</v>
      </c>
      <c r="H111" s="110">
        <f>各種係数表!N111</f>
        <v>9.8876000000000006E-2</v>
      </c>
      <c r="I111" s="13">
        <f t="shared" si="10"/>
        <v>0</v>
      </c>
      <c r="J111" s="110">
        <f>各種係数表!O111</f>
        <v>7.2919999999999999E-2</v>
      </c>
      <c r="K111" s="13">
        <f t="shared" si="11"/>
        <v>0</v>
      </c>
    </row>
    <row r="112" spans="2:11" ht="18" customHeight="1" x14ac:dyDescent="0.2">
      <c r="B112" s="11" t="s">
        <v>199</v>
      </c>
      <c r="C112" s="12" t="s">
        <v>200</v>
      </c>
      <c r="D112" s="13">
        <f>'１次波及計算'!AA112</f>
        <v>0</v>
      </c>
      <c r="E112" s="13">
        <f>'１次波及計算'!AE112</f>
        <v>0</v>
      </c>
      <c r="F112" s="14">
        <f>'２次波及計算'!O112</f>
        <v>0</v>
      </c>
      <c r="G112" s="13">
        <f t="shared" si="9"/>
        <v>0</v>
      </c>
      <c r="H112" s="110">
        <f>各種係数表!N112</f>
        <v>0.10582999999999999</v>
      </c>
      <c r="I112" s="13">
        <f t="shared" si="10"/>
        <v>0</v>
      </c>
      <c r="J112" s="110">
        <f>各種係数表!O112</f>
        <v>9.9881999999999999E-2</v>
      </c>
      <c r="K112" s="13">
        <f t="shared" si="11"/>
        <v>0</v>
      </c>
    </row>
    <row r="113" spans="2:11" ht="18" customHeight="1" x14ac:dyDescent="0.2">
      <c r="B113" s="11" t="s">
        <v>201</v>
      </c>
      <c r="C113" s="12" t="s">
        <v>202</v>
      </c>
      <c r="D113" s="13">
        <f>'１次波及計算'!AA113</f>
        <v>0</v>
      </c>
      <c r="E113" s="13">
        <f>'１次波及計算'!AE113</f>
        <v>0</v>
      </c>
      <c r="F113" s="14">
        <f>'２次波及計算'!O113</f>
        <v>0</v>
      </c>
      <c r="G113" s="13">
        <f t="shared" si="9"/>
        <v>0</v>
      </c>
      <c r="H113" s="110">
        <f>各種係数表!N113</f>
        <v>0.21042</v>
      </c>
      <c r="I113" s="13">
        <f t="shared" si="10"/>
        <v>0</v>
      </c>
      <c r="J113" s="110">
        <f>各種係数表!O113</f>
        <v>0.16819400000000001</v>
      </c>
      <c r="K113" s="13">
        <f t="shared" si="11"/>
        <v>0</v>
      </c>
    </row>
    <row r="114" spans="2:11" ht="18" customHeight="1" x14ac:dyDescent="0.2">
      <c r="B114" s="11" t="s">
        <v>203</v>
      </c>
      <c r="C114" s="12" t="s">
        <v>413</v>
      </c>
      <c r="D114" s="13">
        <f>'１次波及計算'!AA114</f>
        <v>0</v>
      </c>
      <c r="E114" s="13">
        <f>'１次波及計算'!AE114</f>
        <v>0</v>
      </c>
      <c r="F114" s="14">
        <f>'２次波及計算'!O114</f>
        <v>0</v>
      </c>
      <c r="G114" s="13">
        <f t="shared" si="9"/>
        <v>0</v>
      </c>
      <c r="H114" s="110">
        <f>各種係数表!N114</f>
        <v>0</v>
      </c>
      <c r="I114" s="13">
        <f t="shared" si="10"/>
        <v>0</v>
      </c>
      <c r="J114" s="110">
        <f>各種係数表!O114</f>
        <v>0</v>
      </c>
      <c r="K114" s="13">
        <f t="shared" si="11"/>
        <v>0</v>
      </c>
    </row>
    <row r="115" spans="2:11" ht="18" customHeight="1" x14ac:dyDescent="0.2">
      <c r="B115" s="11" t="s">
        <v>204</v>
      </c>
      <c r="C115" s="12" t="s">
        <v>414</v>
      </c>
      <c r="D115" s="13">
        <f>'１次波及計算'!AA115</f>
        <v>0</v>
      </c>
      <c r="E115" s="13">
        <f>'１次波及計算'!AE115</f>
        <v>0</v>
      </c>
      <c r="F115" s="14">
        <f>'２次波及計算'!O115</f>
        <v>0</v>
      </c>
      <c r="G115" s="13">
        <f t="shared" si="9"/>
        <v>0</v>
      </c>
      <c r="H115" s="110">
        <f>各種係数表!N115</f>
        <v>2.3029999999999999E-3</v>
      </c>
      <c r="I115" s="13">
        <f t="shared" si="10"/>
        <v>0</v>
      </c>
      <c r="J115" s="110">
        <f>各種係数表!O115</f>
        <v>2.2959999999999999E-3</v>
      </c>
      <c r="K115" s="13">
        <f t="shared" si="11"/>
        <v>0</v>
      </c>
    </row>
    <row r="116" spans="2:11" ht="24.75" customHeight="1" x14ac:dyDescent="0.2">
      <c r="B116" s="783" t="s">
        <v>274</v>
      </c>
      <c r="C116" s="783"/>
      <c r="D116" s="74">
        <f>SUM(D7:D115)</f>
        <v>0</v>
      </c>
      <c r="E116" s="74">
        <f>SUM(E7:E115)</f>
        <v>0</v>
      </c>
      <c r="F116" s="78">
        <f>SUM(F7:F115)</f>
        <v>0</v>
      </c>
      <c r="G116" s="74">
        <f>SUM(G7:G115)</f>
        <v>0</v>
      </c>
      <c r="H116" s="111" t="s">
        <v>285</v>
      </c>
      <c r="I116" s="74">
        <f>SUM(I7:I115)</f>
        <v>0</v>
      </c>
      <c r="J116" s="111" t="s">
        <v>285</v>
      </c>
      <c r="K116" s="74">
        <f>SUM(K7:K115)</f>
        <v>0</v>
      </c>
    </row>
    <row r="117" spans="2:11" x14ac:dyDescent="0.2">
      <c r="B117" s="1"/>
      <c r="C117" s="1"/>
      <c r="D117" s="1"/>
      <c r="E117" s="1"/>
      <c r="F117" s="1"/>
      <c r="G117" s="1"/>
      <c r="H117" s="1"/>
      <c r="I117" s="1"/>
      <c r="J117" s="1"/>
      <c r="K117" s="1"/>
    </row>
    <row r="118" spans="2:11" x14ac:dyDescent="0.2">
      <c r="B118" s="4"/>
      <c r="C118" s="6"/>
      <c r="D118" s="1"/>
      <c r="E118" s="1"/>
      <c r="F118" s="1"/>
      <c r="G118" s="1"/>
      <c r="H118" s="1"/>
      <c r="I118" s="1"/>
      <c r="J118" s="1"/>
      <c r="K118" s="1"/>
    </row>
    <row r="119" spans="2:11" x14ac:dyDescent="0.2">
      <c r="B119" s="7"/>
      <c r="C119" s="4"/>
      <c r="D119" s="1"/>
      <c r="E119" s="1"/>
      <c r="F119" s="1"/>
      <c r="G119" s="1"/>
      <c r="H119" s="1"/>
      <c r="I119" s="1"/>
      <c r="J119" s="1"/>
      <c r="K119" s="1"/>
    </row>
    <row r="120" spans="2:11" x14ac:dyDescent="0.2">
      <c r="B120" s="1"/>
      <c r="C120" s="4"/>
      <c r="D120" s="1"/>
      <c r="E120" s="1"/>
      <c r="F120" s="1"/>
      <c r="G120" s="1"/>
      <c r="H120" s="1"/>
      <c r="I120" s="1"/>
      <c r="J120" s="1"/>
      <c r="K120" s="1"/>
    </row>
    <row r="121" spans="2:11" x14ac:dyDescent="0.2">
      <c r="B121" s="4"/>
      <c r="C121" s="1"/>
      <c r="D121" s="1"/>
      <c r="E121" s="1"/>
      <c r="F121" s="1"/>
      <c r="G121" s="1"/>
      <c r="H121" s="1"/>
      <c r="I121" s="1"/>
      <c r="J121" s="1"/>
      <c r="K121" s="1"/>
    </row>
  </sheetData>
  <mergeCells count="3">
    <mergeCell ref="B116:C116"/>
    <mergeCell ref="H3:H5"/>
    <mergeCell ref="J3:J5"/>
  </mergeCells>
  <phoneticPr fontId="6"/>
  <pageMargins left="0.70866141732283472" right="0.70866141732283472" top="0.74803149606299213" bottom="0.74803149606299213" header="0.31496062992125984" footer="0.31496062992125984"/>
  <pageSetup paperSize="8" scale="52" orientation="portrait" r:id="rId1"/>
  <headerFooter>
    <oddHeader>&amp;L&amp;F&amp;R&amp;A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B1:S125"/>
  <sheetViews>
    <sheetView view="pageBreakPreview" zoomScaleNormal="100" zoomScaleSheetLayoutView="100" workbookViewId="0">
      <pane xSplit="3" ySplit="6" topLeftCell="D7" activePane="bottomRight" state="frozen"/>
      <selection activeCell="F22" sqref="F22"/>
      <selection pane="topRight" activeCell="F22" sqref="F22"/>
      <selection pane="bottomLeft" activeCell="F22" sqref="F22"/>
      <selection pane="bottomRight" activeCell="D7" sqref="D7"/>
    </sheetView>
  </sheetViews>
  <sheetFormatPr defaultColWidth="9" defaultRowHeight="13" x14ac:dyDescent="0.2"/>
  <cols>
    <col min="1" max="1" width="1.26953125" style="130" customWidth="1"/>
    <col min="2" max="2" width="5.26953125" style="130" customWidth="1"/>
    <col min="3" max="3" width="32" style="130" customWidth="1"/>
    <col min="4" max="4" width="13" style="130" customWidth="1"/>
    <col min="5" max="18" width="13.1796875" style="130" customWidth="1"/>
    <col min="19" max="19" width="2.36328125" style="130" customWidth="1"/>
    <col min="20" max="16384" width="9" style="130"/>
  </cols>
  <sheetData>
    <row r="1" spans="2:19" ht="7.5" customHeight="1" x14ac:dyDescent="0.2"/>
    <row r="2" spans="2:19" ht="7.5" customHeight="1" x14ac:dyDescent="0.2"/>
    <row r="3" spans="2:19" ht="18" customHeight="1" x14ac:dyDescent="0.2">
      <c r="B3" s="816" t="s">
        <v>272</v>
      </c>
      <c r="C3" s="816"/>
      <c r="O3" s="164"/>
      <c r="P3" s="164"/>
      <c r="Q3" s="164"/>
      <c r="R3" s="164"/>
      <c r="S3" s="164"/>
    </row>
    <row r="4" spans="2:19" ht="18" customHeight="1" x14ac:dyDescent="0.2">
      <c r="B4" s="287"/>
      <c r="C4" s="135"/>
      <c r="D4" s="135"/>
      <c r="E4" s="135"/>
      <c r="F4" s="164"/>
      <c r="G4" s="164"/>
      <c r="H4" s="164"/>
      <c r="I4" s="164"/>
      <c r="J4" s="164"/>
      <c r="K4" s="164"/>
      <c r="L4" s="164"/>
      <c r="M4" s="164"/>
      <c r="N4" s="164"/>
      <c r="O4" s="164"/>
      <c r="P4" s="164"/>
      <c r="Q4" s="164"/>
      <c r="R4" s="164"/>
      <c r="S4" s="164"/>
    </row>
    <row r="5" spans="2:19" ht="18" customHeight="1" x14ac:dyDescent="0.2">
      <c r="B5" s="807" t="s">
        <v>461</v>
      </c>
      <c r="C5" s="820"/>
      <c r="D5" s="817" t="s">
        <v>2</v>
      </c>
      <c r="E5" s="818"/>
      <c r="F5" s="803" t="s">
        <v>3</v>
      </c>
      <c r="G5" s="803"/>
      <c r="H5" s="803"/>
      <c r="I5" s="803"/>
      <c r="J5" s="823"/>
      <c r="K5" s="823"/>
      <c r="L5" s="824"/>
      <c r="M5" s="650" t="s">
        <v>232</v>
      </c>
      <c r="N5" s="650" t="s">
        <v>226</v>
      </c>
      <c r="O5" s="650" t="s">
        <v>224</v>
      </c>
      <c r="P5" s="650" t="s">
        <v>228</v>
      </c>
      <c r="Q5" s="650" t="s">
        <v>230</v>
      </c>
      <c r="R5" s="650" t="s">
        <v>260</v>
      </c>
      <c r="S5" s="164"/>
    </row>
    <row r="6" spans="2:19" ht="18" customHeight="1" x14ac:dyDescent="0.2">
      <c r="B6" s="821"/>
      <c r="C6" s="822"/>
      <c r="D6" s="288" t="s">
        <v>136</v>
      </c>
      <c r="E6" s="289" t="s">
        <v>137</v>
      </c>
      <c r="F6" s="290" t="s">
        <v>415</v>
      </c>
      <c r="G6" s="291" t="s">
        <v>416</v>
      </c>
      <c r="H6" s="291" t="s">
        <v>417</v>
      </c>
      <c r="I6" s="291" t="s">
        <v>487</v>
      </c>
      <c r="J6" s="291" t="s">
        <v>418</v>
      </c>
      <c r="K6" s="291" t="s">
        <v>488</v>
      </c>
      <c r="L6" s="291" t="s">
        <v>157</v>
      </c>
      <c r="M6" s="819"/>
      <c r="N6" s="819"/>
      <c r="O6" s="819"/>
      <c r="P6" s="819"/>
      <c r="Q6" s="819"/>
      <c r="R6" s="819"/>
      <c r="S6" s="164"/>
    </row>
    <row r="7" spans="2:19" ht="18" customHeight="1" x14ac:dyDescent="0.2">
      <c r="B7" s="292" t="s">
        <v>4</v>
      </c>
      <c r="C7" s="293" t="s">
        <v>5</v>
      </c>
      <c r="D7" s="627">
        <v>0.20840140775332036</v>
      </c>
      <c r="E7" s="627">
        <v>0.12627808901667639</v>
      </c>
      <c r="F7" s="627">
        <v>8.9944137744454975E-4</v>
      </c>
      <c r="G7" s="627">
        <v>3.1170385004119307E-2</v>
      </c>
      <c r="H7" s="627">
        <v>1.4466421039584048E-3</v>
      </c>
      <c r="I7" s="627">
        <v>1.6485334379019345E-3</v>
      </c>
      <c r="J7" s="628">
        <v>3.3535492577617745E-4</v>
      </c>
      <c r="K7" s="628">
        <v>3.3159434943172161E-3</v>
      </c>
      <c r="L7" s="628">
        <v>1.1198037775505537E-2</v>
      </c>
      <c r="M7" s="294">
        <v>0.35616199999999998</v>
      </c>
      <c r="N7" s="295">
        <v>0.35639500000000002</v>
      </c>
      <c r="O7" s="295">
        <v>3.8973000000000001E-2</v>
      </c>
      <c r="P7" s="296">
        <v>0.56239284015116831</v>
      </c>
      <c r="Q7" s="296">
        <v>9.0759342543469873E-2</v>
      </c>
      <c r="R7" s="297">
        <v>7.6413506484338985E-3</v>
      </c>
      <c r="S7" s="164"/>
    </row>
    <row r="8" spans="2:19" ht="18" customHeight="1" x14ac:dyDescent="0.2">
      <c r="B8" s="298" t="s">
        <v>6</v>
      </c>
      <c r="C8" s="299" t="s">
        <v>7</v>
      </c>
      <c r="D8" s="623">
        <v>5.3230086113090269E-2</v>
      </c>
      <c r="E8" s="623">
        <v>1.6692941781941171E-2</v>
      </c>
      <c r="F8" s="623">
        <v>1.1019269948322128E-5</v>
      </c>
      <c r="G8" s="623">
        <v>1.7081621485572896E-2</v>
      </c>
      <c r="H8" s="623">
        <v>0</v>
      </c>
      <c r="I8" s="623">
        <v>1.9984948679002405E-4</v>
      </c>
      <c r="J8" s="624">
        <v>0</v>
      </c>
      <c r="K8" s="624">
        <v>1.1555207168535977E-3</v>
      </c>
      <c r="L8" s="624">
        <v>5.6473758485150907E-4</v>
      </c>
      <c r="M8" s="300">
        <v>0.427228</v>
      </c>
      <c r="N8" s="301">
        <v>4.2633999999999998E-2</v>
      </c>
      <c r="O8" s="301">
        <v>1.6081999999999999E-2</v>
      </c>
      <c r="P8" s="302">
        <v>0.26513372571742244</v>
      </c>
      <c r="Q8" s="302">
        <v>6.6003883179327663E-2</v>
      </c>
      <c r="R8" s="303">
        <v>7.5238443831816902E-4</v>
      </c>
      <c r="S8" s="164"/>
    </row>
    <row r="9" spans="2:19" ht="18" customHeight="1" x14ac:dyDescent="0.2">
      <c r="B9" s="298" t="s">
        <v>8</v>
      </c>
      <c r="C9" s="299" t="s">
        <v>9</v>
      </c>
      <c r="D9" s="623">
        <v>0</v>
      </c>
      <c r="E9" s="623">
        <v>0</v>
      </c>
      <c r="F9" s="623">
        <v>0</v>
      </c>
      <c r="G9" s="623">
        <v>0</v>
      </c>
      <c r="H9" s="623">
        <v>0</v>
      </c>
      <c r="I9" s="623">
        <v>0</v>
      </c>
      <c r="J9" s="624">
        <v>0</v>
      </c>
      <c r="K9" s="624">
        <v>0</v>
      </c>
      <c r="L9" s="624">
        <v>0</v>
      </c>
      <c r="M9" s="300">
        <v>0.94697799999999999</v>
      </c>
      <c r="N9" s="301">
        <v>8.8666999999999996E-2</v>
      </c>
      <c r="O9" s="301">
        <v>7.9313999999999996E-2</v>
      </c>
      <c r="P9" s="304">
        <v>0.64578844642721356</v>
      </c>
      <c r="Q9" s="304">
        <v>0.40642822742135815</v>
      </c>
      <c r="R9" s="303">
        <v>1.5575498501768216E-3</v>
      </c>
      <c r="S9" s="164"/>
    </row>
    <row r="10" spans="2:19" ht="18" customHeight="1" x14ac:dyDescent="0.2">
      <c r="B10" s="298" t="s">
        <v>10</v>
      </c>
      <c r="C10" s="299" t="s">
        <v>11</v>
      </c>
      <c r="D10" s="623">
        <v>0.14383952751664283</v>
      </c>
      <c r="E10" s="623">
        <v>7.4137491203725273E-2</v>
      </c>
      <c r="F10" s="623">
        <v>3.080177007505365E-5</v>
      </c>
      <c r="G10" s="623">
        <v>1.9168968243375054E-2</v>
      </c>
      <c r="H10" s="623">
        <v>1.822832957262149E-3</v>
      </c>
      <c r="I10" s="623">
        <v>5.3595079930593348E-3</v>
      </c>
      <c r="J10" s="624">
        <v>8.2927842509759821E-5</v>
      </c>
      <c r="K10" s="624">
        <v>1.2589236281957824E-3</v>
      </c>
      <c r="L10" s="624">
        <v>4.0808396404564667E-3</v>
      </c>
      <c r="M10" s="300">
        <v>0.103105</v>
      </c>
      <c r="N10" s="301">
        <v>0.30950699999999998</v>
      </c>
      <c r="O10" s="301">
        <v>0.10659</v>
      </c>
      <c r="P10" s="304">
        <v>0.68167086784299602</v>
      </c>
      <c r="Q10" s="304">
        <v>0.26053294922578324</v>
      </c>
      <c r="R10" s="303">
        <v>5.556260079027268E-4</v>
      </c>
      <c r="S10" s="164"/>
    </row>
    <row r="11" spans="2:19" ht="18" customHeight="1" x14ac:dyDescent="0.2">
      <c r="B11" s="298" t="s">
        <v>12</v>
      </c>
      <c r="C11" s="299" t="s">
        <v>13</v>
      </c>
      <c r="D11" s="623">
        <v>0.12301966873504828</v>
      </c>
      <c r="E11" s="623">
        <v>0.12628062490647585</v>
      </c>
      <c r="F11" s="623">
        <v>8.9394507679182552E-6</v>
      </c>
      <c r="G11" s="623">
        <v>2.2013591851884961E-2</v>
      </c>
      <c r="H11" s="623">
        <v>0</v>
      </c>
      <c r="I11" s="623">
        <v>4.7417956247218566E-4</v>
      </c>
      <c r="J11" s="624">
        <v>1.2934996589405196E-3</v>
      </c>
      <c r="K11" s="624">
        <v>3.2551260948397993E-3</v>
      </c>
      <c r="L11" s="624">
        <v>6.2630569423580331E-3</v>
      </c>
      <c r="M11" s="300">
        <v>0.30082900000000001</v>
      </c>
      <c r="N11" s="301">
        <v>0.103751</v>
      </c>
      <c r="O11" s="301">
        <v>3.1278E-2</v>
      </c>
      <c r="P11" s="304">
        <v>0.44584869675778765</v>
      </c>
      <c r="Q11" s="304">
        <v>0.15491417673235855</v>
      </c>
      <c r="R11" s="303">
        <v>9.3886645084754355E-4</v>
      </c>
      <c r="S11" s="164"/>
    </row>
    <row r="12" spans="2:19" ht="18" customHeight="1" x14ac:dyDescent="0.2">
      <c r="B12" s="298" t="s">
        <v>14</v>
      </c>
      <c r="C12" s="299" t="s">
        <v>16</v>
      </c>
      <c r="D12" s="623">
        <v>2.0954495570204446E-2</v>
      </c>
      <c r="E12" s="623">
        <v>8.0985363452966712E-6</v>
      </c>
      <c r="F12" s="623">
        <v>1.0901875849437826E-5</v>
      </c>
      <c r="G12" s="623">
        <v>1.8111597830838187E-2</v>
      </c>
      <c r="H12" s="623">
        <v>6.1098784492756479E-3</v>
      </c>
      <c r="I12" s="623">
        <v>7.2476189784007883E-3</v>
      </c>
      <c r="J12" s="624">
        <v>0</v>
      </c>
      <c r="K12" s="624">
        <v>1.9899557383840512E-3</v>
      </c>
      <c r="L12" s="624">
        <v>2.0467752770374308E-2</v>
      </c>
      <c r="M12" s="300">
        <v>0</v>
      </c>
      <c r="N12" s="622"/>
      <c r="O12" s="622"/>
      <c r="P12" s="622"/>
      <c r="Q12" s="622"/>
      <c r="R12" s="303">
        <v>5.3803235005589889E-8</v>
      </c>
      <c r="S12" s="164"/>
    </row>
    <row r="13" spans="2:19" ht="18" customHeight="1" x14ac:dyDescent="0.2">
      <c r="B13" s="298" t="s">
        <v>15</v>
      </c>
      <c r="C13" s="299" t="s">
        <v>404</v>
      </c>
      <c r="D13" s="623">
        <v>3.0109189092658022E-2</v>
      </c>
      <c r="E13" s="623">
        <v>6.8997846861308242E-5</v>
      </c>
      <c r="F13" s="623">
        <v>5.3600165594832466E-4</v>
      </c>
      <c r="G13" s="623">
        <v>7.3260746921985753E-2</v>
      </c>
      <c r="H13" s="623">
        <v>8.0390101650063221E-3</v>
      </c>
      <c r="I13" s="623">
        <v>2.1195276082708124E-2</v>
      </c>
      <c r="J13" s="624">
        <v>0</v>
      </c>
      <c r="K13" s="624">
        <v>6.1347203253451412E-3</v>
      </c>
      <c r="L13" s="624">
        <v>1.8147448398742615E-2</v>
      </c>
      <c r="M13" s="300">
        <v>7.2107000000000004E-2</v>
      </c>
      <c r="N13" s="301">
        <v>5.5077000000000001E-2</v>
      </c>
      <c r="O13" s="301">
        <v>5.2699000000000003E-2</v>
      </c>
      <c r="P13" s="304">
        <v>0.49325192802056556</v>
      </c>
      <c r="Q13" s="304">
        <v>0.22660668380462726</v>
      </c>
      <c r="R13" s="303">
        <v>0</v>
      </c>
      <c r="S13" s="164"/>
    </row>
    <row r="14" spans="2:19" ht="18" customHeight="1" x14ac:dyDescent="0.2">
      <c r="B14" s="298" t="s">
        <v>17</v>
      </c>
      <c r="C14" s="299" t="s">
        <v>18</v>
      </c>
      <c r="D14" s="623">
        <v>0.11333255298000534</v>
      </c>
      <c r="E14" s="623">
        <v>0.21639129525200076</v>
      </c>
      <c r="F14" s="623">
        <v>2.6196380081423988E-4</v>
      </c>
      <c r="G14" s="623">
        <v>2.2131362597948331E-2</v>
      </c>
      <c r="H14" s="623">
        <v>1.8034159886437534E-4</v>
      </c>
      <c r="I14" s="623">
        <v>2.5019861241483931E-4</v>
      </c>
      <c r="J14" s="624">
        <v>1.0557759376473606E-4</v>
      </c>
      <c r="K14" s="624">
        <v>1.7558143068438796E-3</v>
      </c>
      <c r="L14" s="624">
        <v>3.7530950994087908E-3</v>
      </c>
      <c r="M14" s="300">
        <v>0.330013</v>
      </c>
      <c r="N14" s="301">
        <v>4.3795000000000001E-2</v>
      </c>
      <c r="O14" s="301">
        <v>4.2713000000000001E-2</v>
      </c>
      <c r="P14" s="304">
        <v>0.33401481421342777</v>
      </c>
      <c r="Q14" s="304">
        <v>0.16131169077989582</v>
      </c>
      <c r="R14" s="303">
        <v>6.2385281414861521E-2</v>
      </c>
      <c r="S14" s="164"/>
    </row>
    <row r="15" spans="2:19" ht="18" customHeight="1" x14ac:dyDescent="0.2">
      <c r="B15" s="298" t="s">
        <v>19</v>
      </c>
      <c r="C15" s="299" t="s">
        <v>20</v>
      </c>
      <c r="D15" s="623">
        <v>0.16354533479269792</v>
      </c>
      <c r="E15" s="623">
        <v>0.15197688353081373</v>
      </c>
      <c r="F15" s="623">
        <v>5.0229163229706722E-4</v>
      </c>
      <c r="G15" s="623">
        <v>3.6216499585052513E-2</v>
      </c>
      <c r="H15" s="623">
        <v>1.456294012278426E-4</v>
      </c>
      <c r="I15" s="623">
        <v>2.3414594930020006E-4</v>
      </c>
      <c r="J15" s="624">
        <v>4.8822277697430841E-5</v>
      </c>
      <c r="K15" s="624">
        <v>2.8533815917402422E-3</v>
      </c>
      <c r="L15" s="624">
        <v>2.9178638453028864E-3</v>
      </c>
      <c r="M15" s="300">
        <v>0.37648199999999998</v>
      </c>
      <c r="N15" s="301">
        <v>1.5180000000000001E-2</v>
      </c>
      <c r="O15" s="301">
        <v>1.4045E-2</v>
      </c>
      <c r="P15" s="304">
        <v>0.58493563394600157</v>
      </c>
      <c r="Q15" s="304">
        <v>7.7623678000680832E-2</v>
      </c>
      <c r="R15" s="303">
        <v>1.2741735917258802E-2</v>
      </c>
      <c r="S15" s="164"/>
    </row>
    <row r="16" spans="2:19" ht="18" customHeight="1" x14ac:dyDescent="0.2">
      <c r="B16" s="298" t="s">
        <v>21</v>
      </c>
      <c r="C16" s="299" t="s">
        <v>22</v>
      </c>
      <c r="D16" s="623">
        <v>0.12824159112700145</v>
      </c>
      <c r="E16" s="623">
        <v>0.18184694920433114</v>
      </c>
      <c r="F16" s="623">
        <v>2.0932184638726648E-4</v>
      </c>
      <c r="G16" s="623">
        <v>7.0398168082632953E-2</v>
      </c>
      <c r="H16" s="623">
        <v>4.9454042264749989E-3</v>
      </c>
      <c r="I16" s="623">
        <v>3.6020215713889348E-3</v>
      </c>
      <c r="J16" s="624">
        <v>0</v>
      </c>
      <c r="K16" s="624">
        <v>5.0598990619150136E-3</v>
      </c>
      <c r="L16" s="624">
        <v>8.200429180027325E-3</v>
      </c>
      <c r="M16" s="300">
        <v>0.62202500000000005</v>
      </c>
      <c r="N16" s="301">
        <v>9.2169999999999995E-3</v>
      </c>
      <c r="O16" s="301">
        <v>9.0130000000000002E-3</v>
      </c>
      <c r="P16" s="304">
        <v>0.17921056748539285</v>
      </c>
      <c r="Q16" s="304">
        <v>5.1075725936456332E-2</v>
      </c>
      <c r="R16" s="303">
        <v>6.6834378523943755E-4</v>
      </c>
      <c r="S16" s="164"/>
    </row>
    <row r="17" spans="2:19" ht="18" customHeight="1" x14ac:dyDescent="0.2">
      <c r="B17" s="298" t="s">
        <v>23</v>
      </c>
      <c r="C17" s="299" t="s">
        <v>24</v>
      </c>
      <c r="D17" s="623">
        <v>8.1152854579463488E-2</v>
      </c>
      <c r="E17" s="623">
        <v>0.19102498090543574</v>
      </c>
      <c r="F17" s="623">
        <v>2.6217898931409181E-4</v>
      </c>
      <c r="G17" s="623">
        <v>7.7419321061128182E-3</v>
      </c>
      <c r="H17" s="623">
        <v>1.1014739412811693E-4</v>
      </c>
      <c r="I17" s="623">
        <v>1.1538291926034917E-4</v>
      </c>
      <c r="J17" s="624">
        <v>3.7051408628105143E-5</v>
      </c>
      <c r="K17" s="624">
        <v>7.851274034835976E-4</v>
      </c>
      <c r="L17" s="624">
        <v>1.6461699213845629E-3</v>
      </c>
      <c r="M17" s="300">
        <v>0</v>
      </c>
      <c r="N17" s="622"/>
      <c r="O17" s="622"/>
      <c r="P17" s="622"/>
      <c r="Q17" s="622"/>
      <c r="R17" s="303">
        <v>9.3321711117195661E-3</v>
      </c>
      <c r="S17" s="164"/>
    </row>
    <row r="18" spans="2:19" ht="18" customHeight="1" x14ac:dyDescent="0.2">
      <c r="B18" s="298" t="s">
        <v>25</v>
      </c>
      <c r="C18" s="299" t="s">
        <v>26</v>
      </c>
      <c r="D18" s="623">
        <v>0.12508040605431411</v>
      </c>
      <c r="E18" s="623">
        <v>4.8841148410022364E-2</v>
      </c>
      <c r="F18" s="623">
        <v>1.8592230499207799E-4</v>
      </c>
      <c r="G18" s="623">
        <v>1.143913694438615E-2</v>
      </c>
      <c r="H18" s="623">
        <v>3.8466683791464415E-6</v>
      </c>
      <c r="I18" s="623">
        <v>1.688260010847605E-4</v>
      </c>
      <c r="J18" s="624">
        <v>1.7096303907317518E-5</v>
      </c>
      <c r="K18" s="624">
        <v>8.6550038530794934E-4</v>
      </c>
      <c r="L18" s="624">
        <v>4.9074940365954932E-3</v>
      </c>
      <c r="M18" s="300">
        <v>0.18424699999999999</v>
      </c>
      <c r="N18" s="301">
        <v>0.101842</v>
      </c>
      <c r="O18" s="301">
        <v>6.6239999999999993E-2</v>
      </c>
      <c r="P18" s="304">
        <v>0.39368348697050409</v>
      </c>
      <c r="Q18" s="304">
        <v>0.23933643471749991</v>
      </c>
      <c r="R18" s="303">
        <v>2.3474351432938869E-4</v>
      </c>
      <c r="S18" s="164"/>
    </row>
    <row r="19" spans="2:19" ht="18" customHeight="1" x14ac:dyDescent="0.2">
      <c r="B19" s="298" t="s">
        <v>27</v>
      </c>
      <c r="C19" s="299" t="s">
        <v>28</v>
      </c>
      <c r="D19" s="623">
        <v>0.14233984872399127</v>
      </c>
      <c r="E19" s="623">
        <v>0.34158865941848698</v>
      </c>
      <c r="F19" s="623">
        <v>2.3268826180794484E-5</v>
      </c>
      <c r="G19" s="623">
        <v>2.1835824469998787E-2</v>
      </c>
      <c r="H19" s="623">
        <v>2.6848645593224406E-5</v>
      </c>
      <c r="I19" s="623">
        <v>3.3084691009677326E-4</v>
      </c>
      <c r="J19" s="624">
        <v>1.8185482615143997E-4</v>
      </c>
      <c r="K19" s="624">
        <v>1.6381969595161802E-3</v>
      </c>
      <c r="L19" s="624">
        <v>1.6777181658294065E-3</v>
      </c>
      <c r="M19" s="300">
        <v>9.5950999999999995E-2</v>
      </c>
      <c r="N19" s="301">
        <v>0.13123599999999999</v>
      </c>
      <c r="O19" s="301">
        <v>9.7421999999999995E-2</v>
      </c>
      <c r="P19" s="304">
        <v>0.41610715724452801</v>
      </c>
      <c r="Q19" s="304">
        <v>0.2537850812407681</v>
      </c>
      <c r="R19" s="303">
        <v>1.3872303294431263E-2</v>
      </c>
      <c r="S19" s="164"/>
    </row>
    <row r="20" spans="2:19" ht="18" customHeight="1" x14ac:dyDescent="0.2">
      <c r="B20" s="298" t="s">
        <v>29</v>
      </c>
      <c r="C20" s="299" t="s">
        <v>30</v>
      </c>
      <c r="D20" s="623">
        <v>0.1224533480028651</v>
      </c>
      <c r="E20" s="623">
        <v>1.4257971529097534E-2</v>
      </c>
      <c r="F20" s="623">
        <v>8.7020175562110982E-5</v>
      </c>
      <c r="G20" s="623">
        <v>5.9580615228268352E-2</v>
      </c>
      <c r="H20" s="623">
        <v>1.2117231481538167E-3</v>
      </c>
      <c r="I20" s="623">
        <v>1.7198510074662437E-3</v>
      </c>
      <c r="J20" s="624">
        <v>2.0771147433167195E-5</v>
      </c>
      <c r="K20" s="624">
        <v>3.9016960625775639E-3</v>
      </c>
      <c r="L20" s="624">
        <v>3.608057630969737E-3</v>
      </c>
      <c r="M20" s="300">
        <v>0.27908899999999998</v>
      </c>
      <c r="N20" s="301">
        <v>5.1984000000000002E-2</v>
      </c>
      <c r="O20" s="301">
        <v>4.3029999999999999E-2</v>
      </c>
      <c r="P20" s="304">
        <v>0.43203422403192671</v>
      </c>
      <c r="Q20" s="304">
        <v>0.1639999705473047</v>
      </c>
      <c r="R20" s="303">
        <v>1.3655261044418713E-4</v>
      </c>
      <c r="S20" s="164"/>
    </row>
    <row r="21" spans="2:19" ht="18" customHeight="1" x14ac:dyDescent="0.2">
      <c r="B21" s="298" t="s">
        <v>31</v>
      </c>
      <c r="C21" s="299" t="s">
        <v>32</v>
      </c>
      <c r="D21" s="623">
        <v>0.23530637646861649</v>
      </c>
      <c r="E21" s="623">
        <v>0.17390099729255537</v>
      </c>
      <c r="F21" s="623">
        <v>1.0836798256986555E-4</v>
      </c>
      <c r="G21" s="623">
        <v>1.8181251812531288E-2</v>
      </c>
      <c r="H21" s="623">
        <v>1.0222566776833471E-4</v>
      </c>
      <c r="I21" s="623">
        <v>3.5735110041763352E-4</v>
      </c>
      <c r="J21" s="624">
        <v>8.2043776277590508E-5</v>
      </c>
      <c r="K21" s="624">
        <v>1.3252044184302789E-3</v>
      </c>
      <c r="L21" s="624">
        <v>1.4579222918204987E-3</v>
      </c>
      <c r="M21" s="300">
        <v>0.208117</v>
      </c>
      <c r="N21" s="301">
        <v>9.3808000000000002E-2</v>
      </c>
      <c r="O21" s="301">
        <v>6.5948000000000007E-2</v>
      </c>
      <c r="P21" s="304">
        <v>0.39190063590048713</v>
      </c>
      <c r="Q21" s="304">
        <v>0.26703358000818117</v>
      </c>
      <c r="R21" s="303">
        <v>3.8921260203043722E-4</v>
      </c>
      <c r="S21" s="164"/>
    </row>
    <row r="22" spans="2:19" ht="18" customHeight="1" x14ac:dyDescent="0.2">
      <c r="B22" s="298" t="s">
        <v>33</v>
      </c>
      <c r="C22" s="299" t="s">
        <v>34</v>
      </c>
      <c r="D22" s="623">
        <v>0.19092874387174821</v>
      </c>
      <c r="E22" s="623">
        <v>1.9235407752834138E-2</v>
      </c>
      <c r="F22" s="623">
        <v>1.9628410564387425E-3</v>
      </c>
      <c r="G22" s="623">
        <v>4.7206901700559793E-2</v>
      </c>
      <c r="H22" s="623">
        <v>7.9624977222289659E-4</v>
      </c>
      <c r="I22" s="623">
        <v>2.7223050204712245E-3</v>
      </c>
      <c r="J22" s="624">
        <v>0</v>
      </c>
      <c r="K22" s="624">
        <v>4.8149052990499952E-3</v>
      </c>
      <c r="L22" s="624">
        <v>7.8338250007527893E-3</v>
      </c>
      <c r="M22" s="300">
        <v>0.13698199999999999</v>
      </c>
      <c r="N22" s="301">
        <v>1.4094000000000001E-2</v>
      </c>
      <c r="O22" s="301">
        <v>1.3887999999999999E-2</v>
      </c>
      <c r="P22" s="304">
        <v>0.22195524929226987</v>
      </c>
      <c r="Q22" s="304">
        <v>7.3850757094931538E-2</v>
      </c>
      <c r="R22" s="303">
        <v>0</v>
      </c>
      <c r="S22" s="164"/>
    </row>
    <row r="23" spans="2:19" ht="18" customHeight="1" x14ac:dyDescent="0.2">
      <c r="B23" s="298" t="s">
        <v>35</v>
      </c>
      <c r="C23" s="299" t="s">
        <v>36</v>
      </c>
      <c r="D23" s="623">
        <v>0.14149758021023212</v>
      </c>
      <c r="E23" s="623">
        <v>4.9717343917105708E-2</v>
      </c>
      <c r="F23" s="623">
        <v>6.2408153798085026E-4</v>
      </c>
      <c r="G23" s="623">
        <v>5.422069190110889E-2</v>
      </c>
      <c r="H23" s="623">
        <v>1.8175612479110039E-3</v>
      </c>
      <c r="I23" s="623">
        <v>1.8149185573592935E-3</v>
      </c>
      <c r="J23" s="624">
        <v>0</v>
      </c>
      <c r="K23" s="624">
        <v>4.088852135161831E-3</v>
      </c>
      <c r="L23" s="624">
        <v>8.2811757696175554E-3</v>
      </c>
      <c r="M23" s="300">
        <v>0.46988200000000002</v>
      </c>
      <c r="N23" s="301">
        <v>6.5192E-2</v>
      </c>
      <c r="O23" s="301">
        <v>6.2548000000000006E-2</v>
      </c>
      <c r="P23" s="304">
        <v>0.44064841126323945</v>
      </c>
      <c r="Q23" s="304">
        <v>0.22718843414400119</v>
      </c>
      <c r="R23" s="303">
        <v>8.7634709177104809E-4</v>
      </c>
      <c r="S23" s="164"/>
    </row>
    <row r="24" spans="2:19" ht="18" customHeight="1" x14ac:dyDescent="0.2">
      <c r="B24" s="298" t="s">
        <v>37</v>
      </c>
      <c r="C24" s="299" t="s">
        <v>38</v>
      </c>
      <c r="D24" s="623">
        <v>3.8644111385543169E-2</v>
      </c>
      <c r="E24" s="623">
        <v>1.679166609476599E-2</v>
      </c>
      <c r="F24" s="623">
        <v>5.3638263550614652E-5</v>
      </c>
      <c r="G24" s="623">
        <v>2.6833399192211362E-2</v>
      </c>
      <c r="H24" s="623">
        <v>0</v>
      </c>
      <c r="I24" s="623">
        <v>0</v>
      </c>
      <c r="J24" s="624">
        <v>0</v>
      </c>
      <c r="K24" s="624">
        <v>1.6884314004535232E-3</v>
      </c>
      <c r="L24" s="624">
        <v>6.3432213154486147E-3</v>
      </c>
      <c r="M24" s="300">
        <v>0.37885799999999997</v>
      </c>
      <c r="N24" s="301">
        <v>6.2683000000000003E-2</v>
      </c>
      <c r="O24" s="301">
        <v>5.6308999999999998E-2</v>
      </c>
      <c r="P24" s="304">
        <v>0.53631514558355764</v>
      </c>
      <c r="Q24" s="304">
        <v>0.2680270777261235</v>
      </c>
      <c r="R24" s="303">
        <v>1.4123349188967346E-4</v>
      </c>
      <c r="S24" s="164"/>
    </row>
    <row r="25" spans="2:19" ht="18" customHeight="1" x14ac:dyDescent="0.2">
      <c r="B25" s="298" t="s">
        <v>39</v>
      </c>
      <c r="C25" s="299" t="s">
        <v>40</v>
      </c>
      <c r="D25" s="623">
        <v>0.12607740337898379</v>
      </c>
      <c r="E25" s="623">
        <v>0.11842708571412547</v>
      </c>
      <c r="F25" s="623">
        <v>3.827963201074634E-4</v>
      </c>
      <c r="G25" s="623">
        <v>1.9744157448473233E-2</v>
      </c>
      <c r="H25" s="623">
        <v>1.4512607740337898E-3</v>
      </c>
      <c r="I25" s="623">
        <v>1.5296428776748418E-2</v>
      </c>
      <c r="J25" s="624">
        <v>0</v>
      </c>
      <c r="K25" s="624">
        <v>1.7681544309725691E-3</v>
      </c>
      <c r="L25" s="624">
        <v>3.3428074254072994E-3</v>
      </c>
      <c r="M25" s="300">
        <v>0.46740500000000001</v>
      </c>
      <c r="N25" s="301">
        <v>1.2688E-2</v>
      </c>
      <c r="O25" s="301">
        <v>1.2688E-2</v>
      </c>
      <c r="P25" s="304">
        <v>0.31650778410259928</v>
      </c>
      <c r="Q25" s="304">
        <v>7.914409162608875E-2</v>
      </c>
      <c r="R25" s="303">
        <v>2.5986962507699917E-5</v>
      </c>
      <c r="S25" s="164"/>
    </row>
    <row r="26" spans="2:19" ht="18" customHeight="1" x14ac:dyDescent="0.2">
      <c r="B26" s="298" t="s">
        <v>41</v>
      </c>
      <c r="C26" s="299" t="s">
        <v>42</v>
      </c>
      <c r="D26" s="623">
        <v>0.11979410449661587</v>
      </c>
      <c r="E26" s="623">
        <v>3.9922857922806863E-3</v>
      </c>
      <c r="F26" s="623">
        <v>7.217340470590238E-4</v>
      </c>
      <c r="G26" s="623">
        <v>2.727107283393047E-2</v>
      </c>
      <c r="H26" s="623">
        <v>3.7962228924220218E-3</v>
      </c>
      <c r="I26" s="623">
        <v>2.2332840830311652E-3</v>
      </c>
      <c r="J26" s="624">
        <v>1.8984387632391554E-5</v>
      </c>
      <c r="K26" s="624">
        <v>2.866642532491125E-3</v>
      </c>
      <c r="L26" s="624">
        <v>4.453802801964688E-3</v>
      </c>
      <c r="M26" s="300">
        <v>0.24476500000000001</v>
      </c>
      <c r="N26" s="301">
        <v>1.7551000000000001E-2</v>
      </c>
      <c r="O26" s="301">
        <v>1.7464E-2</v>
      </c>
      <c r="P26" s="304">
        <v>0.35978064866734183</v>
      </c>
      <c r="Q26" s="304">
        <v>0.12117432008497395</v>
      </c>
      <c r="R26" s="303">
        <v>2.8999943668012948E-5</v>
      </c>
      <c r="S26" s="164"/>
    </row>
    <row r="27" spans="2:19" ht="18" customHeight="1" x14ac:dyDescent="0.2">
      <c r="B27" s="298" t="s">
        <v>43</v>
      </c>
      <c r="C27" s="299" t="s">
        <v>405</v>
      </c>
      <c r="D27" s="623">
        <v>2.1810981916768953E-2</v>
      </c>
      <c r="E27" s="623">
        <v>0</v>
      </c>
      <c r="F27" s="623">
        <v>3.937087211143671E-4</v>
      </c>
      <c r="G27" s="623">
        <v>3.5625375775273832E-2</v>
      </c>
      <c r="H27" s="623">
        <v>5.7618624678288238E-3</v>
      </c>
      <c r="I27" s="623">
        <v>4.5927671286603405E-4</v>
      </c>
      <c r="J27" s="624">
        <v>0</v>
      </c>
      <c r="K27" s="624">
        <v>3.3614122743882099E-3</v>
      </c>
      <c r="L27" s="624">
        <v>3.8585860834042902E-3</v>
      </c>
      <c r="M27" s="300">
        <v>2.3406E-2</v>
      </c>
      <c r="N27" s="301">
        <v>2.2300000000000002E-3</v>
      </c>
      <c r="O27" s="301">
        <v>2.2300000000000002E-3</v>
      </c>
      <c r="P27" s="304">
        <v>0.12250613924470698</v>
      </c>
      <c r="Q27" s="304">
        <v>2.121192009026349E-2</v>
      </c>
      <c r="R27" s="303">
        <v>0</v>
      </c>
      <c r="S27" s="164"/>
    </row>
    <row r="28" spans="2:19" ht="18" customHeight="1" x14ac:dyDescent="0.2">
      <c r="B28" s="298" t="s">
        <v>44</v>
      </c>
      <c r="C28" s="299" t="s">
        <v>406</v>
      </c>
      <c r="D28" s="623">
        <v>7.7980621896177854E-2</v>
      </c>
      <c r="E28" s="623">
        <v>2.9090115287011851E-5</v>
      </c>
      <c r="F28" s="623">
        <v>2.8453017720808698E-4</v>
      </c>
      <c r="G28" s="623">
        <v>1.7019760963397301E-2</v>
      </c>
      <c r="H28" s="623">
        <v>2.6106575363773693E-3</v>
      </c>
      <c r="I28" s="623">
        <v>2.8957887490252708E-4</v>
      </c>
      <c r="J28" s="624">
        <v>2.7166801879606109E-5</v>
      </c>
      <c r="K28" s="624">
        <v>1.719923014572585E-3</v>
      </c>
      <c r="L28" s="624">
        <v>2.2561668339748987E-3</v>
      </c>
      <c r="M28" s="300">
        <v>0.107782</v>
      </c>
      <c r="N28" s="301">
        <v>1.0629E-2</v>
      </c>
      <c r="O28" s="301">
        <v>1.0614E-2</v>
      </c>
      <c r="P28" s="304">
        <v>0.28348371220998358</v>
      </c>
      <c r="Q28" s="304">
        <v>9.0520271853761422E-2</v>
      </c>
      <c r="R28" s="303">
        <v>4.84229115050309E-7</v>
      </c>
      <c r="S28" s="164"/>
    </row>
    <row r="29" spans="2:19" ht="18" customHeight="1" x14ac:dyDescent="0.2">
      <c r="B29" s="298" t="s">
        <v>45</v>
      </c>
      <c r="C29" s="305" t="s">
        <v>46</v>
      </c>
      <c r="D29" s="623">
        <v>0.1350226522105252</v>
      </c>
      <c r="E29" s="623">
        <v>0</v>
      </c>
      <c r="F29" s="623">
        <v>1.7392490536438974E-4</v>
      </c>
      <c r="G29" s="623">
        <v>2.1669259363219735E-2</v>
      </c>
      <c r="H29" s="623">
        <v>1.663173303182852E-4</v>
      </c>
      <c r="I29" s="623">
        <v>4.3756673023801217E-4</v>
      </c>
      <c r="J29" s="624">
        <v>1.1017867308151386E-5</v>
      </c>
      <c r="K29" s="624">
        <v>1.4782305305103109E-3</v>
      </c>
      <c r="L29" s="624">
        <v>5.1642318054349566E-3</v>
      </c>
      <c r="M29" s="300">
        <v>0.13458100000000001</v>
      </c>
      <c r="N29" s="301">
        <v>1.0774000000000001E-2</v>
      </c>
      <c r="O29" s="301">
        <v>1.0774000000000001E-2</v>
      </c>
      <c r="P29" s="304">
        <v>0.25539127066115702</v>
      </c>
      <c r="Q29" s="304">
        <v>9.5856469524793389E-2</v>
      </c>
      <c r="R29" s="303">
        <v>0</v>
      </c>
      <c r="S29" s="164"/>
    </row>
    <row r="30" spans="2:19" ht="18" customHeight="1" x14ac:dyDescent="0.2">
      <c r="B30" s="298" t="s">
        <v>47</v>
      </c>
      <c r="C30" s="299" t="s">
        <v>48</v>
      </c>
      <c r="D30" s="623">
        <v>0.17117289410564732</v>
      </c>
      <c r="E30" s="623">
        <v>0</v>
      </c>
      <c r="F30" s="623">
        <v>0</v>
      </c>
      <c r="G30" s="623">
        <v>2.7674850390061598E-2</v>
      </c>
      <c r="H30" s="623">
        <v>1.3280953253700737E-6</v>
      </c>
      <c r="I30" s="623">
        <v>4.5155241062582511E-5</v>
      </c>
      <c r="J30" s="624">
        <v>2.3905715856661328E-5</v>
      </c>
      <c r="K30" s="624">
        <v>1.7265239229810958E-3</v>
      </c>
      <c r="L30" s="624">
        <v>5.1941808175223585E-3</v>
      </c>
      <c r="M30" s="300">
        <v>0.21557299999999999</v>
      </c>
      <c r="N30" s="301">
        <v>2.1278999999999999E-2</v>
      </c>
      <c r="O30" s="301">
        <v>2.1278999999999999E-2</v>
      </c>
      <c r="P30" s="304">
        <v>0.34576617811754395</v>
      </c>
      <c r="Q30" s="304">
        <v>0.13229780396357793</v>
      </c>
      <c r="R30" s="303">
        <v>0</v>
      </c>
      <c r="S30" s="164"/>
    </row>
    <row r="31" spans="2:19" ht="18" customHeight="1" x14ac:dyDescent="0.2">
      <c r="B31" s="298" t="s">
        <v>49</v>
      </c>
      <c r="C31" s="299" t="s">
        <v>50</v>
      </c>
      <c r="D31" s="623">
        <v>0.19483243531991754</v>
      </c>
      <c r="E31" s="623">
        <v>4.784023753758581E-2</v>
      </c>
      <c r="F31" s="623">
        <v>4.6311756344195328E-4</v>
      </c>
      <c r="G31" s="623">
        <v>2.2603443544959904E-2</v>
      </c>
      <c r="H31" s="623">
        <v>1.1622669186056748E-4</v>
      </c>
      <c r="I31" s="623">
        <v>2.8333834549013954E-4</v>
      </c>
      <c r="J31" s="624">
        <v>7.7579885453728538E-5</v>
      </c>
      <c r="K31" s="624">
        <v>1.9415726129835807E-3</v>
      </c>
      <c r="L31" s="624">
        <v>1.5485918463540387E-3</v>
      </c>
      <c r="M31" s="300">
        <v>0.107795</v>
      </c>
      <c r="N31" s="301">
        <v>1.2777999999999999E-2</v>
      </c>
      <c r="O31" s="301">
        <v>1.2758E-2</v>
      </c>
      <c r="P31" s="304">
        <v>0.52826905234617993</v>
      </c>
      <c r="Q31" s="304">
        <v>8.6285387392497803E-2</v>
      </c>
      <c r="R31" s="303">
        <v>1.775937181064511E-3</v>
      </c>
      <c r="S31" s="164"/>
    </row>
    <row r="32" spans="2:19" ht="18" customHeight="1" x14ac:dyDescent="0.2">
      <c r="B32" s="298" t="s">
        <v>51</v>
      </c>
      <c r="C32" s="299" t="s">
        <v>52</v>
      </c>
      <c r="D32" s="623">
        <v>0.16821196848510195</v>
      </c>
      <c r="E32" s="623">
        <v>0.15343827179829944</v>
      </c>
      <c r="F32" s="623">
        <v>2.5767460668416227E-4</v>
      </c>
      <c r="G32" s="623">
        <v>1.3755202614660929E-2</v>
      </c>
      <c r="H32" s="623">
        <v>9.3973530382130552E-5</v>
      </c>
      <c r="I32" s="623">
        <v>2.8126969223465394E-4</v>
      </c>
      <c r="J32" s="624">
        <v>2.009650389990151E-5</v>
      </c>
      <c r="K32" s="624">
        <v>1.1193020410969437E-3</v>
      </c>
      <c r="L32" s="624">
        <v>1.4585830988402201E-3</v>
      </c>
      <c r="M32" s="300">
        <v>0.149787</v>
      </c>
      <c r="N32" s="301">
        <v>1.7663999999999999E-2</v>
      </c>
      <c r="O32" s="301">
        <v>1.7566999999999999E-2</v>
      </c>
      <c r="P32" s="304">
        <v>0.31420209935664878</v>
      </c>
      <c r="Q32" s="304">
        <v>0.11510451098319333</v>
      </c>
      <c r="R32" s="303">
        <v>6.3361917736682984E-3</v>
      </c>
      <c r="S32" s="164"/>
    </row>
    <row r="33" spans="2:19" ht="18" customHeight="1" x14ac:dyDescent="0.2">
      <c r="B33" s="298" t="s">
        <v>53</v>
      </c>
      <c r="C33" s="299" t="s">
        <v>54</v>
      </c>
      <c r="D33" s="623">
        <v>9.6564234565738413E-2</v>
      </c>
      <c r="E33" s="623">
        <v>0.11001968240615849</v>
      </c>
      <c r="F33" s="623">
        <v>6.4766874323252566E-4</v>
      </c>
      <c r="G33" s="623">
        <v>9.3324894755385628E-3</v>
      </c>
      <c r="H33" s="623">
        <v>5.6987378698035995E-3</v>
      </c>
      <c r="I33" s="623">
        <v>2.5392101064380598E-4</v>
      </c>
      <c r="J33" s="624">
        <v>1.1206059639396472E-6</v>
      </c>
      <c r="K33" s="624">
        <v>1.8940315986809555E-3</v>
      </c>
      <c r="L33" s="624">
        <v>1.6153327450567061E-3</v>
      </c>
      <c r="M33" s="300">
        <v>0.39124100000000001</v>
      </c>
      <c r="N33" s="301">
        <v>7.0500000000000001E-4</v>
      </c>
      <c r="O33" s="301">
        <v>7.0500000000000001E-4</v>
      </c>
      <c r="P33" s="304">
        <v>0.31406874931225987</v>
      </c>
      <c r="Q33" s="304">
        <v>9.2600702000229067E-3</v>
      </c>
      <c r="R33" s="303">
        <v>2.0746581221390465E-2</v>
      </c>
      <c r="S33" s="164"/>
    </row>
    <row r="34" spans="2:19" ht="18" customHeight="1" x14ac:dyDescent="0.2">
      <c r="B34" s="298" t="s">
        <v>55</v>
      </c>
      <c r="C34" s="299" t="s">
        <v>56</v>
      </c>
      <c r="D34" s="623">
        <v>5.147111410733652E-2</v>
      </c>
      <c r="E34" s="623">
        <v>5.4166544537913655E-4</v>
      </c>
      <c r="F34" s="623">
        <v>5.9208019462438083E-5</v>
      </c>
      <c r="G34" s="623">
        <v>3.2918486385086612E-2</v>
      </c>
      <c r="H34" s="623">
        <v>3.7576574728141396E-3</v>
      </c>
      <c r="I34" s="623">
        <v>6.3956385379722721E-3</v>
      </c>
      <c r="J34" s="624">
        <v>0</v>
      </c>
      <c r="K34" s="624">
        <v>2.5095993199871032E-3</v>
      </c>
      <c r="L34" s="624">
        <v>6.6652988246328811E-4</v>
      </c>
      <c r="M34" s="300">
        <v>0.25558399999999998</v>
      </c>
      <c r="N34" s="301">
        <v>5.3810000000000004E-3</v>
      </c>
      <c r="O34" s="301">
        <v>5.3810000000000004E-3</v>
      </c>
      <c r="P34" s="304">
        <v>0.2010279380014823</v>
      </c>
      <c r="Q34" s="304">
        <v>4.6096091257693421E-2</v>
      </c>
      <c r="R34" s="303">
        <v>0</v>
      </c>
      <c r="S34" s="164"/>
    </row>
    <row r="35" spans="2:19" ht="18" customHeight="1" x14ac:dyDescent="0.2">
      <c r="B35" s="298" t="s">
        <v>57</v>
      </c>
      <c r="C35" s="299" t="s">
        <v>58</v>
      </c>
      <c r="D35" s="623">
        <v>0.14043267283851993</v>
      </c>
      <c r="E35" s="623">
        <v>3.2088813591341317E-2</v>
      </c>
      <c r="F35" s="623">
        <v>1.3619209449440277E-4</v>
      </c>
      <c r="G35" s="623">
        <v>2.4500575952549147E-2</v>
      </c>
      <c r="H35" s="623">
        <v>1.0108896733499939E-4</v>
      </c>
      <c r="I35" s="623">
        <v>3.7762657976632972E-4</v>
      </c>
      <c r="J35" s="624">
        <v>1.7484572879015799E-5</v>
      </c>
      <c r="K35" s="624">
        <v>1.64884211598167E-3</v>
      </c>
      <c r="L35" s="624">
        <v>4.2098296125023405E-3</v>
      </c>
      <c r="M35" s="300">
        <v>0.46200400000000003</v>
      </c>
      <c r="N35" s="301">
        <v>4.7522000000000002E-2</v>
      </c>
      <c r="O35" s="301">
        <v>4.5488000000000001E-2</v>
      </c>
      <c r="P35" s="304">
        <v>0.35777226815765439</v>
      </c>
      <c r="Q35" s="304">
        <v>0.22355968676439547</v>
      </c>
      <c r="R35" s="303">
        <v>1.2516784591700431E-3</v>
      </c>
      <c r="S35" s="164"/>
    </row>
    <row r="36" spans="2:19" ht="18" customHeight="1" x14ac:dyDescent="0.2">
      <c r="B36" s="298" t="s">
        <v>59</v>
      </c>
      <c r="C36" s="299" t="s">
        <v>60</v>
      </c>
      <c r="D36" s="623">
        <v>0.10526348400819169</v>
      </c>
      <c r="E36" s="623">
        <v>0.10338661213549002</v>
      </c>
      <c r="F36" s="623">
        <v>9.895072798257115E-5</v>
      </c>
      <c r="G36" s="623">
        <v>2.2992994776640793E-2</v>
      </c>
      <c r="H36" s="623">
        <v>1.7110777687005141E-3</v>
      </c>
      <c r="I36" s="623">
        <v>3.7683892041939337E-4</v>
      </c>
      <c r="J36" s="624">
        <v>7.8296875841996527E-5</v>
      </c>
      <c r="K36" s="624">
        <v>1.8838190775125928E-3</v>
      </c>
      <c r="L36" s="624">
        <v>1.6162578111460579E-3</v>
      </c>
      <c r="M36" s="300">
        <v>0.44388100000000003</v>
      </c>
      <c r="N36" s="301">
        <v>3.6381999999999998E-2</v>
      </c>
      <c r="O36" s="301">
        <v>3.4247E-2</v>
      </c>
      <c r="P36" s="304">
        <v>0.46889631012015848</v>
      </c>
      <c r="Q36" s="304">
        <v>0.23205691273661022</v>
      </c>
      <c r="R36" s="303">
        <v>1.7260615822143291E-3</v>
      </c>
      <c r="S36" s="164"/>
    </row>
    <row r="37" spans="2:19" ht="18" customHeight="1" x14ac:dyDescent="0.2">
      <c r="B37" s="298" t="s">
        <v>61</v>
      </c>
      <c r="C37" s="299" t="s">
        <v>407</v>
      </c>
      <c r="D37" s="623">
        <v>0.12870080132192521</v>
      </c>
      <c r="E37" s="623">
        <v>0.27708325644722281</v>
      </c>
      <c r="F37" s="623">
        <v>1.19049461479761E-5</v>
      </c>
      <c r="G37" s="623">
        <v>1.3535923770248825E-2</v>
      </c>
      <c r="H37" s="623">
        <v>4.1230796825823894E-4</v>
      </c>
      <c r="I37" s="623">
        <v>2.7302009832691856E-4</v>
      </c>
      <c r="J37" s="624">
        <v>9.0477590724618358E-5</v>
      </c>
      <c r="K37" s="624">
        <v>1.0095394333483733E-3</v>
      </c>
      <c r="L37" s="624">
        <v>1.75836054605607E-3</v>
      </c>
      <c r="M37" s="300">
        <v>0.12836600000000001</v>
      </c>
      <c r="N37" s="301">
        <v>9.7247E-2</v>
      </c>
      <c r="O37" s="301">
        <v>6.5962999999999994E-2</v>
      </c>
      <c r="P37" s="304">
        <v>0.40416154902102447</v>
      </c>
      <c r="Q37" s="304">
        <v>0.23480962358211113</v>
      </c>
      <c r="R37" s="303">
        <v>3.5319671651769537E-3</v>
      </c>
      <c r="S37" s="164"/>
    </row>
    <row r="38" spans="2:19" ht="18" customHeight="1" x14ac:dyDescent="0.2">
      <c r="B38" s="298" t="s">
        <v>62</v>
      </c>
      <c r="C38" s="299" t="s">
        <v>63</v>
      </c>
      <c r="D38" s="623">
        <v>8.3442392772935595E-2</v>
      </c>
      <c r="E38" s="623">
        <v>6.880440829734813E-2</v>
      </c>
      <c r="F38" s="623">
        <v>2.5061594298884677E-4</v>
      </c>
      <c r="G38" s="623">
        <v>3.7306275995443346E-2</v>
      </c>
      <c r="H38" s="623">
        <v>2.9083105942194084E-3</v>
      </c>
      <c r="I38" s="623">
        <v>1.8062362571860016E-3</v>
      </c>
      <c r="J38" s="624">
        <v>3.020107558216547E-5</v>
      </c>
      <c r="K38" s="624">
        <v>2.9024823164754813E-3</v>
      </c>
      <c r="L38" s="624">
        <v>6.2627493575648395E-3</v>
      </c>
      <c r="M38" s="300">
        <v>0.37632700000000002</v>
      </c>
      <c r="N38" s="301">
        <v>3.5797000000000002E-2</v>
      </c>
      <c r="O38" s="301">
        <v>3.4509999999999999E-2</v>
      </c>
      <c r="P38" s="304">
        <v>0.50200197551769143</v>
      </c>
      <c r="Q38" s="304">
        <v>0.2208963911525029</v>
      </c>
      <c r="R38" s="303">
        <v>5.7569461455981178E-5</v>
      </c>
      <c r="S38" s="164"/>
    </row>
    <row r="39" spans="2:19" ht="18" customHeight="1" x14ac:dyDescent="0.2">
      <c r="B39" s="298" t="s">
        <v>64</v>
      </c>
      <c r="C39" s="299" t="s">
        <v>65</v>
      </c>
      <c r="D39" s="623">
        <v>0.20158490613762778</v>
      </c>
      <c r="E39" s="623">
        <v>2.2599882821532134E-4</v>
      </c>
      <c r="F39" s="623">
        <v>3.1975260001754105E-4</v>
      </c>
      <c r="G39" s="623">
        <v>4.8012378797130863E-2</v>
      </c>
      <c r="H39" s="623">
        <v>5.9710979941366774E-3</v>
      </c>
      <c r="I39" s="623">
        <v>2.3952576537857417E-3</v>
      </c>
      <c r="J39" s="624">
        <v>0</v>
      </c>
      <c r="K39" s="624">
        <v>2.9357852648214128E-3</v>
      </c>
      <c r="L39" s="624">
        <v>3.4202255754240844E-4</v>
      </c>
      <c r="M39" s="300">
        <v>0.172705</v>
      </c>
      <c r="N39" s="301">
        <v>4.5746000000000002E-2</v>
      </c>
      <c r="O39" s="301">
        <v>4.5259000000000001E-2</v>
      </c>
      <c r="P39" s="304">
        <v>0.50098861567674446</v>
      </c>
      <c r="Q39" s="304">
        <v>0.21758255158657572</v>
      </c>
      <c r="R39" s="303">
        <v>5.3265202655533987E-6</v>
      </c>
      <c r="S39" s="164"/>
    </row>
    <row r="40" spans="2:19" ht="18" customHeight="1" x14ac:dyDescent="0.2">
      <c r="B40" s="298" t="s">
        <v>66</v>
      </c>
      <c r="C40" s="299" t="s">
        <v>67</v>
      </c>
      <c r="D40" s="623">
        <v>0.10949096739628233</v>
      </c>
      <c r="E40" s="623">
        <v>7.2947305679178481E-2</v>
      </c>
      <c r="F40" s="623">
        <v>3.6949129799375947E-5</v>
      </c>
      <c r="G40" s="623">
        <v>2.6382651022275463E-2</v>
      </c>
      <c r="H40" s="623">
        <v>1.900935493625789E-3</v>
      </c>
      <c r="I40" s="623">
        <v>1.557697524700007E-3</v>
      </c>
      <c r="J40" s="624">
        <v>7.7787641682896738E-6</v>
      </c>
      <c r="K40" s="624">
        <v>1.9067695667520062E-3</v>
      </c>
      <c r="L40" s="624">
        <v>7.6329123401342423E-4</v>
      </c>
      <c r="M40" s="300">
        <v>8.6198999999999998E-2</v>
      </c>
      <c r="N40" s="301">
        <v>7.7758999999999995E-2</v>
      </c>
      <c r="O40" s="301">
        <v>5.8837E-2</v>
      </c>
      <c r="P40" s="304">
        <v>0.47597342519170555</v>
      </c>
      <c r="Q40" s="304">
        <v>0.29342581896303888</v>
      </c>
      <c r="R40" s="303">
        <v>7.408705460269728E-5</v>
      </c>
      <c r="S40" s="164"/>
    </row>
    <row r="41" spans="2:19" ht="18" customHeight="1" x14ac:dyDescent="0.2">
      <c r="B41" s="298" t="s">
        <v>68</v>
      </c>
      <c r="C41" s="299" t="s">
        <v>69</v>
      </c>
      <c r="D41" s="623">
        <v>0.12845693724005794</v>
      </c>
      <c r="E41" s="623">
        <v>2.0195647771702727E-2</v>
      </c>
      <c r="F41" s="623">
        <v>1.5732822406031434E-4</v>
      </c>
      <c r="G41" s="623">
        <v>3.902440924030718E-2</v>
      </c>
      <c r="H41" s="623">
        <v>2.4716887081950869E-3</v>
      </c>
      <c r="I41" s="623">
        <v>1.5530320731498356E-3</v>
      </c>
      <c r="J41" s="624">
        <v>1.0125083726653893E-5</v>
      </c>
      <c r="K41" s="624">
        <v>2.8420331168123123E-3</v>
      </c>
      <c r="L41" s="624">
        <v>4.7950059971649762E-3</v>
      </c>
      <c r="M41" s="300">
        <v>0.31727</v>
      </c>
      <c r="N41" s="301">
        <v>4.8787999999999998E-2</v>
      </c>
      <c r="O41" s="301">
        <v>4.4422000000000003E-2</v>
      </c>
      <c r="P41" s="304">
        <v>0.49585886867816653</v>
      </c>
      <c r="Q41" s="304">
        <v>0.22166310966655572</v>
      </c>
      <c r="R41" s="303">
        <v>2.6062287036707741E-4</v>
      </c>
      <c r="S41" s="164"/>
    </row>
    <row r="42" spans="2:19" ht="18" customHeight="1" x14ac:dyDescent="0.2">
      <c r="B42" s="298" t="s">
        <v>70</v>
      </c>
      <c r="C42" s="299" t="s">
        <v>71</v>
      </c>
      <c r="D42" s="623">
        <v>7.2131985849033077E-3</v>
      </c>
      <c r="E42" s="623">
        <v>0</v>
      </c>
      <c r="F42" s="623">
        <v>2.7990878841328258E-5</v>
      </c>
      <c r="G42" s="623">
        <v>7.505016219950901E-3</v>
      </c>
      <c r="H42" s="623">
        <v>4.9548944799849442E-4</v>
      </c>
      <c r="I42" s="623">
        <v>1.2522610268540419E-3</v>
      </c>
      <c r="J42" s="624">
        <v>0</v>
      </c>
      <c r="K42" s="624">
        <v>5.5788366156116426E-4</v>
      </c>
      <c r="L42" s="624">
        <v>1.0147965892656099E-3</v>
      </c>
      <c r="M42" s="300">
        <v>0.89095400000000002</v>
      </c>
      <c r="N42" s="301">
        <v>3.4819999999999999E-3</v>
      </c>
      <c r="O42" s="301">
        <v>3.4819999999999999E-3</v>
      </c>
      <c r="P42" s="304">
        <v>0.28801470460807932</v>
      </c>
      <c r="Q42" s="304">
        <v>3.3027962151014681E-2</v>
      </c>
      <c r="R42" s="303">
        <v>0</v>
      </c>
      <c r="S42" s="164"/>
    </row>
    <row r="43" spans="2:19" ht="18" customHeight="1" x14ac:dyDescent="0.2">
      <c r="B43" s="298" t="s">
        <v>72</v>
      </c>
      <c r="C43" s="299" t="s">
        <v>73</v>
      </c>
      <c r="D43" s="623">
        <v>9.4703725171434869E-2</v>
      </c>
      <c r="E43" s="623">
        <v>0</v>
      </c>
      <c r="F43" s="623">
        <v>1.3969859546309542E-5</v>
      </c>
      <c r="G43" s="623">
        <v>2.3904416775826266E-2</v>
      </c>
      <c r="H43" s="623">
        <v>1.6311617467671517E-3</v>
      </c>
      <c r="I43" s="623">
        <v>4.6863459435803135E-3</v>
      </c>
      <c r="J43" s="624">
        <v>0</v>
      </c>
      <c r="K43" s="624">
        <v>1.6949293384031078E-3</v>
      </c>
      <c r="L43" s="624">
        <v>3.2488955681945317E-3</v>
      </c>
      <c r="M43" s="300">
        <v>0.25750499999999998</v>
      </c>
      <c r="N43" s="301">
        <v>6.5269999999999998E-3</v>
      </c>
      <c r="O43" s="301">
        <v>6.5269999999999998E-3</v>
      </c>
      <c r="P43" s="304">
        <v>0.23086741636475977</v>
      </c>
      <c r="Q43" s="304">
        <v>5.9398052364025261E-2</v>
      </c>
      <c r="R43" s="303">
        <v>0</v>
      </c>
      <c r="S43" s="164"/>
    </row>
    <row r="44" spans="2:19" ht="18" customHeight="1" x14ac:dyDescent="0.2">
      <c r="B44" s="298" t="s">
        <v>74</v>
      </c>
      <c r="C44" s="299" t="s">
        <v>408</v>
      </c>
      <c r="D44" s="623">
        <v>3.1671031589331128E-2</v>
      </c>
      <c r="E44" s="623">
        <v>1.1599447866281566E-5</v>
      </c>
      <c r="F44" s="623">
        <v>4.992805820703804E-5</v>
      </c>
      <c r="G44" s="623">
        <v>2.2938664641302203E-2</v>
      </c>
      <c r="H44" s="623">
        <v>1.5028849844138724E-3</v>
      </c>
      <c r="I44" s="623">
        <v>5.5964814335707188E-3</v>
      </c>
      <c r="J44" s="624">
        <v>0</v>
      </c>
      <c r="K44" s="624">
        <v>1.6632599592607219E-3</v>
      </c>
      <c r="L44" s="624">
        <v>3.1268076856932913E-3</v>
      </c>
      <c r="M44" s="300">
        <v>0.50976699999999997</v>
      </c>
      <c r="N44" s="301">
        <v>3.0200000000000001E-2</v>
      </c>
      <c r="O44" s="301">
        <v>2.9492000000000001E-2</v>
      </c>
      <c r="P44" s="304">
        <v>0.40732521137348998</v>
      </c>
      <c r="Q44" s="304">
        <v>0.18323326776721627</v>
      </c>
      <c r="R44" s="303">
        <v>1.0760647001117978E-7</v>
      </c>
      <c r="S44" s="164"/>
    </row>
    <row r="45" spans="2:19" ht="18" customHeight="1" x14ac:dyDescent="0.2">
      <c r="B45" s="298" t="s">
        <v>75</v>
      </c>
      <c r="C45" s="299" t="s">
        <v>76</v>
      </c>
      <c r="D45" s="623">
        <v>4.9466479192518828E-2</v>
      </c>
      <c r="E45" s="623">
        <v>0</v>
      </c>
      <c r="F45" s="623">
        <v>4.8640718163235988E-5</v>
      </c>
      <c r="G45" s="623">
        <v>2.0625549800365673E-2</v>
      </c>
      <c r="H45" s="623">
        <v>1.3125452707459261E-3</v>
      </c>
      <c r="I45" s="623">
        <v>4.3919929082587034E-3</v>
      </c>
      <c r="J45" s="624">
        <v>0</v>
      </c>
      <c r="K45" s="624">
        <v>1.466385681680812E-3</v>
      </c>
      <c r="L45" s="624">
        <v>2.774406234458065E-3</v>
      </c>
      <c r="M45" s="300">
        <v>0.697461</v>
      </c>
      <c r="N45" s="301">
        <v>2.0629999999999999E-2</v>
      </c>
      <c r="O45" s="301">
        <v>1.8867999999999999E-2</v>
      </c>
      <c r="P45" s="304">
        <v>0.28266926590279046</v>
      </c>
      <c r="Q45" s="304">
        <v>0.10796880916651473</v>
      </c>
      <c r="R45" s="303">
        <v>0</v>
      </c>
      <c r="S45" s="164"/>
    </row>
    <row r="46" spans="2:19" ht="18" customHeight="1" x14ac:dyDescent="0.2">
      <c r="B46" s="298" t="s">
        <v>77</v>
      </c>
      <c r="C46" s="299" t="s">
        <v>78</v>
      </c>
      <c r="D46" s="623">
        <v>8.1252128694144873E-2</v>
      </c>
      <c r="E46" s="623">
        <v>3.1086688396859605E-2</v>
      </c>
      <c r="F46" s="623">
        <v>1.0159758948486688E-4</v>
      </c>
      <c r="G46" s="623">
        <v>1.9640364823754995E-2</v>
      </c>
      <c r="H46" s="623">
        <v>1.5435297118599606E-4</v>
      </c>
      <c r="I46" s="623">
        <v>9.3003100103336773E-4</v>
      </c>
      <c r="J46" s="624">
        <v>1.0724995180998787E-5</v>
      </c>
      <c r="K46" s="624">
        <v>1.3413490594614023E-3</v>
      </c>
      <c r="L46" s="624">
        <v>8.4936164538817957E-3</v>
      </c>
      <c r="M46" s="300">
        <v>0.14999399999999999</v>
      </c>
      <c r="N46" s="301">
        <v>6.1700000000000001E-3</v>
      </c>
      <c r="O46" s="301">
        <v>5.9430000000000004E-3</v>
      </c>
      <c r="P46" s="304">
        <v>0.17138810198300283</v>
      </c>
      <c r="Q46" s="304">
        <v>6.8251511346047136E-2</v>
      </c>
      <c r="R46" s="303">
        <v>5.3152215862022252E-4</v>
      </c>
      <c r="S46" s="164"/>
    </row>
    <row r="47" spans="2:19" ht="18" customHeight="1" x14ac:dyDescent="0.2">
      <c r="B47" s="298" t="s">
        <v>79</v>
      </c>
      <c r="C47" s="299" t="s">
        <v>80</v>
      </c>
      <c r="D47" s="623">
        <v>9.0420324669188604E-2</v>
      </c>
      <c r="E47" s="623">
        <v>1.2612388099164044E-3</v>
      </c>
      <c r="F47" s="623">
        <v>3.8981056685042875E-5</v>
      </c>
      <c r="G47" s="623">
        <v>2.0181299550467765E-2</v>
      </c>
      <c r="H47" s="623">
        <v>1.2608355576058694E-4</v>
      </c>
      <c r="I47" s="623">
        <v>1.0199595107796735E-3</v>
      </c>
      <c r="J47" s="624">
        <v>9.1403857054583294E-6</v>
      </c>
      <c r="K47" s="624">
        <v>1.3112420964227353E-3</v>
      </c>
      <c r="L47" s="624">
        <v>5.556010334550214E-3</v>
      </c>
      <c r="M47" s="300">
        <v>0.254222</v>
      </c>
      <c r="N47" s="301">
        <v>1.6253E-2</v>
      </c>
      <c r="O47" s="301">
        <v>1.5266E-2</v>
      </c>
      <c r="P47" s="304">
        <v>0.16044886142793957</v>
      </c>
      <c r="Q47" s="304">
        <v>0.1702413183042715</v>
      </c>
      <c r="R47" s="303">
        <v>2.0929458417174465E-5</v>
      </c>
      <c r="S47" s="164"/>
    </row>
    <row r="48" spans="2:19" ht="18" customHeight="1" x14ac:dyDescent="0.2">
      <c r="B48" s="298" t="s">
        <v>81</v>
      </c>
      <c r="C48" s="299" t="s">
        <v>409</v>
      </c>
      <c r="D48" s="623">
        <v>0.10647924748008103</v>
      </c>
      <c r="E48" s="623">
        <v>4.6924807992400324E-3</v>
      </c>
      <c r="F48" s="623">
        <v>1.3598813984066249E-4</v>
      </c>
      <c r="G48" s="623">
        <v>6.4782685078701358E-2</v>
      </c>
      <c r="H48" s="623">
        <v>1.7123113943287607E-4</v>
      </c>
      <c r="I48" s="623">
        <v>2.0522817439304168E-4</v>
      </c>
      <c r="J48" s="624">
        <v>0</v>
      </c>
      <c r="K48" s="624">
        <v>4.1244989219736006E-3</v>
      </c>
      <c r="L48" s="624">
        <v>9.7292038268201721E-4</v>
      </c>
      <c r="M48" s="300">
        <v>0.58834399999999998</v>
      </c>
      <c r="N48" s="301">
        <v>5.8602000000000001E-2</v>
      </c>
      <c r="O48" s="301">
        <v>5.5079000000000003E-2</v>
      </c>
      <c r="P48" s="304">
        <v>0.39056801595296342</v>
      </c>
      <c r="Q48" s="304">
        <v>0.22934440721172625</v>
      </c>
      <c r="R48" s="303">
        <v>1.0938197676636424E-4</v>
      </c>
      <c r="S48" s="164"/>
    </row>
    <row r="49" spans="2:19" ht="18" customHeight="1" x14ac:dyDescent="0.2">
      <c r="B49" s="298" t="s">
        <v>82</v>
      </c>
      <c r="C49" s="299" t="s">
        <v>83</v>
      </c>
      <c r="D49" s="623">
        <v>0.11215219126560114</v>
      </c>
      <c r="E49" s="623">
        <v>3.2645042630892275E-2</v>
      </c>
      <c r="F49" s="623">
        <v>1.2602399421964691E-4</v>
      </c>
      <c r="G49" s="623">
        <v>2.3561067591722853E-2</v>
      </c>
      <c r="H49" s="623">
        <v>1.1245596919693746E-3</v>
      </c>
      <c r="I49" s="623">
        <v>4.2763419461553368E-4</v>
      </c>
      <c r="J49" s="624">
        <v>8.4738573126580409E-6</v>
      </c>
      <c r="K49" s="624">
        <v>1.7204886341432798E-3</v>
      </c>
      <c r="L49" s="624">
        <v>2.1594541495838795E-3</v>
      </c>
      <c r="M49" s="300">
        <v>0.59445199999999998</v>
      </c>
      <c r="N49" s="301">
        <v>7.6368000000000005E-2</v>
      </c>
      <c r="O49" s="301">
        <v>6.9825999999999999E-2</v>
      </c>
      <c r="P49" s="304">
        <v>0.43623226185786979</v>
      </c>
      <c r="Q49" s="304">
        <v>0.28416397467595628</v>
      </c>
      <c r="R49" s="303">
        <v>8.8404095437684741E-4</v>
      </c>
      <c r="S49" s="164"/>
    </row>
    <row r="50" spans="2:19" ht="18" customHeight="1" x14ac:dyDescent="0.2">
      <c r="B50" s="298" t="s">
        <v>84</v>
      </c>
      <c r="C50" s="299" t="s">
        <v>85</v>
      </c>
      <c r="D50" s="623">
        <v>0.1020025449023484</v>
      </c>
      <c r="E50" s="623">
        <v>8.4687630551501117E-4</v>
      </c>
      <c r="F50" s="623">
        <v>1.9009403760472671E-5</v>
      </c>
      <c r="G50" s="623">
        <v>1.0857464101330438E-2</v>
      </c>
      <c r="H50" s="623">
        <v>4.3765836564809171E-5</v>
      </c>
      <c r="I50" s="623">
        <v>3.239703423829393E-4</v>
      </c>
      <c r="J50" s="624">
        <v>3.1829699319861218E-5</v>
      </c>
      <c r="K50" s="624">
        <v>7.3274620309263846E-4</v>
      </c>
      <c r="L50" s="624">
        <v>1.1860983788220506E-3</v>
      </c>
      <c r="M50" s="300">
        <v>0.24419099999999999</v>
      </c>
      <c r="N50" s="301">
        <v>3.5687000000000003E-2</v>
      </c>
      <c r="O50" s="301">
        <v>3.4569000000000003E-2</v>
      </c>
      <c r="P50" s="304">
        <v>0.4287860351687845</v>
      </c>
      <c r="Q50" s="304">
        <v>0.23035502502887947</v>
      </c>
      <c r="R50" s="303">
        <v>4.3688226824538989E-5</v>
      </c>
      <c r="S50" s="164"/>
    </row>
    <row r="51" spans="2:19" ht="18" customHeight="1" x14ac:dyDescent="0.2">
      <c r="B51" s="298" t="s">
        <v>86</v>
      </c>
      <c r="C51" s="299" t="s">
        <v>87</v>
      </c>
      <c r="D51" s="623">
        <v>0.10928623092364149</v>
      </c>
      <c r="E51" s="623">
        <v>1.3165959199168551E-2</v>
      </c>
      <c r="F51" s="623">
        <v>1.9369794714385212E-5</v>
      </c>
      <c r="G51" s="623">
        <v>9.5929486180830296E-3</v>
      </c>
      <c r="H51" s="623">
        <v>5.954247158025812E-5</v>
      </c>
      <c r="I51" s="623">
        <v>2.6475134684793343E-4</v>
      </c>
      <c r="J51" s="624">
        <v>7.9050952175653249E-6</v>
      </c>
      <c r="K51" s="624">
        <v>6.1844657205022753E-4</v>
      </c>
      <c r="L51" s="624">
        <v>1.072180546087676E-3</v>
      </c>
      <c r="M51" s="300">
        <v>0.33463900000000002</v>
      </c>
      <c r="N51" s="301">
        <v>4.2722000000000003E-2</v>
      </c>
      <c r="O51" s="301">
        <v>4.0236000000000001E-2</v>
      </c>
      <c r="P51" s="304">
        <v>0.47101108940023206</v>
      </c>
      <c r="Q51" s="304">
        <v>0.26115120461674962</v>
      </c>
      <c r="R51" s="303">
        <v>2.4803291337576937E-5</v>
      </c>
      <c r="S51" s="164"/>
    </row>
    <row r="52" spans="2:19" ht="18" customHeight="1" x14ac:dyDescent="0.2">
      <c r="B52" s="298" t="s">
        <v>88</v>
      </c>
      <c r="C52" s="299" t="s">
        <v>89</v>
      </c>
      <c r="D52" s="623">
        <v>0.12930169126711452</v>
      </c>
      <c r="E52" s="623">
        <v>4.6414234775345245E-2</v>
      </c>
      <c r="F52" s="623">
        <v>6.2946260888691494E-6</v>
      </c>
      <c r="G52" s="623">
        <v>1.1731744257974639E-2</v>
      </c>
      <c r="H52" s="623">
        <v>4.0195683738921571E-5</v>
      </c>
      <c r="I52" s="623">
        <v>2.6059752007918279E-4</v>
      </c>
      <c r="J52" s="624">
        <v>4.5591077529380842E-5</v>
      </c>
      <c r="K52" s="624">
        <v>8.544505299490666E-4</v>
      </c>
      <c r="L52" s="624">
        <v>9.2162318264028451E-4</v>
      </c>
      <c r="M52" s="300">
        <v>0.31837900000000002</v>
      </c>
      <c r="N52" s="301">
        <v>1.5219999999999999E-2</v>
      </c>
      <c r="O52" s="301">
        <v>1.4918000000000001E-2</v>
      </c>
      <c r="P52" s="304">
        <v>0.37463269371919888</v>
      </c>
      <c r="Q52" s="304">
        <v>0.15906637307329349</v>
      </c>
      <c r="R52" s="303">
        <v>3.437488684507138E-4</v>
      </c>
      <c r="S52" s="164"/>
    </row>
    <row r="53" spans="2:19" ht="18" customHeight="1" x14ac:dyDescent="0.2">
      <c r="B53" s="298" t="s">
        <v>90</v>
      </c>
      <c r="C53" s="299" t="s">
        <v>91</v>
      </c>
      <c r="D53" s="623">
        <v>6.2229544360437643E-2</v>
      </c>
      <c r="E53" s="623">
        <v>3.8597086169627088E-5</v>
      </c>
      <c r="F53" s="623">
        <v>5.3767085211420817E-6</v>
      </c>
      <c r="G53" s="623">
        <v>6.6931379949524226E-3</v>
      </c>
      <c r="H53" s="623">
        <v>3.0916073996566971E-5</v>
      </c>
      <c r="I53" s="623">
        <v>2.4876878175498455E-4</v>
      </c>
      <c r="J53" s="624">
        <v>2.6979555257873659E-4</v>
      </c>
      <c r="K53" s="624">
        <v>8.3348583342918593E-4</v>
      </c>
      <c r="L53" s="624">
        <v>9.3477918146141626E-4</v>
      </c>
      <c r="M53" s="300">
        <v>0.19585</v>
      </c>
      <c r="N53" s="301">
        <v>1.5258000000000001E-2</v>
      </c>
      <c r="O53" s="301">
        <v>1.5258000000000001E-2</v>
      </c>
      <c r="P53" s="304">
        <v>0.40961698831460203</v>
      </c>
      <c r="Q53" s="304">
        <v>0.12403130528233024</v>
      </c>
      <c r="R53" s="303">
        <v>5.7569461455981178E-6</v>
      </c>
      <c r="S53" s="164"/>
    </row>
    <row r="54" spans="2:19" ht="18" customHeight="1" x14ac:dyDescent="0.2">
      <c r="B54" s="298" t="s">
        <v>92</v>
      </c>
      <c r="C54" s="299" t="s">
        <v>93</v>
      </c>
      <c r="D54" s="623">
        <v>4.9526700706307818E-2</v>
      </c>
      <c r="E54" s="623">
        <v>5.3737372985342919E-3</v>
      </c>
      <c r="F54" s="623">
        <v>6.8634563063065159E-6</v>
      </c>
      <c r="G54" s="623">
        <v>7.9378780426632451E-3</v>
      </c>
      <c r="H54" s="623">
        <v>4.3739992731716102E-5</v>
      </c>
      <c r="I54" s="623">
        <v>2.7139734851886615E-4</v>
      </c>
      <c r="J54" s="624">
        <v>8.7130996159721702E-5</v>
      </c>
      <c r="K54" s="624">
        <v>6.7192073941061759E-4</v>
      </c>
      <c r="L54" s="624">
        <v>1.0929181694533849E-3</v>
      </c>
      <c r="M54" s="300">
        <v>0.26178400000000002</v>
      </c>
      <c r="N54" s="301">
        <v>5.5293000000000002E-2</v>
      </c>
      <c r="O54" s="301">
        <v>5.3816000000000003E-2</v>
      </c>
      <c r="P54" s="304">
        <v>0.362144923950322</v>
      </c>
      <c r="Q54" s="304">
        <v>0.29136683230582072</v>
      </c>
      <c r="R54" s="303">
        <v>4.9993965967194123E-4</v>
      </c>
      <c r="S54" s="164"/>
    </row>
    <row r="55" spans="2:19" ht="18" customHeight="1" x14ac:dyDescent="0.2">
      <c r="B55" s="298" t="s">
        <v>94</v>
      </c>
      <c r="C55" s="299" t="s">
        <v>95</v>
      </c>
      <c r="D55" s="623">
        <v>9.0527039657886443E-2</v>
      </c>
      <c r="E55" s="623">
        <v>1.0882807992294698E-3</v>
      </c>
      <c r="F55" s="623">
        <v>4.8414445883376624E-6</v>
      </c>
      <c r="G55" s="623">
        <v>8.4693003998653517E-3</v>
      </c>
      <c r="H55" s="623">
        <v>3.7022811557876246E-5</v>
      </c>
      <c r="I55" s="623">
        <v>2.6162786834232546E-4</v>
      </c>
      <c r="J55" s="624">
        <v>4.7465143022918264E-6</v>
      </c>
      <c r="K55" s="624">
        <v>5.1319312636379226E-4</v>
      </c>
      <c r="L55" s="624">
        <v>9.5661249248389462E-4</v>
      </c>
      <c r="M55" s="300">
        <v>0.38664300000000001</v>
      </c>
      <c r="N55" s="301">
        <v>2.9496999999999999E-2</v>
      </c>
      <c r="O55" s="301">
        <v>2.8615000000000002E-2</v>
      </c>
      <c r="P55" s="304">
        <v>0.36244328819940347</v>
      </c>
      <c r="Q55" s="304">
        <v>0.21046070925708171</v>
      </c>
      <c r="R55" s="303">
        <v>2.6740207797778176E-5</v>
      </c>
      <c r="S55" s="164"/>
    </row>
    <row r="56" spans="2:19" ht="18" customHeight="1" x14ac:dyDescent="0.2">
      <c r="B56" s="298" t="s">
        <v>96</v>
      </c>
      <c r="C56" s="299" t="s">
        <v>97</v>
      </c>
      <c r="D56" s="623">
        <v>0.12434521759695294</v>
      </c>
      <c r="E56" s="623">
        <v>0.23824793895916918</v>
      </c>
      <c r="F56" s="623">
        <v>3.1034897663669669E-5</v>
      </c>
      <c r="G56" s="623">
        <v>5.746434928366643E-3</v>
      </c>
      <c r="H56" s="623">
        <v>3.1034897663669669E-5</v>
      </c>
      <c r="I56" s="623">
        <v>1.6778760180732638E-4</v>
      </c>
      <c r="J56" s="624">
        <v>2.6553923134690625E-5</v>
      </c>
      <c r="K56" s="624">
        <v>4.3847165576157895E-4</v>
      </c>
      <c r="L56" s="624">
        <v>7.3039884822358409E-4</v>
      </c>
      <c r="M56" s="300">
        <v>9.4006999999999993E-2</v>
      </c>
      <c r="N56" s="301">
        <v>2.3564000000000002E-2</v>
      </c>
      <c r="O56" s="301">
        <v>2.3192000000000001E-2</v>
      </c>
      <c r="P56" s="304">
        <v>0.33173582700175336</v>
      </c>
      <c r="Q56" s="304">
        <v>0.17476535909512841</v>
      </c>
      <c r="R56" s="303">
        <v>7.9082146940616244E-3</v>
      </c>
      <c r="S56" s="164"/>
    </row>
    <row r="57" spans="2:19" ht="18" customHeight="1" x14ac:dyDescent="0.2">
      <c r="B57" s="298" t="s">
        <v>98</v>
      </c>
      <c r="C57" s="299" t="s">
        <v>99</v>
      </c>
      <c r="D57" s="623">
        <v>0.10445498359856649</v>
      </c>
      <c r="E57" s="623">
        <v>1.7740131096839554E-5</v>
      </c>
      <c r="F57" s="623">
        <v>8.7336030015210124E-6</v>
      </c>
      <c r="G57" s="623">
        <v>9.3408613352205187E-3</v>
      </c>
      <c r="H57" s="623">
        <v>3.7663662944059364E-5</v>
      </c>
      <c r="I57" s="623">
        <v>2.2243395144498827E-4</v>
      </c>
      <c r="J57" s="624">
        <v>2.9202985036335881E-5</v>
      </c>
      <c r="K57" s="624">
        <v>6.2226921385837204E-4</v>
      </c>
      <c r="L57" s="624">
        <v>9.5387320282237298E-4</v>
      </c>
      <c r="M57" s="300">
        <v>9.9899000000000002E-2</v>
      </c>
      <c r="N57" s="301">
        <v>2.4046000000000001E-2</v>
      </c>
      <c r="O57" s="301">
        <v>2.3654000000000001E-2</v>
      </c>
      <c r="P57" s="304">
        <v>0.36980121246299169</v>
      </c>
      <c r="Q57" s="304">
        <v>0.21008192740886947</v>
      </c>
      <c r="R57" s="303">
        <v>3.2281941003353933E-7</v>
      </c>
      <c r="S57" s="164"/>
    </row>
    <row r="58" spans="2:19" ht="18" customHeight="1" x14ac:dyDescent="0.2">
      <c r="B58" s="298" t="s">
        <v>100</v>
      </c>
      <c r="C58" s="299" t="s">
        <v>101</v>
      </c>
      <c r="D58" s="623">
        <v>0.10175105137827732</v>
      </c>
      <c r="E58" s="623">
        <v>6.6899689279698041E-2</v>
      </c>
      <c r="F58" s="623">
        <v>1.3411834195142957E-4</v>
      </c>
      <c r="G58" s="623">
        <v>5.7223185410537588E-3</v>
      </c>
      <c r="H58" s="623">
        <v>2.6324087173847924E-5</v>
      </c>
      <c r="I58" s="623">
        <v>2.3845395753828666E-4</v>
      </c>
      <c r="J58" s="624">
        <v>7.9932994630078365E-5</v>
      </c>
      <c r="K58" s="624">
        <v>6.1948070838310733E-4</v>
      </c>
      <c r="L58" s="624">
        <v>7.701236598013319E-4</v>
      </c>
      <c r="M58" s="300">
        <v>0.22769300000000001</v>
      </c>
      <c r="N58" s="301">
        <v>1.7878999999999999E-2</v>
      </c>
      <c r="O58" s="301">
        <v>1.7520000000000001E-2</v>
      </c>
      <c r="P58" s="304">
        <v>0.37439684780547422</v>
      </c>
      <c r="Q58" s="304">
        <v>0.1501401209465012</v>
      </c>
      <c r="R58" s="303">
        <v>2.4143663676408408E-3</v>
      </c>
      <c r="S58" s="164"/>
    </row>
    <row r="59" spans="2:19" ht="18" customHeight="1" x14ac:dyDescent="0.2">
      <c r="B59" s="298" t="s">
        <v>102</v>
      </c>
      <c r="C59" s="299" t="s">
        <v>410</v>
      </c>
      <c r="D59" s="623">
        <v>0.1078292714596743</v>
      </c>
      <c r="E59" s="623">
        <v>8.6792145710909291E-2</v>
      </c>
      <c r="F59" s="623">
        <v>2.0565433466283026E-5</v>
      </c>
      <c r="G59" s="623">
        <v>7.0424576655629522E-3</v>
      </c>
      <c r="H59" s="623">
        <v>3.653646158371559E-5</v>
      </c>
      <c r="I59" s="623">
        <v>2.7085113437508925E-4</v>
      </c>
      <c r="J59" s="624">
        <v>3.8177320636876469E-5</v>
      </c>
      <c r="K59" s="624">
        <v>5.1315132122517915E-4</v>
      </c>
      <c r="L59" s="624">
        <v>8.8409485784308203E-4</v>
      </c>
      <c r="M59" s="300">
        <v>7.9446000000000003E-2</v>
      </c>
      <c r="N59" s="301">
        <v>2.6852999999999998E-2</v>
      </c>
      <c r="O59" s="301">
        <v>2.6787999999999999E-2</v>
      </c>
      <c r="P59" s="304">
        <v>0.37092077125023903</v>
      </c>
      <c r="Q59" s="304">
        <v>0.21075508110645549</v>
      </c>
      <c r="R59" s="303">
        <v>8.3937888899870729E-3</v>
      </c>
      <c r="S59" s="164"/>
    </row>
    <row r="60" spans="2:19" ht="18" customHeight="1" x14ac:dyDescent="0.2">
      <c r="B60" s="298" t="s">
        <v>103</v>
      </c>
      <c r="C60" s="299" t="s">
        <v>104</v>
      </c>
      <c r="D60" s="623">
        <v>9.3992447863161716E-2</v>
      </c>
      <c r="E60" s="623">
        <v>5.5882832803621815E-2</v>
      </c>
      <c r="F60" s="623">
        <v>1.0300542231579366E-5</v>
      </c>
      <c r="G60" s="623">
        <v>4.9278897665400497E-3</v>
      </c>
      <c r="H60" s="623">
        <v>3.0901626694738097E-5</v>
      </c>
      <c r="I60" s="623">
        <v>2.565938645188074E-4</v>
      </c>
      <c r="J60" s="624">
        <v>6.2906882914288268E-5</v>
      </c>
      <c r="K60" s="624">
        <v>4.1882740466618243E-4</v>
      </c>
      <c r="L60" s="624">
        <v>6.9399903285265977E-4</v>
      </c>
      <c r="M60" s="300">
        <v>4.0739999999999998E-2</v>
      </c>
      <c r="N60" s="301">
        <v>2.5222999999999999E-2</v>
      </c>
      <c r="O60" s="301">
        <v>2.5099E-2</v>
      </c>
      <c r="P60" s="304">
        <v>0.31101565404155135</v>
      </c>
      <c r="Q60" s="304">
        <v>0.18718764198091775</v>
      </c>
      <c r="R60" s="303">
        <v>2.0738994965254676E-3</v>
      </c>
      <c r="S60" s="164"/>
    </row>
    <row r="61" spans="2:19" ht="18" customHeight="1" x14ac:dyDescent="0.2">
      <c r="B61" s="298" t="s">
        <v>105</v>
      </c>
      <c r="C61" s="299" t="s">
        <v>106</v>
      </c>
      <c r="D61" s="623">
        <v>2.7972365261068246E-2</v>
      </c>
      <c r="E61" s="623">
        <v>0.1325035780272594</v>
      </c>
      <c r="F61" s="623">
        <v>1.4230925903198185E-5</v>
      </c>
      <c r="G61" s="623">
        <v>1.5561039927298115E-2</v>
      </c>
      <c r="H61" s="623">
        <v>6.5357198627909521E-4</v>
      </c>
      <c r="I61" s="623">
        <v>1.6804431262001374E-3</v>
      </c>
      <c r="J61" s="624">
        <v>0</v>
      </c>
      <c r="K61" s="624">
        <v>1.0787805911182786E-3</v>
      </c>
      <c r="L61" s="624">
        <v>9.8059675334319319E-4</v>
      </c>
      <c r="M61" s="300">
        <v>6.4818000000000001E-2</v>
      </c>
      <c r="N61" s="301">
        <v>8.1550000000000008E-3</v>
      </c>
      <c r="O61" s="301">
        <v>8.1550000000000008E-3</v>
      </c>
      <c r="P61" s="304">
        <v>0.1707351179915888</v>
      </c>
      <c r="Q61" s="304">
        <v>6.4826073349130861E-2</v>
      </c>
      <c r="R61" s="303">
        <v>2.3452292106586576E-2</v>
      </c>
      <c r="S61" s="164"/>
    </row>
    <row r="62" spans="2:19" ht="18" customHeight="1" x14ac:dyDescent="0.2">
      <c r="B62" s="298" t="s">
        <v>107</v>
      </c>
      <c r="C62" s="299" t="s">
        <v>108</v>
      </c>
      <c r="D62" s="623">
        <v>3.0649781923587471E-2</v>
      </c>
      <c r="E62" s="623">
        <v>6.2433026912646024E-2</v>
      </c>
      <c r="F62" s="623">
        <v>4.7031662467679843E-6</v>
      </c>
      <c r="G62" s="623">
        <v>1.336113092711823E-2</v>
      </c>
      <c r="H62" s="623">
        <v>5.4631979122456902E-4</v>
      </c>
      <c r="I62" s="623">
        <v>1.4337131986647523E-3</v>
      </c>
      <c r="J62" s="624">
        <v>0</v>
      </c>
      <c r="K62" s="624">
        <v>9.2276121761587847E-4</v>
      </c>
      <c r="L62" s="624">
        <v>1.0424097669336559E-3</v>
      </c>
      <c r="M62" s="300">
        <v>0.76724099999999995</v>
      </c>
      <c r="N62" s="301">
        <v>1.3951E-2</v>
      </c>
      <c r="O62" s="301">
        <v>1.3951E-2</v>
      </c>
      <c r="P62" s="304">
        <v>0.20013442443077861</v>
      </c>
      <c r="Q62" s="304">
        <v>9.958897145204236E-2</v>
      </c>
      <c r="R62" s="303">
        <v>1.7411802912508999E-3</v>
      </c>
      <c r="S62" s="164"/>
    </row>
    <row r="63" spans="2:19" ht="18" customHeight="1" x14ac:dyDescent="0.2">
      <c r="B63" s="298" t="s">
        <v>109</v>
      </c>
      <c r="C63" s="299" t="s">
        <v>110</v>
      </c>
      <c r="D63" s="623">
        <v>3.1128858614273024E-2</v>
      </c>
      <c r="E63" s="623">
        <v>1.4578911199346917E-4</v>
      </c>
      <c r="F63" s="623">
        <v>1.0151483194897205E-4</v>
      </c>
      <c r="G63" s="623">
        <v>9.8365787129913122E-3</v>
      </c>
      <c r="H63" s="623">
        <v>5.8068047646292616E-4</v>
      </c>
      <c r="I63" s="623">
        <v>2.0961379340272176E-3</v>
      </c>
      <c r="J63" s="624">
        <v>6.2159916353863502E-5</v>
      </c>
      <c r="K63" s="624">
        <v>9.7771553967284991E-4</v>
      </c>
      <c r="L63" s="624">
        <v>1.1723073532900546E-3</v>
      </c>
      <c r="M63" s="300">
        <v>0.66271100000000005</v>
      </c>
      <c r="N63" s="301">
        <v>2.1430999999999999E-2</v>
      </c>
      <c r="O63" s="301">
        <v>2.1242E-2</v>
      </c>
      <c r="P63" s="304">
        <v>0.2594924833156686</v>
      </c>
      <c r="Q63" s="304">
        <v>0.15563894520846466</v>
      </c>
      <c r="R63" s="303">
        <v>4.7024027394885564E-5</v>
      </c>
      <c r="S63" s="164"/>
    </row>
    <row r="64" spans="2:19" ht="18" customHeight="1" x14ac:dyDescent="0.2">
      <c r="B64" s="298" t="s">
        <v>111</v>
      </c>
      <c r="C64" s="299" t="s">
        <v>112</v>
      </c>
      <c r="D64" s="623">
        <v>7.3518875065524028E-2</v>
      </c>
      <c r="E64" s="623">
        <v>1.2144947612272796E-3</v>
      </c>
      <c r="F64" s="623">
        <v>8.6204924356836662E-6</v>
      </c>
      <c r="G64" s="623">
        <v>2.8460887333810999E-3</v>
      </c>
      <c r="H64" s="623">
        <v>2.1551231089209167E-5</v>
      </c>
      <c r="I64" s="623">
        <v>6.6643037675862191E-5</v>
      </c>
      <c r="J64" s="624">
        <v>0</v>
      </c>
      <c r="K64" s="624">
        <v>1.8235657075484679E-4</v>
      </c>
      <c r="L64" s="624">
        <v>2.9276518541187222E-4</v>
      </c>
      <c r="M64" s="300">
        <v>9.6213999999999994E-2</v>
      </c>
      <c r="N64" s="301">
        <v>2.7102000000000001E-2</v>
      </c>
      <c r="O64" s="301">
        <v>2.6563E-2</v>
      </c>
      <c r="P64" s="304">
        <v>0.35425145395488566</v>
      </c>
      <c r="Q64" s="304">
        <v>0.16714382919721149</v>
      </c>
      <c r="R64" s="303">
        <v>7.4517480482741991E-5</v>
      </c>
      <c r="S64" s="164"/>
    </row>
    <row r="65" spans="2:19" ht="18" customHeight="1" x14ac:dyDescent="0.2">
      <c r="B65" s="298">
        <v>355</v>
      </c>
      <c r="C65" s="299" t="s">
        <v>113</v>
      </c>
      <c r="D65" s="623">
        <v>8.5657568186782024E-2</v>
      </c>
      <c r="E65" s="623">
        <v>0</v>
      </c>
      <c r="F65" s="623">
        <v>0</v>
      </c>
      <c r="G65" s="623">
        <v>9.2822578994535623E-3</v>
      </c>
      <c r="H65" s="623">
        <v>2.5934463274494141E-4</v>
      </c>
      <c r="I65" s="623">
        <v>1.9975495688946037E-4</v>
      </c>
      <c r="J65" s="624">
        <v>1.1892026616376435E-4</v>
      </c>
      <c r="K65" s="624">
        <v>8.2544655337201138E-4</v>
      </c>
      <c r="L65" s="624">
        <v>9.0032227651215926E-4</v>
      </c>
      <c r="M65" s="300">
        <v>0.21640899999999999</v>
      </c>
      <c r="N65" s="301">
        <v>2.6282E-2</v>
      </c>
      <c r="O65" s="301">
        <v>2.6277999999999999E-2</v>
      </c>
      <c r="P65" s="304">
        <v>0.4390949489041947</v>
      </c>
      <c r="Q65" s="304">
        <v>0.21699921150060311</v>
      </c>
      <c r="R65" s="303">
        <v>0</v>
      </c>
      <c r="S65" s="164"/>
    </row>
    <row r="66" spans="2:19" ht="18" customHeight="1" x14ac:dyDescent="0.2">
      <c r="B66" s="298" t="s">
        <v>114</v>
      </c>
      <c r="C66" s="299" t="s">
        <v>115</v>
      </c>
      <c r="D66" s="623">
        <v>0.10233914792162253</v>
      </c>
      <c r="E66" s="623">
        <v>3.7662033432316472E-2</v>
      </c>
      <c r="F66" s="623">
        <v>7.7526352247525869E-5</v>
      </c>
      <c r="G66" s="623">
        <v>8.3607640138111013E-3</v>
      </c>
      <c r="H66" s="623">
        <v>4.6515811348515521E-4</v>
      </c>
      <c r="I66" s="623">
        <v>2.2586681845274852E-4</v>
      </c>
      <c r="J66" s="624">
        <v>0</v>
      </c>
      <c r="K66" s="624">
        <v>6.4471048773808305E-4</v>
      </c>
      <c r="L66" s="624">
        <v>7.9540023734474589E-4</v>
      </c>
      <c r="M66" s="300">
        <v>0.60085699999999997</v>
      </c>
      <c r="N66" s="301">
        <v>2.8375999999999998E-2</v>
      </c>
      <c r="O66" s="301">
        <v>2.7993000000000001E-2</v>
      </c>
      <c r="P66" s="304">
        <v>0.32324361102233951</v>
      </c>
      <c r="Q66" s="304">
        <v>0.19553003515355194</v>
      </c>
      <c r="R66" s="303">
        <v>5.4701749030183235E-4</v>
      </c>
      <c r="S66" s="164"/>
    </row>
    <row r="67" spans="2:19" ht="18" customHeight="1" x14ac:dyDescent="0.2">
      <c r="B67" s="298" t="s">
        <v>116</v>
      </c>
      <c r="C67" s="299" t="s">
        <v>117</v>
      </c>
      <c r="D67" s="623">
        <v>0.10811528934457751</v>
      </c>
      <c r="E67" s="623">
        <v>0.34068003395781671</v>
      </c>
      <c r="F67" s="623">
        <v>8.7675986868814956E-5</v>
      </c>
      <c r="G67" s="623">
        <v>3.8277262740141503E-2</v>
      </c>
      <c r="H67" s="623">
        <v>2.6743335502054294E-4</v>
      </c>
      <c r="I67" s="623">
        <v>4.0944253966323439E-4</v>
      </c>
      <c r="J67" s="624">
        <v>1.3725826909807582E-4</v>
      </c>
      <c r="K67" s="624">
        <v>2.5777603942257893E-3</v>
      </c>
      <c r="L67" s="624">
        <v>1.382430043200507E-3</v>
      </c>
      <c r="M67" s="300">
        <v>8.7844000000000005E-2</v>
      </c>
      <c r="N67" s="301">
        <v>6.3905000000000003E-2</v>
      </c>
      <c r="O67" s="301">
        <v>5.2638999999999998E-2</v>
      </c>
      <c r="P67" s="304">
        <v>0.41899236025511349</v>
      </c>
      <c r="Q67" s="304">
        <v>0.24838114814080028</v>
      </c>
      <c r="R67" s="303">
        <v>6.5460781934251044E-3</v>
      </c>
      <c r="S67" s="164"/>
    </row>
    <row r="68" spans="2:19" ht="18" customHeight="1" x14ac:dyDescent="0.2">
      <c r="B68" s="298" t="s">
        <v>118</v>
      </c>
      <c r="C68" s="299" t="s">
        <v>119</v>
      </c>
      <c r="D68" s="623">
        <v>0</v>
      </c>
      <c r="E68" s="623">
        <v>0</v>
      </c>
      <c r="F68" s="623">
        <v>0</v>
      </c>
      <c r="G68" s="623">
        <v>0</v>
      </c>
      <c r="H68" s="623">
        <v>0</v>
      </c>
      <c r="I68" s="623">
        <v>0</v>
      </c>
      <c r="J68" s="624">
        <v>0</v>
      </c>
      <c r="K68" s="624">
        <v>0</v>
      </c>
      <c r="L68" s="624">
        <v>0</v>
      </c>
      <c r="M68" s="300">
        <v>1</v>
      </c>
      <c r="N68" s="301">
        <v>4.8897000000000003E-2</v>
      </c>
      <c r="O68" s="301">
        <v>4.2981999999999999E-2</v>
      </c>
      <c r="P68" s="304">
        <v>0.32659577970174802</v>
      </c>
      <c r="Q68" s="304">
        <v>0.23620941282329833</v>
      </c>
      <c r="R68" s="303">
        <v>3.4224237787055725E-4</v>
      </c>
      <c r="S68" s="164"/>
    </row>
    <row r="69" spans="2:19" ht="18" customHeight="1" x14ac:dyDescent="0.2">
      <c r="B69" s="298">
        <v>410</v>
      </c>
      <c r="C69" s="299" t="s">
        <v>120</v>
      </c>
      <c r="D69" s="623">
        <v>0</v>
      </c>
      <c r="E69" s="623">
        <v>0</v>
      </c>
      <c r="F69" s="623">
        <v>0</v>
      </c>
      <c r="G69" s="623">
        <v>0</v>
      </c>
      <c r="H69" s="623">
        <v>0</v>
      </c>
      <c r="I69" s="623">
        <v>0</v>
      </c>
      <c r="J69" s="624">
        <v>0</v>
      </c>
      <c r="K69" s="624">
        <v>0</v>
      </c>
      <c r="L69" s="624">
        <v>0</v>
      </c>
      <c r="M69" s="300">
        <v>1</v>
      </c>
      <c r="N69" s="301">
        <v>9.5383999999999997E-2</v>
      </c>
      <c r="O69" s="301">
        <v>8.5662000000000002E-2</v>
      </c>
      <c r="P69" s="304">
        <v>0.46508856508314828</v>
      </c>
      <c r="Q69" s="304">
        <v>0.344677389400048</v>
      </c>
      <c r="R69" s="303">
        <v>0</v>
      </c>
      <c r="S69" s="164"/>
    </row>
    <row r="70" spans="2:19" ht="18" customHeight="1" x14ac:dyDescent="0.2">
      <c r="B70" s="298">
        <v>411</v>
      </c>
      <c r="C70" s="299" t="s">
        <v>121</v>
      </c>
      <c r="D70" s="623">
        <v>0</v>
      </c>
      <c r="E70" s="623">
        <v>0</v>
      </c>
      <c r="F70" s="623">
        <v>0</v>
      </c>
      <c r="G70" s="623">
        <v>0</v>
      </c>
      <c r="H70" s="623">
        <v>0</v>
      </c>
      <c r="I70" s="623">
        <v>0</v>
      </c>
      <c r="J70" s="624">
        <v>0</v>
      </c>
      <c r="K70" s="624">
        <v>0</v>
      </c>
      <c r="L70" s="624">
        <v>0</v>
      </c>
      <c r="M70" s="300">
        <v>1</v>
      </c>
      <c r="N70" s="301">
        <v>7.5261999999999996E-2</v>
      </c>
      <c r="O70" s="301">
        <v>6.7731E-2</v>
      </c>
      <c r="P70" s="304">
        <v>0.45401653719935975</v>
      </c>
      <c r="Q70" s="304">
        <v>0.32872866777860998</v>
      </c>
      <c r="R70" s="303">
        <v>0</v>
      </c>
      <c r="S70" s="164"/>
    </row>
    <row r="71" spans="2:19" ht="18" customHeight="1" x14ac:dyDescent="0.2">
      <c r="B71" s="298" t="s">
        <v>122</v>
      </c>
      <c r="C71" s="299" t="s">
        <v>123</v>
      </c>
      <c r="D71" s="623">
        <v>0</v>
      </c>
      <c r="E71" s="623">
        <v>0</v>
      </c>
      <c r="F71" s="623">
        <v>0</v>
      </c>
      <c r="G71" s="623">
        <v>0</v>
      </c>
      <c r="H71" s="623">
        <v>0</v>
      </c>
      <c r="I71" s="623">
        <v>0</v>
      </c>
      <c r="J71" s="624">
        <v>0</v>
      </c>
      <c r="K71" s="624">
        <v>0</v>
      </c>
      <c r="L71" s="624">
        <v>0</v>
      </c>
      <c r="M71" s="300">
        <v>1</v>
      </c>
      <c r="N71" s="301">
        <v>8.8852E-2</v>
      </c>
      <c r="O71" s="301">
        <v>7.9254000000000005E-2</v>
      </c>
      <c r="P71" s="304">
        <v>0.44410907270532113</v>
      </c>
      <c r="Q71" s="304">
        <v>0.33406828822992429</v>
      </c>
      <c r="R71" s="303">
        <v>0</v>
      </c>
      <c r="S71" s="164"/>
    </row>
    <row r="72" spans="2:19" ht="18" customHeight="1" x14ac:dyDescent="0.2">
      <c r="B72" s="298" t="s">
        <v>124</v>
      </c>
      <c r="C72" s="299" t="s">
        <v>125</v>
      </c>
      <c r="D72" s="623">
        <v>0</v>
      </c>
      <c r="E72" s="623">
        <v>0</v>
      </c>
      <c r="F72" s="623">
        <v>0</v>
      </c>
      <c r="G72" s="623">
        <v>0</v>
      </c>
      <c r="H72" s="623">
        <v>0</v>
      </c>
      <c r="I72" s="623">
        <v>0</v>
      </c>
      <c r="J72" s="624">
        <v>0</v>
      </c>
      <c r="K72" s="624">
        <v>0</v>
      </c>
      <c r="L72" s="624">
        <v>0</v>
      </c>
      <c r="M72" s="300">
        <v>1</v>
      </c>
      <c r="N72" s="301">
        <v>9.5478999999999994E-2</v>
      </c>
      <c r="O72" s="301">
        <v>8.4628999999999996E-2</v>
      </c>
      <c r="P72" s="304">
        <v>0.48958771418105845</v>
      </c>
      <c r="Q72" s="304">
        <v>0.33914714221757947</v>
      </c>
      <c r="R72" s="303">
        <v>0</v>
      </c>
      <c r="S72" s="164"/>
    </row>
    <row r="73" spans="2:19" ht="18" customHeight="1" x14ac:dyDescent="0.2">
      <c r="B73" s="298" t="s">
        <v>126</v>
      </c>
      <c r="C73" s="299" t="s">
        <v>127</v>
      </c>
      <c r="D73" s="623">
        <v>0</v>
      </c>
      <c r="E73" s="623">
        <v>0</v>
      </c>
      <c r="F73" s="623">
        <v>0</v>
      </c>
      <c r="G73" s="623">
        <v>0</v>
      </c>
      <c r="H73" s="623">
        <v>0</v>
      </c>
      <c r="I73" s="623">
        <v>0</v>
      </c>
      <c r="J73" s="624">
        <v>0</v>
      </c>
      <c r="K73" s="624">
        <v>0</v>
      </c>
      <c r="L73" s="624">
        <v>0</v>
      </c>
      <c r="M73" s="300">
        <v>1</v>
      </c>
      <c r="N73" s="301">
        <v>9.5876000000000003E-2</v>
      </c>
      <c r="O73" s="301">
        <v>8.6375999999999994E-2</v>
      </c>
      <c r="P73" s="304">
        <v>0.50584257770665975</v>
      </c>
      <c r="Q73" s="304">
        <v>0.43382801076468919</v>
      </c>
      <c r="R73" s="303">
        <v>0</v>
      </c>
      <c r="S73" s="164"/>
    </row>
    <row r="74" spans="2:19" ht="18" customHeight="1" x14ac:dyDescent="0.2">
      <c r="B74" s="298" t="s">
        <v>128</v>
      </c>
      <c r="C74" s="299" t="s">
        <v>129</v>
      </c>
      <c r="D74" s="623">
        <v>0</v>
      </c>
      <c r="E74" s="623">
        <v>0</v>
      </c>
      <c r="F74" s="623">
        <v>0</v>
      </c>
      <c r="G74" s="623">
        <v>0</v>
      </c>
      <c r="H74" s="623">
        <v>0</v>
      </c>
      <c r="I74" s="623">
        <v>0</v>
      </c>
      <c r="J74" s="624">
        <v>0</v>
      </c>
      <c r="K74" s="624">
        <v>0</v>
      </c>
      <c r="L74" s="624">
        <v>0</v>
      </c>
      <c r="M74" s="300">
        <v>0.31256</v>
      </c>
      <c r="N74" s="301">
        <v>7.2009999999999999E-3</v>
      </c>
      <c r="O74" s="301">
        <v>7.2009999999999999E-3</v>
      </c>
      <c r="P74" s="304">
        <v>0.36359545520270098</v>
      </c>
      <c r="Q74" s="304">
        <v>6.4390464043697276E-2</v>
      </c>
      <c r="R74" s="303">
        <v>1.799971086141508E-2</v>
      </c>
      <c r="S74" s="164"/>
    </row>
    <row r="75" spans="2:19" ht="18" customHeight="1" x14ac:dyDescent="0.2">
      <c r="B75" s="298" t="s">
        <v>130</v>
      </c>
      <c r="C75" s="299" t="s">
        <v>131</v>
      </c>
      <c r="D75" s="623">
        <v>0</v>
      </c>
      <c r="E75" s="623">
        <v>0</v>
      </c>
      <c r="F75" s="623">
        <v>0</v>
      </c>
      <c r="G75" s="623">
        <v>0</v>
      </c>
      <c r="H75" s="623">
        <v>0</v>
      </c>
      <c r="I75" s="623">
        <v>0</v>
      </c>
      <c r="J75" s="624">
        <v>0</v>
      </c>
      <c r="K75" s="624">
        <v>0</v>
      </c>
      <c r="L75" s="624">
        <v>0</v>
      </c>
      <c r="M75" s="300">
        <v>0.99146199999999995</v>
      </c>
      <c r="N75" s="301">
        <v>1.2903E-2</v>
      </c>
      <c r="O75" s="301">
        <v>1.2903E-2</v>
      </c>
      <c r="P75" s="304">
        <v>0.31744130446332403</v>
      </c>
      <c r="Q75" s="304">
        <v>8.7636384712354437E-2</v>
      </c>
      <c r="R75" s="303">
        <v>4.9879903108982276E-3</v>
      </c>
      <c r="S75" s="164"/>
    </row>
    <row r="76" spans="2:19" ht="18" customHeight="1" x14ac:dyDescent="0.2">
      <c r="B76" s="298" t="s">
        <v>132</v>
      </c>
      <c r="C76" s="299" t="s">
        <v>133</v>
      </c>
      <c r="D76" s="623">
        <v>0</v>
      </c>
      <c r="E76" s="623">
        <v>0</v>
      </c>
      <c r="F76" s="623">
        <v>0</v>
      </c>
      <c r="G76" s="623">
        <v>0</v>
      </c>
      <c r="H76" s="623">
        <v>0</v>
      </c>
      <c r="I76" s="623">
        <v>0</v>
      </c>
      <c r="J76" s="624">
        <v>0</v>
      </c>
      <c r="K76" s="624">
        <v>0</v>
      </c>
      <c r="L76" s="624">
        <v>0</v>
      </c>
      <c r="M76" s="300">
        <v>0.989456</v>
      </c>
      <c r="N76" s="301">
        <v>2.085E-2</v>
      </c>
      <c r="O76" s="301">
        <v>2.085E-2</v>
      </c>
      <c r="P76" s="304">
        <v>0.46589148873740166</v>
      </c>
      <c r="Q76" s="304">
        <v>0.1385459954826779</v>
      </c>
      <c r="R76" s="303">
        <v>5.6927588862364488E-3</v>
      </c>
      <c r="S76" s="164"/>
    </row>
    <row r="77" spans="2:19" ht="18" customHeight="1" x14ac:dyDescent="0.2">
      <c r="B77" s="298" t="s">
        <v>134</v>
      </c>
      <c r="C77" s="299" t="s">
        <v>135</v>
      </c>
      <c r="D77" s="623">
        <v>0</v>
      </c>
      <c r="E77" s="623">
        <v>0</v>
      </c>
      <c r="F77" s="623">
        <v>0</v>
      </c>
      <c r="G77" s="623">
        <v>0</v>
      </c>
      <c r="H77" s="623">
        <v>0</v>
      </c>
      <c r="I77" s="623">
        <v>0</v>
      </c>
      <c r="J77" s="624">
        <v>0</v>
      </c>
      <c r="K77" s="624">
        <v>0</v>
      </c>
      <c r="L77" s="624">
        <v>0</v>
      </c>
      <c r="M77" s="300">
        <v>0.99993799999999999</v>
      </c>
      <c r="N77" s="301">
        <v>8.2191E-2</v>
      </c>
      <c r="O77" s="301">
        <v>8.0023999999999998E-2</v>
      </c>
      <c r="P77" s="304">
        <v>0.65489309656144046</v>
      </c>
      <c r="Q77" s="304">
        <v>0.47395147930826276</v>
      </c>
      <c r="R77" s="303">
        <v>1.1952926688841849E-3</v>
      </c>
      <c r="S77" s="164"/>
    </row>
    <row r="78" spans="2:19" ht="18" customHeight="1" x14ac:dyDescent="0.2">
      <c r="B78" s="298">
        <v>510</v>
      </c>
      <c r="C78" s="299" t="s">
        <v>136</v>
      </c>
      <c r="D78" s="623">
        <v>76.285127205334433</v>
      </c>
      <c r="E78" s="623">
        <v>0</v>
      </c>
      <c r="F78" s="623">
        <v>0</v>
      </c>
      <c r="G78" s="623">
        <v>0</v>
      </c>
      <c r="H78" s="623">
        <v>0</v>
      </c>
      <c r="I78" s="623">
        <v>0</v>
      </c>
      <c r="J78" s="624">
        <v>0</v>
      </c>
      <c r="K78" s="624">
        <v>0</v>
      </c>
      <c r="L78" s="624">
        <v>0</v>
      </c>
      <c r="M78" s="300">
        <v>0.69291599999999998</v>
      </c>
      <c r="N78" s="301">
        <v>5.0452999999999998E-2</v>
      </c>
      <c r="O78" s="301">
        <v>4.9308999999999999E-2</v>
      </c>
      <c r="P78" s="304">
        <v>0.72696342676632053</v>
      </c>
      <c r="Q78" s="304">
        <v>0.34821454219628761</v>
      </c>
      <c r="R78" s="303">
        <v>4.016486817696293E-2</v>
      </c>
      <c r="S78" s="164"/>
    </row>
    <row r="79" spans="2:19" ht="18" customHeight="1" x14ac:dyDescent="0.2">
      <c r="B79" s="298">
        <v>511</v>
      </c>
      <c r="C79" s="299" t="s">
        <v>137</v>
      </c>
      <c r="D79" s="623">
        <v>0</v>
      </c>
      <c r="E79" s="623">
        <v>-35.620690443529952</v>
      </c>
      <c r="F79" s="623">
        <v>0</v>
      </c>
      <c r="G79" s="623">
        <v>0</v>
      </c>
      <c r="H79" s="623">
        <v>0</v>
      </c>
      <c r="I79" s="623">
        <v>0</v>
      </c>
      <c r="J79" s="624">
        <v>0</v>
      </c>
      <c r="K79" s="624">
        <v>0</v>
      </c>
      <c r="L79" s="624">
        <v>0</v>
      </c>
      <c r="M79" s="300">
        <v>0.78983800000000004</v>
      </c>
      <c r="N79" s="301">
        <v>0.17256199999999999</v>
      </c>
      <c r="O79" s="301">
        <v>0.15955800000000001</v>
      </c>
      <c r="P79" s="304">
        <v>0.66717201384956126</v>
      </c>
      <c r="Q79" s="304">
        <v>0.4367591026003298</v>
      </c>
      <c r="R79" s="303">
        <v>0.11736234159856836</v>
      </c>
      <c r="S79" s="164"/>
    </row>
    <row r="80" spans="2:19" ht="18" customHeight="1" x14ac:dyDescent="0.2">
      <c r="B80" s="298" t="s">
        <v>138</v>
      </c>
      <c r="C80" s="299" t="s">
        <v>139</v>
      </c>
      <c r="D80" s="623">
        <v>0</v>
      </c>
      <c r="E80" s="623">
        <v>0</v>
      </c>
      <c r="F80" s="623">
        <v>0</v>
      </c>
      <c r="G80" s="623">
        <v>0</v>
      </c>
      <c r="H80" s="623">
        <v>0</v>
      </c>
      <c r="I80" s="623">
        <v>0</v>
      </c>
      <c r="J80" s="624">
        <v>0</v>
      </c>
      <c r="K80" s="624">
        <v>0</v>
      </c>
      <c r="L80" s="624">
        <v>0</v>
      </c>
      <c r="M80" s="300">
        <v>0.76700800000000002</v>
      </c>
      <c r="N80" s="301">
        <v>5.407E-2</v>
      </c>
      <c r="O80" s="301">
        <v>5.2810000000000003E-2</v>
      </c>
      <c r="P80" s="304">
        <v>0.67576256807049584</v>
      </c>
      <c r="Q80" s="304">
        <v>0.3153166478798049</v>
      </c>
      <c r="R80" s="303">
        <v>5.8383881024260793E-2</v>
      </c>
      <c r="S80" s="164"/>
    </row>
    <row r="81" spans="2:19" ht="18" customHeight="1" x14ac:dyDescent="0.2">
      <c r="B81" s="298" t="s">
        <v>140</v>
      </c>
      <c r="C81" s="299" t="s">
        <v>141</v>
      </c>
      <c r="D81" s="623">
        <v>0</v>
      </c>
      <c r="E81" s="623">
        <v>0</v>
      </c>
      <c r="F81" s="623">
        <v>0</v>
      </c>
      <c r="G81" s="623">
        <v>0</v>
      </c>
      <c r="H81" s="623">
        <v>0</v>
      </c>
      <c r="I81" s="623">
        <v>0</v>
      </c>
      <c r="J81" s="624">
        <v>0</v>
      </c>
      <c r="K81" s="624">
        <v>0</v>
      </c>
      <c r="L81" s="624">
        <v>0</v>
      </c>
      <c r="M81" s="300">
        <v>0.88593299999999997</v>
      </c>
      <c r="N81" s="301">
        <v>3.1014E-2</v>
      </c>
      <c r="O81" s="301">
        <v>2.8531999999999998E-2</v>
      </c>
      <c r="P81" s="304">
        <v>0.7275705521619098</v>
      </c>
      <c r="Q81" s="304">
        <v>0.15988555263419049</v>
      </c>
      <c r="R81" s="303">
        <v>1.8360353945657548E-3</v>
      </c>
      <c r="S81" s="164"/>
    </row>
    <row r="82" spans="2:19" ht="18" customHeight="1" x14ac:dyDescent="0.2">
      <c r="B82" s="298" t="s">
        <v>142</v>
      </c>
      <c r="C82" s="299" t="s">
        <v>143</v>
      </c>
      <c r="D82" s="623">
        <v>0</v>
      </c>
      <c r="E82" s="623">
        <v>0</v>
      </c>
      <c r="F82" s="623">
        <v>0</v>
      </c>
      <c r="G82" s="623">
        <v>0</v>
      </c>
      <c r="H82" s="623">
        <v>0</v>
      </c>
      <c r="I82" s="623">
        <v>0</v>
      </c>
      <c r="J82" s="624">
        <v>0</v>
      </c>
      <c r="K82" s="624">
        <v>0</v>
      </c>
      <c r="L82" s="624">
        <v>0</v>
      </c>
      <c r="M82" s="300">
        <v>0.99685900000000005</v>
      </c>
      <c r="N82" s="301">
        <v>2.7695999999999998E-2</v>
      </c>
      <c r="O82" s="301">
        <v>1.8839999999999999E-2</v>
      </c>
      <c r="P82" s="304">
        <v>0.74152835511309667</v>
      </c>
      <c r="Q82" s="304">
        <v>0.15643672955854609</v>
      </c>
      <c r="R82" s="303">
        <v>4.4966376475331783E-2</v>
      </c>
      <c r="S82" s="164"/>
    </row>
    <row r="83" spans="2:19" ht="18" customHeight="1" x14ac:dyDescent="0.2">
      <c r="B83" s="298" t="s">
        <v>144</v>
      </c>
      <c r="C83" s="299" t="s">
        <v>145</v>
      </c>
      <c r="D83" s="623">
        <v>0</v>
      </c>
      <c r="E83" s="623">
        <v>0</v>
      </c>
      <c r="F83" s="623">
        <v>0</v>
      </c>
      <c r="G83" s="623">
        <v>0</v>
      </c>
      <c r="H83" s="623">
        <v>0</v>
      </c>
      <c r="I83" s="623">
        <v>0</v>
      </c>
      <c r="J83" s="624">
        <v>0</v>
      </c>
      <c r="K83" s="624">
        <v>0</v>
      </c>
      <c r="L83" s="624">
        <v>0</v>
      </c>
      <c r="M83" s="300">
        <v>1</v>
      </c>
      <c r="N83" s="301">
        <v>0</v>
      </c>
      <c r="O83" s="301">
        <v>0</v>
      </c>
      <c r="P83" s="304">
        <v>0.90244170433789161</v>
      </c>
      <c r="Q83" s="304">
        <v>0</v>
      </c>
      <c r="R83" s="303">
        <v>0.16256846528908506</v>
      </c>
      <c r="S83" s="164"/>
    </row>
    <row r="84" spans="2:19" ht="18" customHeight="1" x14ac:dyDescent="0.2">
      <c r="B84" s="298" t="s">
        <v>146</v>
      </c>
      <c r="C84" s="299" t="s">
        <v>147</v>
      </c>
      <c r="D84" s="623">
        <v>0</v>
      </c>
      <c r="E84" s="623">
        <v>0</v>
      </c>
      <c r="F84" s="623">
        <v>-1.5183774782331459E-2</v>
      </c>
      <c r="G84" s="623">
        <v>0</v>
      </c>
      <c r="H84" s="623">
        <v>0</v>
      </c>
      <c r="I84" s="623">
        <v>0</v>
      </c>
      <c r="J84" s="624">
        <v>0</v>
      </c>
      <c r="K84" s="624">
        <v>0</v>
      </c>
      <c r="L84" s="624">
        <v>0</v>
      </c>
      <c r="M84" s="300">
        <v>0.98763100000000004</v>
      </c>
      <c r="N84" s="301">
        <v>2.5725000000000001E-2</v>
      </c>
      <c r="O84" s="301">
        <v>2.5725000000000001E-2</v>
      </c>
      <c r="P84" s="304">
        <v>0.68050023522032299</v>
      </c>
      <c r="Q84" s="304">
        <v>0.23819586012231456</v>
      </c>
      <c r="R84" s="303">
        <v>1.3547008935587466E-2</v>
      </c>
      <c r="S84" s="164"/>
    </row>
    <row r="85" spans="2:19" ht="18" customHeight="1" x14ac:dyDescent="0.2">
      <c r="B85" s="298" t="s">
        <v>148</v>
      </c>
      <c r="C85" s="299" t="s">
        <v>149</v>
      </c>
      <c r="D85" s="623">
        <v>0</v>
      </c>
      <c r="E85" s="623">
        <v>0</v>
      </c>
      <c r="F85" s="623">
        <v>0</v>
      </c>
      <c r="G85" s="623">
        <v>-1.5861197598694479</v>
      </c>
      <c r="H85" s="623">
        <v>0</v>
      </c>
      <c r="I85" s="623">
        <v>0</v>
      </c>
      <c r="J85" s="624">
        <v>0</v>
      </c>
      <c r="K85" s="624">
        <v>-0.13225624351087598</v>
      </c>
      <c r="L85" s="624">
        <v>0</v>
      </c>
      <c r="M85" s="300">
        <v>0.425348</v>
      </c>
      <c r="N85" s="301">
        <v>0.16209200000000001</v>
      </c>
      <c r="O85" s="301">
        <v>0.15736600000000001</v>
      </c>
      <c r="P85" s="304">
        <v>0.75633374812409537</v>
      </c>
      <c r="Q85" s="304">
        <v>0.52486020839230307</v>
      </c>
      <c r="R85" s="303">
        <v>1.297136812426266E-2</v>
      </c>
      <c r="S85" s="164"/>
    </row>
    <row r="86" spans="2:19" ht="18" customHeight="1" x14ac:dyDescent="0.2">
      <c r="B86" s="298" t="s">
        <v>150</v>
      </c>
      <c r="C86" s="299" t="s">
        <v>151</v>
      </c>
      <c r="D86" s="623">
        <v>0</v>
      </c>
      <c r="E86" s="623">
        <v>0</v>
      </c>
      <c r="F86" s="623">
        <v>0</v>
      </c>
      <c r="G86" s="623">
        <v>0</v>
      </c>
      <c r="H86" s="623">
        <v>0</v>
      </c>
      <c r="I86" s="623">
        <v>0</v>
      </c>
      <c r="J86" s="624">
        <v>0</v>
      </c>
      <c r="K86" s="624">
        <v>0</v>
      </c>
      <c r="L86" s="624">
        <v>0</v>
      </c>
      <c r="M86" s="300">
        <v>1</v>
      </c>
      <c r="N86" s="301">
        <v>0</v>
      </c>
      <c r="O86" s="301">
        <v>0</v>
      </c>
      <c r="P86" s="304">
        <v>6.6005293624548687E-6</v>
      </c>
      <c r="Q86" s="304">
        <v>0</v>
      </c>
      <c r="R86" s="303">
        <v>0</v>
      </c>
      <c r="S86" s="164"/>
    </row>
    <row r="87" spans="2:19" ht="18" customHeight="1" x14ac:dyDescent="0.2">
      <c r="B87" s="298" t="s">
        <v>152</v>
      </c>
      <c r="C87" s="299" t="s">
        <v>153</v>
      </c>
      <c r="D87" s="623">
        <v>0</v>
      </c>
      <c r="E87" s="623">
        <v>0</v>
      </c>
      <c r="F87" s="623">
        <v>0</v>
      </c>
      <c r="G87" s="623">
        <v>0</v>
      </c>
      <c r="H87" s="623">
        <v>-8.2988022555557608E-2</v>
      </c>
      <c r="I87" s="623">
        <v>-9.8343720558624129E-2</v>
      </c>
      <c r="J87" s="624">
        <v>0</v>
      </c>
      <c r="K87" s="624">
        <v>0</v>
      </c>
      <c r="L87" s="624">
        <v>0</v>
      </c>
      <c r="M87" s="300">
        <v>0.326015</v>
      </c>
      <c r="N87" s="301">
        <v>7.3600000000000002E-3</v>
      </c>
      <c r="O87" s="301">
        <v>7.1929999999999997E-3</v>
      </c>
      <c r="P87" s="304">
        <v>0.32820827591463719</v>
      </c>
      <c r="Q87" s="304">
        <v>0.14254078482581825</v>
      </c>
      <c r="R87" s="303">
        <v>6.5709890912326934E-4</v>
      </c>
      <c r="S87" s="164"/>
    </row>
    <row r="88" spans="2:19" ht="18" customHeight="1" x14ac:dyDescent="0.2">
      <c r="B88" s="298" t="s">
        <v>154</v>
      </c>
      <c r="C88" s="299" t="s">
        <v>155</v>
      </c>
      <c r="D88" s="623">
        <v>0</v>
      </c>
      <c r="E88" s="623">
        <v>0</v>
      </c>
      <c r="F88" s="623">
        <v>0</v>
      </c>
      <c r="G88" s="623">
        <v>0</v>
      </c>
      <c r="H88" s="623">
        <v>0</v>
      </c>
      <c r="I88" s="623">
        <v>0</v>
      </c>
      <c r="J88" s="624">
        <v>-8.410041776479641E-3</v>
      </c>
      <c r="K88" s="624">
        <v>0</v>
      </c>
      <c r="L88" s="624">
        <v>0</v>
      </c>
      <c r="M88" s="300">
        <v>0.42930099999999999</v>
      </c>
      <c r="N88" s="301">
        <v>1.1498E-2</v>
      </c>
      <c r="O88" s="301">
        <v>1.1498E-2</v>
      </c>
      <c r="P88" s="304">
        <v>0.17914971566456511</v>
      </c>
      <c r="Q88" s="304">
        <v>0.11395487416409796</v>
      </c>
      <c r="R88" s="303">
        <v>6.7609683140374306E-3</v>
      </c>
      <c r="S88" s="164"/>
    </row>
    <row r="89" spans="2:19" ht="18" customHeight="1" x14ac:dyDescent="0.2">
      <c r="B89" s="298" t="s">
        <v>156</v>
      </c>
      <c r="C89" s="299" t="s">
        <v>157</v>
      </c>
      <c r="D89" s="623">
        <v>0</v>
      </c>
      <c r="E89" s="623">
        <v>0</v>
      </c>
      <c r="F89" s="623">
        <v>0</v>
      </c>
      <c r="G89" s="623">
        <v>0</v>
      </c>
      <c r="H89" s="623">
        <v>0</v>
      </c>
      <c r="I89" s="623">
        <v>0</v>
      </c>
      <c r="J89" s="624">
        <v>0</v>
      </c>
      <c r="K89" s="624">
        <v>0</v>
      </c>
      <c r="L89" s="624">
        <v>-7.9940522924552715</v>
      </c>
      <c r="M89" s="300">
        <v>0.65928699999999996</v>
      </c>
      <c r="N89" s="301">
        <v>5.4095999999999998E-2</v>
      </c>
      <c r="O89" s="301">
        <v>5.3955000000000003E-2</v>
      </c>
      <c r="P89" s="304">
        <v>0.63759883157554731</v>
      </c>
      <c r="Q89" s="304">
        <v>0.22778659401463339</v>
      </c>
      <c r="R89" s="303">
        <v>7.4038631691192248E-4</v>
      </c>
      <c r="S89" s="164"/>
    </row>
    <row r="90" spans="2:19" ht="18" customHeight="1" x14ac:dyDescent="0.2">
      <c r="B90" s="298" t="s">
        <v>158</v>
      </c>
      <c r="C90" s="299" t="s">
        <v>159</v>
      </c>
      <c r="D90" s="623">
        <v>0</v>
      </c>
      <c r="E90" s="623">
        <v>0</v>
      </c>
      <c r="F90" s="623">
        <v>0</v>
      </c>
      <c r="G90" s="623">
        <v>0</v>
      </c>
      <c r="H90" s="623">
        <v>0</v>
      </c>
      <c r="I90" s="623">
        <v>0</v>
      </c>
      <c r="J90" s="624">
        <v>0</v>
      </c>
      <c r="K90" s="624">
        <v>0</v>
      </c>
      <c r="L90" s="624">
        <v>0</v>
      </c>
      <c r="M90" s="300">
        <v>0.94841399999999998</v>
      </c>
      <c r="N90" s="301">
        <v>7.6484999999999997E-2</v>
      </c>
      <c r="O90" s="301">
        <v>7.0220000000000005E-2</v>
      </c>
      <c r="P90" s="304">
        <v>0.67473658610604736</v>
      </c>
      <c r="Q90" s="304">
        <v>0.25508068187250954</v>
      </c>
      <c r="R90" s="303">
        <v>9.2285998843338046E-3</v>
      </c>
      <c r="S90" s="164"/>
    </row>
    <row r="91" spans="2:19" ht="18" customHeight="1" x14ac:dyDescent="0.2">
      <c r="B91" s="298" t="s">
        <v>160</v>
      </c>
      <c r="C91" s="299" t="s">
        <v>161</v>
      </c>
      <c r="D91" s="623">
        <v>0</v>
      </c>
      <c r="E91" s="623">
        <v>0</v>
      </c>
      <c r="F91" s="623">
        <v>0</v>
      </c>
      <c r="G91" s="623">
        <v>0</v>
      </c>
      <c r="H91" s="623">
        <v>0</v>
      </c>
      <c r="I91" s="623">
        <v>0</v>
      </c>
      <c r="J91" s="624">
        <v>0</v>
      </c>
      <c r="K91" s="624">
        <v>0</v>
      </c>
      <c r="L91" s="624">
        <v>0</v>
      </c>
      <c r="M91" s="300">
        <v>0.97180800000000001</v>
      </c>
      <c r="N91" s="301">
        <v>0.14214399999999999</v>
      </c>
      <c r="O91" s="301">
        <v>0.141293</v>
      </c>
      <c r="P91" s="304">
        <v>0.78270613502661313</v>
      </c>
      <c r="Q91" s="304">
        <v>0.6634502650937425</v>
      </c>
      <c r="R91" s="303">
        <v>5.0381349259234374E-4</v>
      </c>
      <c r="S91" s="164"/>
    </row>
    <row r="92" spans="2:19" ht="18" customHeight="1" x14ac:dyDescent="0.2">
      <c r="B92" s="298" t="s">
        <v>162</v>
      </c>
      <c r="C92" s="299" t="s">
        <v>163</v>
      </c>
      <c r="D92" s="623">
        <v>0</v>
      </c>
      <c r="E92" s="623">
        <v>0</v>
      </c>
      <c r="F92" s="623">
        <v>0</v>
      </c>
      <c r="G92" s="623">
        <v>0</v>
      </c>
      <c r="H92" s="623">
        <v>0</v>
      </c>
      <c r="I92" s="623">
        <v>0</v>
      </c>
      <c r="J92" s="624">
        <v>0</v>
      </c>
      <c r="K92" s="624">
        <v>0</v>
      </c>
      <c r="L92" s="624">
        <v>0</v>
      </c>
      <c r="M92" s="300">
        <v>0.92479500000000003</v>
      </c>
      <c r="N92" s="301">
        <v>8.7139999999999995E-3</v>
      </c>
      <c r="O92" s="301">
        <v>8.6610000000000003E-3</v>
      </c>
      <c r="P92" s="304">
        <v>0.53826968645901296</v>
      </c>
      <c r="Q92" s="304">
        <v>6.18957982760397E-2</v>
      </c>
      <c r="R92" s="303">
        <v>2.9598343247745119E-2</v>
      </c>
      <c r="S92" s="164"/>
    </row>
    <row r="93" spans="2:19" ht="18" customHeight="1" x14ac:dyDescent="0.2">
      <c r="B93" s="298" t="s">
        <v>164</v>
      </c>
      <c r="C93" s="299" t="s">
        <v>165</v>
      </c>
      <c r="D93" s="623">
        <v>0</v>
      </c>
      <c r="E93" s="623">
        <v>0</v>
      </c>
      <c r="F93" s="623">
        <v>0</v>
      </c>
      <c r="G93" s="623">
        <v>0</v>
      </c>
      <c r="H93" s="623">
        <v>0</v>
      </c>
      <c r="I93" s="623">
        <v>0</v>
      </c>
      <c r="J93" s="624">
        <v>0</v>
      </c>
      <c r="K93" s="624">
        <v>0</v>
      </c>
      <c r="L93" s="624">
        <v>0</v>
      </c>
      <c r="M93" s="300">
        <v>0.78467699999999996</v>
      </c>
      <c r="N93" s="301">
        <v>1.7255E-2</v>
      </c>
      <c r="O93" s="301">
        <v>1.7255E-2</v>
      </c>
      <c r="P93" s="304">
        <v>0.44194914842558319</v>
      </c>
      <c r="Q93" s="304">
        <v>0.13654337540198394</v>
      </c>
      <c r="R93" s="303">
        <v>4.2965111346063862E-3</v>
      </c>
      <c r="S93" s="164"/>
    </row>
    <row r="94" spans="2:19" ht="18" customHeight="1" x14ac:dyDescent="0.2">
      <c r="B94" s="298" t="s">
        <v>166</v>
      </c>
      <c r="C94" s="299" t="s">
        <v>167</v>
      </c>
      <c r="D94" s="623">
        <v>7.8496023818862819E-3</v>
      </c>
      <c r="E94" s="623">
        <v>1.78452982349936E-2</v>
      </c>
      <c r="F94" s="623">
        <v>5.7407761156157862E-6</v>
      </c>
      <c r="G94" s="623">
        <v>1.472174195048705E-3</v>
      </c>
      <c r="H94" s="623">
        <v>0</v>
      </c>
      <c r="I94" s="623">
        <v>0</v>
      </c>
      <c r="J94" s="624">
        <v>1.0620435813889205E-5</v>
      </c>
      <c r="K94" s="624">
        <v>1.0309477107626683E-4</v>
      </c>
      <c r="L94" s="624">
        <v>3.3196037888548284E-4</v>
      </c>
      <c r="M94" s="300">
        <v>0.66655500000000001</v>
      </c>
      <c r="N94" s="301">
        <v>5.9295E-2</v>
      </c>
      <c r="O94" s="301">
        <v>5.7509999999999999E-2</v>
      </c>
      <c r="P94" s="304">
        <v>0.59690476315554453</v>
      </c>
      <c r="Q94" s="304">
        <v>0.3595791066259712</v>
      </c>
      <c r="R94" s="303">
        <v>3.5764624405265765E-3</v>
      </c>
      <c r="S94" s="164"/>
    </row>
    <row r="95" spans="2:19" ht="18" customHeight="1" x14ac:dyDescent="0.2">
      <c r="B95" s="298" t="s">
        <v>168</v>
      </c>
      <c r="C95" s="299" t="s">
        <v>169</v>
      </c>
      <c r="D95" s="623">
        <v>0</v>
      </c>
      <c r="E95" s="623">
        <v>0</v>
      </c>
      <c r="F95" s="623">
        <v>0</v>
      </c>
      <c r="G95" s="623">
        <v>0</v>
      </c>
      <c r="H95" s="623">
        <v>0</v>
      </c>
      <c r="I95" s="623">
        <v>0</v>
      </c>
      <c r="J95" s="624">
        <v>0</v>
      </c>
      <c r="K95" s="624">
        <v>0</v>
      </c>
      <c r="L95" s="624">
        <v>0</v>
      </c>
      <c r="M95" s="300">
        <v>0.45638800000000002</v>
      </c>
      <c r="N95" s="301">
        <v>4.2446999999999999E-2</v>
      </c>
      <c r="O95" s="301">
        <v>3.5436000000000002E-2</v>
      </c>
      <c r="P95" s="304">
        <v>0.2514061434210379</v>
      </c>
      <c r="Q95" s="304">
        <v>0.16351519082176921</v>
      </c>
      <c r="R95" s="303">
        <v>2.560173134505989E-3</v>
      </c>
      <c r="S95" s="164"/>
    </row>
    <row r="96" spans="2:19" ht="18" customHeight="1" x14ac:dyDescent="0.2">
      <c r="B96" s="298" t="s">
        <v>170</v>
      </c>
      <c r="C96" s="299" t="s">
        <v>171</v>
      </c>
      <c r="D96" s="623">
        <v>2.6003169132800524E-2</v>
      </c>
      <c r="E96" s="623">
        <v>0.16674984586090466</v>
      </c>
      <c r="F96" s="623">
        <v>1.3948144363294161E-4</v>
      </c>
      <c r="G96" s="623">
        <v>1.6704882895537967E-2</v>
      </c>
      <c r="H96" s="623">
        <v>2.0900216317238884E-6</v>
      </c>
      <c r="I96" s="623">
        <v>2.2990237948962771E-5</v>
      </c>
      <c r="J96" s="624">
        <v>5.4340562424821096E-5</v>
      </c>
      <c r="K96" s="624">
        <v>1.2546729858654037E-3</v>
      </c>
      <c r="L96" s="624">
        <v>2.1687824468983254E-3</v>
      </c>
      <c r="M96" s="300">
        <v>0.60358699999999998</v>
      </c>
      <c r="N96" s="301">
        <v>4.2761E-2</v>
      </c>
      <c r="O96" s="301">
        <v>3.9549000000000001E-2</v>
      </c>
      <c r="P96" s="304">
        <v>0.45099858494962591</v>
      </c>
      <c r="Q96" s="304">
        <v>0.23842327800232169</v>
      </c>
      <c r="R96" s="303">
        <v>3.8427346505692408E-3</v>
      </c>
      <c r="S96" s="164"/>
    </row>
    <row r="97" spans="2:19" ht="18" customHeight="1" x14ac:dyDescent="0.2">
      <c r="B97" s="298" t="s">
        <v>172</v>
      </c>
      <c r="C97" s="299" t="s">
        <v>173</v>
      </c>
      <c r="D97" s="623">
        <v>0</v>
      </c>
      <c r="E97" s="623">
        <v>0</v>
      </c>
      <c r="F97" s="623">
        <v>0</v>
      </c>
      <c r="G97" s="623">
        <v>0</v>
      </c>
      <c r="H97" s="623">
        <v>0</v>
      </c>
      <c r="I97" s="623">
        <v>0</v>
      </c>
      <c r="J97" s="624">
        <v>0</v>
      </c>
      <c r="K97" s="624">
        <v>0</v>
      </c>
      <c r="L97" s="624">
        <v>0</v>
      </c>
      <c r="M97" s="300">
        <v>1</v>
      </c>
      <c r="N97" s="301">
        <v>6.3051999999999997E-2</v>
      </c>
      <c r="O97" s="301">
        <v>6.3051999999999997E-2</v>
      </c>
      <c r="P97" s="304">
        <v>0.71939734004418632</v>
      </c>
      <c r="Q97" s="304">
        <v>0.36718656268746253</v>
      </c>
      <c r="R97" s="303">
        <v>4.1848694219697872E-3</v>
      </c>
      <c r="S97" s="164"/>
    </row>
    <row r="98" spans="2:19" ht="18" customHeight="1" x14ac:dyDescent="0.2">
      <c r="B98" s="298" t="s">
        <v>174</v>
      </c>
      <c r="C98" s="299" t="s">
        <v>175</v>
      </c>
      <c r="D98" s="623">
        <v>0</v>
      </c>
      <c r="E98" s="623">
        <v>0</v>
      </c>
      <c r="F98" s="623">
        <v>0</v>
      </c>
      <c r="G98" s="623">
        <v>2.4948418847498499E-5</v>
      </c>
      <c r="H98" s="623">
        <v>0</v>
      </c>
      <c r="I98" s="623">
        <v>0</v>
      </c>
      <c r="J98" s="624">
        <v>0</v>
      </c>
      <c r="K98" s="624">
        <v>0</v>
      </c>
      <c r="L98" s="624">
        <v>0</v>
      </c>
      <c r="M98" s="300">
        <v>0.96384499999999995</v>
      </c>
      <c r="N98" s="301">
        <v>0.100467</v>
      </c>
      <c r="O98" s="301">
        <v>0.10012500000000001</v>
      </c>
      <c r="P98" s="304">
        <v>0.82201917091277987</v>
      </c>
      <c r="Q98" s="304">
        <v>0.58650470915085418</v>
      </c>
      <c r="R98" s="303">
        <v>2.993359120506495E-2</v>
      </c>
      <c r="S98" s="164"/>
    </row>
    <row r="99" spans="2:19" ht="18" customHeight="1" x14ac:dyDescent="0.2">
      <c r="B99" s="298">
        <v>632</v>
      </c>
      <c r="C99" s="299" t="s">
        <v>411</v>
      </c>
      <c r="D99" s="623">
        <v>0</v>
      </c>
      <c r="E99" s="623">
        <v>0</v>
      </c>
      <c r="F99" s="623">
        <v>0</v>
      </c>
      <c r="G99" s="623">
        <v>0</v>
      </c>
      <c r="H99" s="623">
        <v>0</v>
      </c>
      <c r="I99" s="623">
        <v>0</v>
      </c>
      <c r="J99" s="624">
        <v>0</v>
      </c>
      <c r="K99" s="624">
        <v>0</v>
      </c>
      <c r="L99" s="624">
        <v>0</v>
      </c>
      <c r="M99" s="300">
        <v>0.71684499999999995</v>
      </c>
      <c r="N99" s="301">
        <v>2.2981999999999999E-2</v>
      </c>
      <c r="O99" s="301">
        <v>2.2981999999999999E-2</v>
      </c>
      <c r="P99" s="304">
        <v>0.5834176258982704</v>
      </c>
      <c r="Q99" s="304">
        <v>0.41945515457693183</v>
      </c>
      <c r="R99" s="303">
        <v>4.9724949792166176E-4</v>
      </c>
      <c r="S99" s="164"/>
    </row>
    <row r="100" spans="2:19" ht="18" customHeight="1" x14ac:dyDescent="0.2">
      <c r="B100" s="298" t="s">
        <v>176</v>
      </c>
      <c r="C100" s="299" t="s">
        <v>177</v>
      </c>
      <c r="D100" s="623">
        <v>0</v>
      </c>
      <c r="E100" s="623">
        <v>0</v>
      </c>
      <c r="F100" s="623">
        <v>0</v>
      </c>
      <c r="G100" s="623">
        <v>0</v>
      </c>
      <c r="H100" s="623">
        <v>0</v>
      </c>
      <c r="I100" s="623">
        <v>0</v>
      </c>
      <c r="J100" s="624">
        <v>0</v>
      </c>
      <c r="K100" s="624">
        <v>0</v>
      </c>
      <c r="L100" s="624">
        <v>0</v>
      </c>
      <c r="M100" s="300">
        <v>0.97945199999999999</v>
      </c>
      <c r="N100" s="301">
        <v>8.7266999999999997E-2</v>
      </c>
      <c r="O100" s="301">
        <v>8.1725999999999993E-2</v>
      </c>
      <c r="P100" s="304">
        <v>0.57359558622657558</v>
      </c>
      <c r="Q100" s="304">
        <v>0.44740364123337278</v>
      </c>
      <c r="R100" s="303">
        <v>2.7763760540524516E-2</v>
      </c>
      <c r="S100" s="164"/>
    </row>
    <row r="101" spans="2:19" ht="18" customHeight="1" x14ac:dyDescent="0.2">
      <c r="B101" s="298" t="s">
        <v>178</v>
      </c>
      <c r="C101" s="299" t="s">
        <v>179</v>
      </c>
      <c r="D101" s="623">
        <v>0</v>
      </c>
      <c r="E101" s="623">
        <v>0</v>
      </c>
      <c r="F101" s="623">
        <v>0</v>
      </c>
      <c r="G101" s="623">
        <v>0</v>
      </c>
      <c r="H101" s="623">
        <v>0</v>
      </c>
      <c r="I101" s="623">
        <v>0</v>
      </c>
      <c r="J101" s="624">
        <v>0</v>
      </c>
      <c r="K101" s="624">
        <v>0</v>
      </c>
      <c r="L101" s="624">
        <v>0</v>
      </c>
      <c r="M101" s="300">
        <v>0.87676200000000004</v>
      </c>
      <c r="N101" s="301">
        <v>0.12837000000000001</v>
      </c>
      <c r="O101" s="301">
        <v>0.126414</v>
      </c>
      <c r="P101" s="304">
        <v>0.64454580306500608</v>
      </c>
      <c r="Q101" s="304">
        <v>0.53840104591611049</v>
      </c>
      <c r="R101" s="303">
        <v>6.7033450493464441E-4</v>
      </c>
      <c r="S101" s="164"/>
    </row>
    <row r="102" spans="2:19" ht="18" customHeight="1" x14ac:dyDescent="0.2">
      <c r="B102" s="298" t="s">
        <v>180</v>
      </c>
      <c r="C102" s="299" t="s">
        <v>181</v>
      </c>
      <c r="D102" s="623">
        <v>0</v>
      </c>
      <c r="E102" s="623">
        <v>0</v>
      </c>
      <c r="F102" s="623">
        <v>0</v>
      </c>
      <c r="G102" s="623">
        <v>0</v>
      </c>
      <c r="H102" s="623">
        <v>0</v>
      </c>
      <c r="I102" s="623">
        <v>0</v>
      </c>
      <c r="J102" s="624">
        <v>0</v>
      </c>
      <c r="K102" s="624">
        <v>0</v>
      </c>
      <c r="L102" s="624">
        <v>0</v>
      </c>
      <c r="M102" s="300">
        <v>0.92801800000000001</v>
      </c>
      <c r="N102" s="301">
        <v>0.15998999999999999</v>
      </c>
      <c r="O102" s="301">
        <v>0.159802</v>
      </c>
      <c r="P102" s="304">
        <v>0.71923322314288485</v>
      </c>
      <c r="Q102" s="304">
        <v>0.65414514993403028</v>
      </c>
      <c r="R102" s="303">
        <v>1.8045981643519886E-2</v>
      </c>
      <c r="S102" s="164"/>
    </row>
    <row r="103" spans="2:19" ht="18" customHeight="1" x14ac:dyDescent="0.2">
      <c r="B103" s="298" t="s">
        <v>182</v>
      </c>
      <c r="C103" s="299" t="s">
        <v>183</v>
      </c>
      <c r="D103" s="623">
        <v>0</v>
      </c>
      <c r="E103" s="623">
        <v>0</v>
      </c>
      <c r="F103" s="623">
        <v>0</v>
      </c>
      <c r="G103" s="623">
        <v>0</v>
      </c>
      <c r="H103" s="623">
        <v>0</v>
      </c>
      <c r="I103" s="623">
        <v>0</v>
      </c>
      <c r="J103" s="624">
        <v>0</v>
      </c>
      <c r="K103" s="624">
        <v>0</v>
      </c>
      <c r="L103" s="624">
        <v>0</v>
      </c>
      <c r="M103" s="300">
        <v>0.99738800000000005</v>
      </c>
      <c r="N103" s="301">
        <v>0.18548000000000001</v>
      </c>
      <c r="O103" s="301">
        <v>0.18548000000000001</v>
      </c>
      <c r="P103" s="304">
        <v>0.770926333919562</v>
      </c>
      <c r="Q103" s="304">
        <v>0.63620200742366384</v>
      </c>
      <c r="R103" s="303">
        <v>2.352385040914401E-3</v>
      </c>
      <c r="S103" s="164"/>
    </row>
    <row r="104" spans="2:19" ht="18" customHeight="1" x14ac:dyDescent="0.2">
      <c r="B104" s="298" t="s">
        <v>184</v>
      </c>
      <c r="C104" s="299" t="s">
        <v>412</v>
      </c>
      <c r="D104" s="623">
        <v>0</v>
      </c>
      <c r="E104" s="623">
        <v>0</v>
      </c>
      <c r="F104" s="623">
        <v>0</v>
      </c>
      <c r="G104" s="623">
        <v>0</v>
      </c>
      <c r="H104" s="623">
        <v>0</v>
      </c>
      <c r="I104" s="623">
        <v>0</v>
      </c>
      <c r="J104" s="624">
        <v>0</v>
      </c>
      <c r="K104" s="624">
        <v>0</v>
      </c>
      <c r="L104" s="624">
        <v>0</v>
      </c>
      <c r="M104" s="300">
        <v>0.766656</v>
      </c>
      <c r="N104" s="301">
        <v>0.122808</v>
      </c>
      <c r="O104" s="301">
        <v>0.115742</v>
      </c>
      <c r="P104" s="304">
        <v>0.60708863687845505</v>
      </c>
      <c r="Q104" s="304">
        <v>0.49876859755068992</v>
      </c>
      <c r="R104" s="303">
        <v>1.0068791202181097E-2</v>
      </c>
      <c r="S104" s="164"/>
    </row>
    <row r="105" spans="2:19" ht="18" customHeight="1" x14ac:dyDescent="0.2">
      <c r="B105" s="298" t="s">
        <v>185</v>
      </c>
      <c r="C105" s="299" t="s">
        <v>186</v>
      </c>
      <c r="D105" s="623">
        <v>0</v>
      </c>
      <c r="E105" s="623">
        <v>0</v>
      </c>
      <c r="F105" s="623">
        <v>0</v>
      </c>
      <c r="G105" s="623">
        <v>0</v>
      </c>
      <c r="H105" s="623">
        <v>0</v>
      </c>
      <c r="I105" s="623">
        <v>0</v>
      </c>
      <c r="J105" s="624">
        <v>0</v>
      </c>
      <c r="K105" s="624">
        <v>0</v>
      </c>
      <c r="L105" s="624">
        <v>0</v>
      </c>
      <c r="M105" s="300">
        <v>0.74184700000000003</v>
      </c>
      <c r="N105" s="301">
        <v>3.4301999999999999E-2</v>
      </c>
      <c r="O105" s="301">
        <v>3.3564999999999998E-2</v>
      </c>
      <c r="P105" s="304">
        <v>0.68055760150719868</v>
      </c>
      <c r="Q105" s="304">
        <v>0.1279529543111001</v>
      </c>
      <c r="R105" s="303">
        <v>1.4120659027217065E-3</v>
      </c>
      <c r="S105" s="164"/>
    </row>
    <row r="106" spans="2:19" ht="18" customHeight="1" x14ac:dyDescent="0.2">
      <c r="B106" s="298" t="s">
        <v>187</v>
      </c>
      <c r="C106" s="299" t="s">
        <v>188</v>
      </c>
      <c r="D106" s="623">
        <v>0</v>
      </c>
      <c r="E106" s="623">
        <v>0</v>
      </c>
      <c r="F106" s="623">
        <v>0</v>
      </c>
      <c r="G106" s="623">
        <v>0</v>
      </c>
      <c r="H106" s="623">
        <v>0</v>
      </c>
      <c r="I106" s="623">
        <v>0</v>
      </c>
      <c r="J106" s="624">
        <v>0</v>
      </c>
      <c r="K106" s="624">
        <v>0</v>
      </c>
      <c r="L106" s="624">
        <v>0</v>
      </c>
      <c r="M106" s="300">
        <v>0.69993300000000003</v>
      </c>
      <c r="N106" s="301">
        <v>2.9687999999999999E-2</v>
      </c>
      <c r="O106" s="301">
        <v>2.8496E-2</v>
      </c>
      <c r="P106" s="304">
        <v>0.29062442369832664</v>
      </c>
      <c r="Q106" s="304">
        <v>0.13934941053526231</v>
      </c>
      <c r="R106" s="303">
        <v>1.3773628161431012E-5</v>
      </c>
      <c r="S106" s="164"/>
    </row>
    <row r="107" spans="2:19" ht="18" customHeight="1" x14ac:dyDescent="0.2">
      <c r="B107" s="298" t="s">
        <v>189</v>
      </c>
      <c r="C107" s="299" t="s">
        <v>190</v>
      </c>
      <c r="D107" s="623">
        <v>0</v>
      </c>
      <c r="E107" s="623">
        <v>0</v>
      </c>
      <c r="F107" s="623">
        <v>0</v>
      </c>
      <c r="G107" s="623">
        <v>0</v>
      </c>
      <c r="H107" s="623">
        <v>0</v>
      </c>
      <c r="I107" s="623">
        <v>0</v>
      </c>
      <c r="J107" s="624">
        <v>0</v>
      </c>
      <c r="K107" s="624">
        <v>0</v>
      </c>
      <c r="L107" s="624">
        <v>0</v>
      </c>
      <c r="M107" s="300">
        <v>0.99500100000000002</v>
      </c>
      <c r="N107" s="301">
        <v>6.4367999999999995E-2</v>
      </c>
      <c r="O107" s="301">
        <v>5.9332999999999997E-2</v>
      </c>
      <c r="P107" s="304">
        <v>0.36970659909965087</v>
      </c>
      <c r="Q107" s="304">
        <v>0.26258044872804392</v>
      </c>
      <c r="R107" s="303">
        <v>1.0966659587954381E-2</v>
      </c>
      <c r="S107" s="164"/>
    </row>
    <row r="108" spans="2:19" ht="18" customHeight="1" x14ac:dyDescent="0.2">
      <c r="B108" s="298" t="s">
        <v>191</v>
      </c>
      <c r="C108" s="299" t="s">
        <v>192</v>
      </c>
      <c r="D108" s="623">
        <v>0</v>
      </c>
      <c r="E108" s="623">
        <v>0</v>
      </c>
      <c r="F108" s="623">
        <v>0</v>
      </c>
      <c r="G108" s="623">
        <v>0</v>
      </c>
      <c r="H108" s="623">
        <v>0</v>
      </c>
      <c r="I108" s="623">
        <v>0</v>
      </c>
      <c r="J108" s="624">
        <v>0</v>
      </c>
      <c r="K108" s="624">
        <v>0</v>
      </c>
      <c r="L108" s="624">
        <v>0</v>
      </c>
      <c r="M108" s="300">
        <v>0.82838900000000004</v>
      </c>
      <c r="N108" s="301">
        <v>0.14282700000000001</v>
      </c>
      <c r="O108" s="301">
        <v>0.12898100000000001</v>
      </c>
      <c r="P108" s="304">
        <v>0.749260972244707</v>
      </c>
      <c r="Q108" s="304">
        <v>0.47913869760504585</v>
      </c>
      <c r="R108" s="303">
        <v>2.1960866432231625E-3</v>
      </c>
      <c r="S108" s="164"/>
    </row>
    <row r="109" spans="2:19" ht="18" customHeight="1" x14ac:dyDescent="0.2">
      <c r="B109" s="298" t="s">
        <v>193</v>
      </c>
      <c r="C109" s="299" t="s">
        <v>194</v>
      </c>
      <c r="D109" s="623">
        <v>0</v>
      </c>
      <c r="E109" s="623">
        <v>0</v>
      </c>
      <c r="F109" s="623">
        <v>0</v>
      </c>
      <c r="G109" s="623">
        <v>0</v>
      </c>
      <c r="H109" s="623">
        <v>0</v>
      </c>
      <c r="I109" s="623">
        <v>0</v>
      </c>
      <c r="J109" s="624">
        <v>0</v>
      </c>
      <c r="K109" s="624">
        <v>0</v>
      </c>
      <c r="L109" s="624">
        <v>0</v>
      </c>
      <c r="M109" s="306">
        <v>0.10258399999999999</v>
      </c>
      <c r="N109" s="301">
        <v>9.6809999999999993E-2</v>
      </c>
      <c r="O109" s="301">
        <v>9.4492000000000007E-2</v>
      </c>
      <c r="P109" s="304">
        <v>0.48509860675039246</v>
      </c>
      <c r="Q109" s="304">
        <v>0.24524136577708006</v>
      </c>
      <c r="R109" s="303">
        <v>1.0636845757370115E-2</v>
      </c>
      <c r="S109" s="164"/>
    </row>
    <row r="110" spans="2:19" ht="18" customHeight="1" x14ac:dyDescent="0.2">
      <c r="B110" s="298" t="s">
        <v>195</v>
      </c>
      <c r="C110" s="299" t="s">
        <v>196</v>
      </c>
      <c r="D110" s="623">
        <v>0</v>
      </c>
      <c r="E110" s="623">
        <v>0</v>
      </c>
      <c r="F110" s="623">
        <v>0</v>
      </c>
      <c r="G110" s="623">
        <v>0</v>
      </c>
      <c r="H110" s="623">
        <v>0</v>
      </c>
      <c r="I110" s="623">
        <v>0</v>
      </c>
      <c r="J110" s="624">
        <v>0</v>
      </c>
      <c r="K110" s="624">
        <v>0</v>
      </c>
      <c r="L110" s="624">
        <v>0</v>
      </c>
      <c r="M110" s="300">
        <v>0.53585000000000005</v>
      </c>
      <c r="N110" s="301">
        <v>0.245751</v>
      </c>
      <c r="O110" s="301">
        <v>0.22522600000000001</v>
      </c>
      <c r="P110" s="304">
        <v>0.40242829426413262</v>
      </c>
      <c r="Q110" s="304">
        <v>0.28120508224939222</v>
      </c>
      <c r="R110" s="303">
        <v>6.6551534917519375E-2</v>
      </c>
      <c r="S110" s="164"/>
    </row>
    <row r="111" spans="2:19" ht="18" customHeight="1" x14ac:dyDescent="0.2">
      <c r="B111" s="298" t="s">
        <v>197</v>
      </c>
      <c r="C111" s="299" t="s">
        <v>198</v>
      </c>
      <c r="D111" s="623">
        <v>0</v>
      </c>
      <c r="E111" s="623">
        <v>0</v>
      </c>
      <c r="F111" s="623">
        <v>0</v>
      </c>
      <c r="G111" s="623">
        <v>0</v>
      </c>
      <c r="H111" s="623">
        <v>0</v>
      </c>
      <c r="I111" s="623">
        <v>0</v>
      </c>
      <c r="J111" s="624">
        <v>0</v>
      </c>
      <c r="K111" s="624">
        <v>0</v>
      </c>
      <c r="L111" s="624">
        <v>0</v>
      </c>
      <c r="M111" s="300">
        <v>0.98646199999999995</v>
      </c>
      <c r="N111" s="301">
        <v>9.8876000000000006E-2</v>
      </c>
      <c r="O111" s="301">
        <v>7.2919999999999999E-2</v>
      </c>
      <c r="P111" s="304">
        <v>0.67923638305446776</v>
      </c>
      <c r="Q111" s="304">
        <v>0.25739364542541832</v>
      </c>
      <c r="R111" s="303">
        <v>1.3999440338749471E-2</v>
      </c>
      <c r="S111" s="164"/>
    </row>
    <row r="112" spans="2:19" ht="18" customHeight="1" x14ac:dyDescent="0.2">
      <c r="B112" s="298" t="s">
        <v>199</v>
      </c>
      <c r="C112" s="299" t="s">
        <v>200</v>
      </c>
      <c r="D112" s="623">
        <v>0</v>
      </c>
      <c r="E112" s="623">
        <v>0</v>
      </c>
      <c r="F112" s="623">
        <v>0</v>
      </c>
      <c r="G112" s="623">
        <v>0</v>
      </c>
      <c r="H112" s="623">
        <v>0</v>
      </c>
      <c r="I112" s="623">
        <v>0</v>
      </c>
      <c r="J112" s="624">
        <v>0</v>
      </c>
      <c r="K112" s="624">
        <v>0</v>
      </c>
      <c r="L112" s="624">
        <v>0</v>
      </c>
      <c r="M112" s="300">
        <v>0.685782</v>
      </c>
      <c r="N112" s="301">
        <v>0.10582999999999999</v>
      </c>
      <c r="O112" s="301">
        <v>9.9881999999999999E-2</v>
      </c>
      <c r="P112" s="304">
        <v>0.69395493887143789</v>
      </c>
      <c r="Q112" s="304">
        <v>0.22902533276084155</v>
      </c>
      <c r="R112" s="303">
        <v>2.9251742807839109E-2</v>
      </c>
      <c r="S112" s="164"/>
    </row>
    <row r="113" spans="2:19" ht="18" customHeight="1" x14ac:dyDescent="0.2">
      <c r="B113" s="298" t="s">
        <v>201</v>
      </c>
      <c r="C113" s="299" t="s">
        <v>202</v>
      </c>
      <c r="D113" s="623">
        <v>1.358086727418413E-4</v>
      </c>
      <c r="E113" s="623">
        <v>0</v>
      </c>
      <c r="F113" s="623">
        <v>0</v>
      </c>
      <c r="G113" s="623">
        <v>4.5406738058130778E-5</v>
      </c>
      <c r="H113" s="623">
        <v>0</v>
      </c>
      <c r="I113" s="623">
        <v>0</v>
      </c>
      <c r="J113" s="624">
        <v>0</v>
      </c>
      <c r="K113" s="624">
        <v>2.7436095503402281E-6</v>
      </c>
      <c r="L113" s="624">
        <v>0</v>
      </c>
      <c r="M113" s="300">
        <v>0.79197899999999999</v>
      </c>
      <c r="N113" s="301">
        <v>0.21042</v>
      </c>
      <c r="O113" s="301">
        <v>0.16819400000000001</v>
      </c>
      <c r="P113" s="304">
        <v>0.69919532597251433</v>
      </c>
      <c r="Q113" s="304">
        <v>0.27611403293937042</v>
      </c>
      <c r="R113" s="303">
        <v>2.4382550039833226E-2</v>
      </c>
      <c r="S113" s="164"/>
    </row>
    <row r="114" spans="2:19" ht="18" customHeight="1" x14ac:dyDescent="0.2">
      <c r="B114" s="298" t="s">
        <v>203</v>
      </c>
      <c r="C114" s="299" t="s">
        <v>413</v>
      </c>
      <c r="D114" s="623">
        <v>0</v>
      </c>
      <c r="E114" s="623">
        <v>0</v>
      </c>
      <c r="F114" s="623">
        <v>0</v>
      </c>
      <c r="G114" s="623">
        <v>0</v>
      </c>
      <c r="H114" s="623">
        <v>0</v>
      </c>
      <c r="I114" s="623">
        <v>0</v>
      </c>
      <c r="J114" s="624">
        <v>0</v>
      </c>
      <c r="K114" s="624">
        <v>0</v>
      </c>
      <c r="L114" s="624">
        <v>0</v>
      </c>
      <c r="M114" s="300">
        <v>1</v>
      </c>
      <c r="N114" s="301">
        <v>0</v>
      </c>
      <c r="O114" s="301">
        <v>0</v>
      </c>
      <c r="P114" s="304">
        <v>-5.3539496086262839E-5</v>
      </c>
      <c r="Q114" s="304">
        <v>0</v>
      </c>
      <c r="R114" s="303">
        <v>0</v>
      </c>
      <c r="S114" s="164"/>
    </row>
    <row r="115" spans="2:19" ht="18" customHeight="1" x14ac:dyDescent="0.2">
      <c r="B115" s="307" t="s">
        <v>204</v>
      </c>
      <c r="C115" s="308" t="s">
        <v>414</v>
      </c>
      <c r="D115" s="625">
        <v>1.1787576628824509E-2</v>
      </c>
      <c r="E115" s="625">
        <v>1.17175490507273E-2</v>
      </c>
      <c r="F115" s="625">
        <v>1.685051067262187E-3</v>
      </c>
      <c r="G115" s="625">
        <v>6.8038475665217106E-3</v>
      </c>
      <c r="H115" s="625">
        <v>2.5106183554851245E-3</v>
      </c>
      <c r="I115" s="625">
        <v>2.3805386377660923E-3</v>
      </c>
      <c r="J115" s="626">
        <v>3.5253199572013786E-4</v>
      </c>
      <c r="K115" s="626">
        <v>3.4580855018772776E-3</v>
      </c>
      <c r="L115" s="626">
        <v>1.2907219843301822E-2</v>
      </c>
      <c r="M115" s="309">
        <v>0.45348899999999998</v>
      </c>
      <c r="N115" s="310">
        <v>2.3029999999999999E-3</v>
      </c>
      <c r="O115" s="310">
        <v>2.2959999999999999E-3</v>
      </c>
      <c r="P115" s="311">
        <v>0.411762141583083</v>
      </c>
      <c r="Q115" s="311">
        <v>1.2667424702023082E-2</v>
      </c>
      <c r="R115" s="312">
        <v>3.3035186293432189E-5</v>
      </c>
      <c r="S115" s="164"/>
    </row>
    <row r="116" spans="2:19" ht="18" customHeight="1" x14ac:dyDescent="0.2">
      <c r="B116" s="164"/>
      <c r="C116" s="164"/>
      <c r="D116" s="164"/>
      <c r="E116" s="164"/>
      <c r="F116" s="164"/>
      <c r="G116" s="164"/>
      <c r="H116" s="164"/>
      <c r="I116" s="164"/>
      <c r="J116" s="164"/>
      <c r="K116" s="164"/>
      <c r="L116" s="164"/>
      <c r="M116" s="164"/>
      <c r="N116" s="164"/>
      <c r="O116" s="164"/>
      <c r="P116" s="164"/>
      <c r="Q116" s="164"/>
      <c r="R116" s="164"/>
      <c r="S116" s="164"/>
    </row>
    <row r="117" spans="2:19" ht="18" customHeight="1" x14ac:dyDescent="0.2">
      <c r="B117" s="164"/>
      <c r="C117" s="184" t="s">
        <v>221</v>
      </c>
      <c r="D117" s="184" t="s">
        <v>559</v>
      </c>
      <c r="E117" s="164"/>
      <c r="F117" s="164"/>
      <c r="G117" s="164"/>
      <c r="H117" s="164"/>
      <c r="I117" s="164"/>
      <c r="J117" s="164"/>
      <c r="K117" s="164"/>
      <c r="L117" s="164"/>
      <c r="M117" s="164"/>
      <c r="N117" s="164"/>
      <c r="O117" s="164"/>
      <c r="P117" s="164"/>
      <c r="Q117" s="164"/>
      <c r="R117" s="164"/>
      <c r="S117" s="164"/>
    </row>
    <row r="118" spans="2:19" ht="18" customHeight="1" x14ac:dyDescent="0.2">
      <c r="B118" s="313"/>
      <c r="C118" s="184" t="s">
        <v>222</v>
      </c>
      <c r="D118" s="184" t="s">
        <v>560</v>
      </c>
      <c r="E118" s="164"/>
      <c r="F118" s="164"/>
      <c r="G118" s="164"/>
      <c r="H118" s="164"/>
      <c r="I118" s="164"/>
      <c r="J118" s="164"/>
      <c r="K118" s="164"/>
      <c r="L118" s="164"/>
      <c r="M118" s="164"/>
      <c r="N118" s="164"/>
      <c r="O118" s="164"/>
      <c r="P118" s="164"/>
      <c r="Q118" s="164"/>
      <c r="R118" s="164"/>
      <c r="S118" s="164"/>
    </row>
    <row r="119" spans="2:19" ht="18" customHeight="1" x14ac:dyDescent="0.2">
      <c r="B119" s="314"/>
      <c r="C119" s="184" t="s">
        <v>231</v>
      </c>
      <c r="D119" s="184" t="s">
        <v>561</v>
      </c>
      <c r="E119" s="164"/>
      <c r="F119" s="164"/>
      <c r="G119" s="164"/>
      <c r="H119" s="164"/>
      <c r="I119" s="164"/>
      <c r="J119" s="164"/>
      <c r="K119" s="164"/>
      <c r="L119" s="164"/>
      <c r="M119" s="164"/>
      <c r="N119" s="164"/>
      <c r="O119" s="164"/>
      <c r="P119" s="164"/>
      <c r="Q119" s="164"/>
      <c r="R119" s="164"/>
      <c r="S119" s="164"/>
    </row>
    <row r="120" spans="2:19" ht="18" customHeight="1" x14ac:dyDescent="0.2">
      <c r="B120" s="164"/>
      <c r="C120" s="184" t="s">
        <v>225</v>
      </c>
      <c r="D120" s="184" t="s">
        <v>562</v>
      </c>
      <c r="E120" s="164"/>
      <c r="F120" s="164"/>
      <c r="G120" s="164"/>
      <c r="H120" s="164"/>
      <c r="I120" s="164"/>
      <c r="J120" s="164"/>
      <c r="K120" s="164"/>
      <c r="L120" s="164"/>
      <c r="M120" s="164"/>
      <c r="N120" s="164"/>
      <c r="O120" s="164"/>
      <c r="P120" s="164"/>
      <c r="Q120" s="164"/>
      <c r="R120" s="164"/>
      <c r="S120" s="164"/>
    </row>
    <row r="121" spans="2:19" ht="18" customHeight="1" x14ac:dyDescent="0.2">
      <c r="B121" s="164"/>
      <c r="C121" s="184" t="s">
        <v>223</v>
      </c>
      <c r="D121" s="184" t="s">
        <v>563</v>
      </c>
      <c r="E121" s="164"/>
      <c r="F121" s="164"/>
      <c r="G121" s="164"/>
      <c r="H121" s="164"/>
      <c r="I121" s="164"/>
      <c r="J121" s="164"/>
      <c r="K121" s="164"/>
      <c r="L121" s="164"/>
      <c r="M121" s="164"/>
      <c r="N121" s="164"/>
      <c r="O121" s="164"/>
      <c r="P121" s="164"/>
      <c r="Q121" s="164"/>
      <c r="R121" s="164"/>
      <c r="S121" s="164"/>
    </row>
    <row r="122" spans="2:19" ht="18" customHeight="1" x14ac:dyDescent="0.2">
      <c r="B122" s="313"/>
      <c r="C122" s="184" t="s">
        <v>227</v>
      </c>
      <c r="D122" s="184" t="s">
        <v>564</v>
      </c>
      <c r="E122" s="164"/>
      <c r="F122" s="164"/>
      <c r="G122" s="164"/>
      <c r="H122" s="164"/>
      <c r="I122" s="164"/>
      <c r="J122" s="164"/>
      <c r="K122" s="164"/>
      <c r="L122" s="164"/>
      <c r="M122" s="164"/>
      <c r="N122" s="164"/>
      <c r="O122" s="164"/>
      <c r="P122" s="164"/>
      <c r="Q122" s="164"/>
      <c r="R122" s="164"/>
      <c r="S122" s="164"/>
    </row>
    <row r="123" spans="2:19" ht="18" customHeight="1" x14ac:dyDescent="0.2">
      <c r="C123" s="184" t="s">
        <v>229</v>
      </c>
      <c r="D123" s="184" t="s">
        <v>565</v>
      </c>
      <c r="S123" s="164"/>
    </row>
    <row r="124" spans="2:19" ht="18" customHeight="1" x14ac:dyDescent="0.2">
      <c r="C124" s="184" t="s">
        <v>566</v>
      </c>
      <c r="D124" s="184" t="s">
        <v>567</v>
      </c>
    </row>
    <row r="125" spans="2:19" ht="18" customHeight="1" x14ac:dyDescent="0.2"/>
  </sheetData>
  <mergeCells count="10">
    <mergeCell ref="B3:C3"/>
    <mergeCell ref="D5:E5"/>
    <mergeCell ref="R5:R6"/>
    <mergeCell ref="B5:C6"/>
    <mergeCell ref="M5:M6"/>
    <mergeCell ref="N5:N6"/>
    <mergeCell ref="O5:O6"/>
    <mergeCell ref="P5:P6"/>
    <mergeCell ref="Q5:Q6"/>
    <mergeCell ref="F5:L5"/>
  </mergeCells>
  <phoneticPr fontId="2"/>
  <pageMargins left="0.70866141732283472" right="0.70866141732283472" top="0.74803149606299213" bottom="0.74803149606299213" header="0.31496062992125984" footer="0.31496062992125984"/>
  <pageSetup paperSize="8" scale="48" orientation="portrait" r:id="rId1"/>
  <headerFooter>
    <oddHeader>&amp;L&amp;F&amp;R&amp;A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2:ED126"/>
  <sheetViews>
    <sheetView view="pageBreakPreview" zoomScaleNormal="100" zoomScaleSheetLayoutView="100" workbookViewId="0">
      <pane xSplit="3" ySplit="6" topLeftCell="D7" activePane="bottomRight" state="frozen"/>
      <selection activeCell="F22" sqref="F22"/>
      <selection pane="topRight" activeCell="F22" sqref="F22"/>
      <selection pane="bottomLeft" activeCell="F22" sqref="F22"/>
      <selection pane="bottomRight" activeCell="D7" sqref="D7"/>
    </sheetView>
  </sheetViews>
  <sheetFormatPr defaultColWidth="12.6328125" defaultRowHeight="15" customHeight="1" x14ac:dyDescent="0.2"/>
  <cols>
    <col min="1" max="1" width="3.1796875" style="419" customWidth="1"/>
    <col min="2" max="2" width="3.7265625" style="420" customWidth="1"/>
    <col min="3" max="3" width="29.7265625" style="421" customWidth="1"/>
    <col min="4" max="50" width="11.6328125" style="419" customWidth="1"/>
    <col min="51" max="51" width="13.1796875" style="419" customWidth="1"/>
    <col min="52" max="54" width="11.6328125" style="419" customWidth="1"/>
    <col min="55" max="55" width="13.1796875" style="419" customWidth="1"/>
    <col min="56" max="66" width="11.6328125" style="419" customWidth="1"/>
    <col min="67" max="67" width="13.1796875" style="419" customWidth="1"/>
    <col min="68" max="131" width="11.6328125" style="419" customWidth="1"/>
    <col min="132" max="132" width="2.1796875" style="419" customWidth="1"/>
    <col min="133" max="16384" width="12.6328125" style="419"/>
  </cols>
  <sheetData>
    <row r="2" spans="1:134" ht="9" customHeight="1" x14ac:dyDescent="0.2"/>
    <row r="3" spans="1:134" s="422" customFormat="1" ht="32.25" customHeight="1" x14ac:dyDescent="0.2">
      <c r="B3" s="423"/>
      <c r="C3" s="424" t="s">
        <v>440</v>
      </c>
      <c r="D3" s="423"/>
      <c r="E3" s="423"/>
      <c r="F3" s="423"/>
      <c r="G3" s="423"/>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3"/>
      <c r="BE3" s="423"/>
      <c r="BF3" s="423"/>
      <c r="BG3" s="423"/>
      <c r="BH3" s="423"/>
      <c r="BI3" s="423"/>
      <c r="BJ3" s="423"/>
      <c r="BK3" s="423"/>
      <c r="BL3" s="423"/>
      <c r="BM3" s="423"/>
      <c r="BN3" s="423"/>
      <c r="BO3" s="423"/>
      <c r="BP3" s="423"/>
      <c r="BQ3" s="423"/>
      <c r="BR3" s="423"/>
      <c r="BS3" s="423"/>
      <c r="BT3" s="423"/>
      <c r="BU3" s="423"/>
      <c r="BV3" s="423"/>
      <c r="BW3" s="423"/>
      <c r="BX3" s="423"/>
      <c r="BY3" s="423"/>
      <c r="BZ3" s="423"/>
      <c r="CA3" s="423"/>
      <c r="CB3" s="423"/>
      <c r="CC3" s="423"/>
      <c r="CD3" s="423"/>
      <c r="CE3" s="423"/>
      <c r="CF3" s="423"/>
      <c r="CG3" s="423"/>
      <c r="CH3" s="423"/>
      <c r="CI3" s="423"/>
      <c r="CJ3" s="423"/>
      <c r="CK3" s="423"/>
      <c r="CL3" s="423"/>
      <c r="CM3" s="423"/>
      <c r="CN3" s="423"/>
      <c r="CO3" s="423"/>
      <c r="CP3" s="423"/>
      <c r="CQ3" s="423"/>
      <c r="CR3" s="423"/>
      <c r="CS3" s="423"/>
      <c r="CT3" s="423"/>
      <c r="CU3" s="423"/>
      <c r="CV3" s="423"/>
      <c r="CW3" s="423"/>
      <c r="CX3" s="423"/>
      <c r="CY3" s="423"/>
      <c r="CZ3" s="423"/>
      <c r="DA3" s="423"/>
      <c r="DB3" s="423"/>
      <c r="DC3" s="423"/>
      <c r="DD3" s="423"/>
      <c r="DE3" s="423"/>
      <c r="DF3" s="423"/>
      <c r="DG3" s="423"/>
      <c r="DH3" s="423"/>
      <c r="DI3" s="423"/>
      <c r="DJ3" s="423"/>
      <c r="DK3" s="423"/>
      <c r="DL3" s="423"/>
      <c r="DM3" s="423"/>
      <c r="DN3" s="423"/>
      <c r="DO3" s="423"/>
      <c r="DP3" s="423"/>
      <c r="DQ3" s="423"/>
      <c r="DR3" s="423"/>
      <c r="DS3" s="423"/>
      <c r="DT3" s="423"/>
      <c r="DU3" s="423"/>
      <c r="DV3" s="423"/>
      <c r="DW3" s="423"/>
      <c r="DX3" s="423"/>
      <c r="DY3" s="423"/>
      <c r="DZ3" s="423"/>
      <c r="EA3" s="423"/>
    </row>
    <row r="4" spans="1:134" ht="11.25" customHeight="1" x14ac:dyDescent="0.2">
      <c r="B4" s="425"/>
      <c r="C4" s="426"/>
      <c r="D4" s="427"/>
      <c r="E4" s="427"/>
      <c r="F4" s="427"/>
      <c r="G4" s="427"/>
      <c r="H4" s="427"/>
      <c r="I4" s="427"/>
      <c r="J4" s="427"/>
      <c r="K4" s="427"/>
      <c r="L4" s="427"/>
      <c r="M4" s="427"/>
      <c r="N4" s="427"/>
      <c r="O4" s="427"/>
      <c r="P4" s="427"/>
      <c r="Q4" s="427"/>
      <c r="R4" s="427"/>
      <c r="S4" s="427"/>
      <c r="T4" s="427"/>
      <c r="U4" s="427"/>
      <c r="V4" s="428"/>
      <c r="W4" s="427"/>
      <c r="X4" s="427"/>
      <c r="Y4" s="427"/>
      <c r="Z4" s="427"/>
      <c r="AA4" s="427"/>
      <c r="AB4" s="427"/>
      <c r="AC4" s="427"/>
      <c r="AD4" s="427"/>
      <c r="AE4" s="427"/>
      <c r="AF4" s="427"/>
      <c r="AG4" s="427"/>
      <c r="AH4" s="427"/>
      <c r="AI4" s="427"/>
      <c r="AJ4" s="427"/>
      <c r="AK4" s="427"/>
      <c r="AL4" s="427"/>
      <c r="AM4" s="427"/>
      <c r="AN4" s="427"/>
      <c r="AO4" s="428"/>
      <c r="AP4" s="427"/>
      <c r="AQ4" s="427"/>
      <c r="AR4" s="427"/>
      <c r="AS4" s="427"/>
      <c r="AT4" s="427"/>
      <c r="AU4" s="427"/>
      <c r="AV4" s="427"/>
      <c r="AW4" s="427"/>
      <c r="AX4" s="427"/>
      <c r="AY4" s="427"/>
      <c r="AZ4" s="427"/>
      <c r="BA4" s="427"/>
      <c r="BB4" s="427"/>
      <c r="BC4" s="427"/>
      <c r="BD4" s="427"/>
      <c r="BE4" s="427"/>
      <c r="BF4" s="427"/>
      <c r="BG4" s="427"/>
      <c r="BH4" s="428"/>
      <c r="BI4" s="427"/>
      <c r="BJ4" s="427"/>
      <c r="BK4" s="427"/>
      <c r="BL4" s="427"/>
      <c r="BM4" s="427"/>
      <c r="BN4" s="427"/>
      <c r="BO4" s="427"/>
      <c r="BP4" s="427"/>
      <c r="BQ4" s="427"/>
      <c r="BR4" s="427"/>
      <c r="BS4" s="427"/>
      <c r="BT4" s="427"/>
      <c r="BU4" s="427"/>
      <c r="BV4" s="427"/>
      <c r="BW4" s="427"/>
      <c r="BX4" s="427"/>
      <c r="BY4" s="427"/>
      <c r="BZ4" s="427"/>
      <c r="CA4" s="428"/>
      <c r="CB4" s="427"/>
      <c r="CC4" s="427"/>
      <c r="CD4" s="427"/>
      <c r="CE4" s="427"/>
      <c r="CF4" s="427"/>
      <c r="CG4" s="427"/>
      <c r="CH4" s="427"/>
      <c r="CI4" s="427"/>
      <c r="CJ4" s="427"/>
      <c r="CK4" s="427"/>
      <c r="CL4" s="427"/>
      <c r="CM4" s="427"/>
      <c r="CN4" s="427"/>
      <c r="CO4" s="427"/>
      <c r="CP4" s="427"/>
      <c r="CQ4" s="427"/>
      <c r="CR4" s="427"/>
      <c r="CS4" s="428"/>
      <c r="CT4" s="427"/>
      <c r="CU4" s="427"/>
      <c r="CV4" s="427"/>
      <c r="CW4" s="427"/>
      <c r="CX4" s="427"/>
      <c r="CY4" s="427"/>
      <c r="CZ4" s="427"/>
      <c r="DA4" s="427"/>
      <c r="DB4" s="427"/>
      <c r="DC4" s="427"/>
      <c r="DD4" s="427"/>
      <c r="DE4" s="427"/>
      <c r="DF4" s="427"/>
      <c r="DG4" s="427"/>
      <c r="DH4" s="427"/>
      <c r="DI4" s="427"/>
      <c r="DJ4" s="427"/>
      <c r="DK4" s="427"/>
      <c r="DL4" s="427"/>
      <c r="DM4" s="427"/>
      <c r="DN4" s="427"/>
      <c r="DO4" s="427"/>
      <c r="DP4" s="427"/>
      <c r="DQ4" s="427"/>
      <c r="DR4" s="427"/>
      <c r="DS4" s="427"/>
      <c r="DT4" s="427"/>
      <c r="DU4" s="427"/>
      <c r="DV4" s="427"/>
      <c r="DW4" s="427"/>
      <c r="DX4" s="427"/>
      <c r="DY4" s="427"/>
      <c r="DZ4" s="427"/>
      <c r="EA4" s="427"/>
    </row>
    <row r="5" spans="1:134" s="429" customFormat="1" ht="15" customHeight="1" x14ac:dyDescent="0.2">
      <c r="B5" s="825" t="s">
        <v>428</v>
      </c>
      <c r="C5" s="826"/>
      <c r="D5" s="430" t="s">
        <v>4</v>
      </c>
      <c r="E5" s="431" t="s">
        <v>6</v>
      </c>
      <c r="F5" s="431" t="s">
        <v>8</v>
      </c>
      <c r="G5" s="431" t="s">
        <v>10</v>
      </c>
      <c r="H5" s="431" t="s">
        <v>12</v>
      </c>
      <c r="I5" s="431" t="s">
        <v>14</v>
      </c>
      <c r="J5" s="431" t="s">
        <v>15</v>
      </c>
      <c r="K5" s="431" t="s">
        <v>17</v>
      </c>
      <c r="L5" s="431" t="s">
        <v>19</v>
      </c>
      <c r="M5" s="431" t="s">
        <v>21</v>
      </c>
      <c r="N5" s="431" t="s">
        <v>23</v>
      </c>
      <c r="O5" s="431" t="s">
        <v>25</v>
      </c>
      <c r="P5" s="431" t="s">
        <v>27</v>
      </c>
      <c r="Q5" s="431" t="s">
        <v>29</v>
      </c>
      <c r="R5" s="431" t="s">
        <v>31</v>
      </c>
      <c r="S5" s="431" t="s">
        <v>33</v>
      </c>
      <c r="T5" s="431" t="s">
        <v>35</v>
      </c>
      <c r="U5" s="431" t="s">
        <v>37</v>
      </c>
      <c r="V5" s="431" t="s">
        <v>39</v>
      </c>
      <c r="W5" s="431" t="s">
        <v>41</v>
      </c>
      <c r="X5" s="431" t="s">
        <v>43</v>
      </c>
      <c r="Y5" s="431" t="s">
        <v>44</v>
      </c>
      <c r="Z5" s="431" t="s">
        <v>45</v>
      </c>
      <c r="AA5" s="431" t="s">
        <v>47</v>
      </c>
      <c r="AB5" s="431" t="s">
        <v>49</v>
      </c>
      <c r="AC5" s="431" t="s">
        <v>51</v>
      </c>
      <c r="AD5" s="431" t="s">
        <v>53</v>
      </c>
      <c r="AE5" s="431" t="s">
        <v>55</v>
      </c>
      <c r="AF5" s="431" t="s">
        <v>57</v>
      </c>
      <c r="AG5" s="431" t="s">
        <v>59</v>
      </c>
      <c r="AH5" s="431" t="s">
        <v>61</v>
      </c>
      <c r="AI5" s="431" t="s">
        <v>62</v>
      </c>
      <c r="AJ5" s="431" t="s">
        <v>64</v>
      </c>
      <c r="AK5" s="431" t="s">
        <v>66</v>
      </c>
      <c r="AL5" s="431" t="s">
        <v>68</v>
      </c>
      <c r="AM5" s="431" t="s">
        <v>70</v>
      </c>
      <c r="AN5" s="431" t="s">
        <v>72</v>
      </c>
      <c r="AO5" s="431" t="s">
        <v>74</v>
      </c>
      <c r="AP5" s="431" t="s">
        <v>75</v>
      </c>
      <c r="AQ5" s="431" t="s">
        <v>77</v>
      </c>
      <c r="AR5" s="431" t="s">
        <v>79</v>
      </c>
      <c r="AS5" s="431" t="s">
        <v>81</v>
      </c>
      <c r="AT5" s="431" t="s">
        <v>82</v>
      </c>
      <c r="AU5" s="431" t="s">
        <v>84</v>
      </c>
      <c r="AV5" s="431" t="s">
        <v>86</v>
      </c>
      <c r="AW5" s="431" t="s">
        <v>88</v>
      </c>
      <c r="AX5" s="431" t="s">
        <v>90</v>
      </c>
      <c r="AY5" s="431" t="s">
        <v>92</v>
      </c>
      <c r="AZ5" s="431" t="s">
        <v>94</v>
      </c>
      <c r="BA5" s="431" t="s">
        <v>96</v>
      </c>
      <c r="BB5" s="431" t="s">
        <v>98</v>
      </c>
      <c r="BC5" s="431" t="s">
        <v>100</v>
      </c>
      <c r="BD5" s="431" t="s">
        <v>102</v>
      </c>
      <c r="BE5" s="431" t="s">
        <v>103</v>
      </c>
      <c r="BF5" s="431" t="s">
        <v>105</v>
      </c>
      <c r="BG5" s="431" t="s">
        <v>107</v>
      </c>
      <c r="BH5" s="431" t="s">
        <v>109</v>
      </c>
      <c r="BI5" s="431" t="s">
        <v>111</v>
      </c>
      <c r="BJ5" s="431">
        <v>355</v>
      </c>
      <c r="BK5" s="431" t="s">
        <v>114</v>
      </c>
      <c r="BL5" s="431" t="s">
        <v>116</v>
      </c>
      <c r="BM5" s="431" t="s">
        <v>118</v>
      </c>
      <c r="BN5" s="431">
        <v>410</v>
      </c>
      <c r="BO5" s="431">
        <v>411</v>
      </c>
      <c r="BP5" s="431" t="s">
        <v>122</v>
      </c>
      <c r="BQ5" s="431" t="s">
        <v>124</v>
      </c>
      <c r="BR5" s="431" t="s">
        <v>126</v>
      </c>
      <c r="BS5" s="431" t="s">
        <v>128</v>
      </c>
      <c r="BT5" s="431" t="s">
        <v>130</v>
      </c>
      <c r="BU5" s="431" t="s">
        <v>132</v>
      </c>
      <c r="BV5" s="431" t="s">
        <v>134</v>
      </c>
      <c r="BW5" s="431">
        <v>510</v>
      </c>
      <c r="BX5" s="431">
        <v>511</v>
      </c>
      <c r="BY5" s="431" t="s">
        <v>138</v>
      </c>
      <c r="BZ5" s="431" t="s">
        <v>140</v>
      </c>
      <c r="CA5" s="431" t="s">
        <v>142</v>
      </c>
      <c r="CB5" s="431" t="s">
        <v>144</v>
      </c>
      <c r="CC5" s="431" t="s">
        <v>146</v>
      </c>
      <c r="CD5" s="431" t="s">
        <v>148</v>
      </c>
      <c r="CE5" s="431" t="s">
        <v>150</v>
      </c>
      <c r="CF5" s="431" t="s">
        <v>152</v>
      </c>
      <c r="CG5" s="431" t="s">
        <v>154</v>
      </c>
      <c r="CH5" s="431" t="s">
        <v>156</v>
      </c>
      <c r="CI5" s="431" t="s">
        <v>158</v>
      </c>
      <c r="CJ5" s="431" t="s">
        <v>160</v>
      </c>
      <c r="CK5" s="431" t="s">
        <v>162</v>
      </c>
      <c r="CL5" s="431" t="s">
        <v>164</v>
      </c>
      <c r="CM5" s="431" t="s">
        <v>166</v>
      </c>
      <c r="CN5" s="431" t="s">
        <v>168</v>
      </c>
      <c r="CO5" s="431" t="s">
        <v>170</v>
      </c>
      <c r="CP5" s="431" t="s">
        <v>172</v>
      </c>
      <c r="CQ5" s="431" t="s">
        <v>174</v>
      </c>
      <c r="CR5" s="431">
        <v>632</v>
      </c>
      <c r="CS5" s="431" t="s">
        <v>176</v>
      </c>
      <c r="CT5" s="431" t="s">
        <v>178</v>
      </c>
      <c r="CU5" s="431" t="s">
        <v>180</v>
      </c>
      <c r="CV5" s="431" t="s">
        <v>182</v>
      </c>
      <c r="CW5" s="431" t="s">
        <v>184</v>
      </c>
      <c r="CX5" s="431" t="s">
        <v>185</v>
      </c>
      <c r="CY5" s="431" t="s">
        <v>187</v>
      </c>
      <c r="CZ5" s="431" t="s">
        <v>189</v>
      </c>
      <c r="DA5" s="431" t="s">
        <v>191</v>
      </c>
      <c r="DB5" s="431" t="s">
        <v>193</v>
      </c>
      <c r="DC5" s="431" t="s">
        <v>195</v>
      </c>
      <c r="DD5" s="431" t="s">
        <v>197</v>
      </c>
      <c r="DE5" s="431" t="s">
        <v>199</v>
      </c>
      <c r="DF5" s="431" t="s">
        <v>201</v>
      </c>
      <c r="DG5" s="431" t="s">
        <v>203</v>
      </c>
      <c r="DH5" s="431" t="s">
        <v>204</v>
      </c>
      <c r="DI5" s="432" t="s">
        <v>245</v>
      </c>
      <c r="DJ5" s="433" t="s">
        <v>233</v>
      </c>
      <c r="DK5" s="431" t="s">
        <v>234</v>
      </c>
      <c r="DL5" s="431" t="s">
        <v>427</v>
      </c>
      <c r="DM5" s="431" t="s">
        <v>235</v>
      </c>
      <c r="DN5" s="431" t="s">
        <v>236</v>
      </c>
      <c r="DO5" s="434" t="s">
        <v>237</v>
      </c>
      <c r="DP5" s="432" t="s">
        <v>261</v>
      </c>
      <c r="DQ5" s="435" t="s">
        <v>262</v>
      </c>
      <c r="DR5" s="433" t="s">
        <v>238</v>
      </c>
      <c r="DS5" s="434" t="s">
        <v>239</v>
      </c>
      <c r="DT5" s="436" t="s">
        <v>263</v>
      </c>
      <c r="DU5" s="432" t="s">
        <v>240</v>
      </c>
      <c r="DV5" s="435" t="s">
        <v>264</v>
      </c>
      <c r="DW5" s="433">
        <v>851</v>
      </c>
      <c r="DX5" s="434" t="s">
        <v>265</v>
      </c>
      <c r="DY5" s="436" t="s">
        <v>266</v>
      </c>
      <c r="DZ5" s="432" t="s">
        <v>267</v>
      </c>
      <c r="EA5" s="435" t="s">
        <v>259</v>
      </c>
    </row>
    <row r="6" spans="1:134" s="437" customFormat="1" ht="24" customHeight="1" x14ac:dyDescent="0.2">
      <c r="B6" s="827"/>
      <c r="C6" s="828"/>
      <c r="D6" s="438" t="s">
        <v>5</v>
      </c>
      <c r="E6" s="439" t="s">
        <v>7</v>
      </c>
      <c r="F6" s="439" t="s">
        <v>9</v>
      </c>
      <c r="G6" s="439" t="s">
        <v>11</v>
      </c>
      <c r="H6" s="439" t="s">
        <v>13</v>
      </c>
      <c r="I6" s="439" t="s">
        <v>16</v>
      </c>
      <c r="J6" s="439" t="s">
        <v>404</v>
      </c>
      <c r="K6" s="439" t="s">
        <v>18</v>
      </c>
      <c r="L6" s="439" t="s">
        <v>20</v>
      </c>
      <c r="M6" s="439" t="s">
        <v>22</v>
      </c>
      <c r="N6" s="439" t="s">
        <v>24</v>
      </c>
      <c r="O6" s="439" t="s">
        <v>26</v>
      </c>
      <c r="P6" s="439" t="s">
        <v>28</v>
      </c>
      <c r="Q6" s="439" t="s">
        <v>30</v>
      </c>
      <c r="R6" s="439" t="s">
        <v>32</v>
      </c>
      <c r="S6" s="439" t="s">
        <v>34</v>
      </c>
      <c r="T6" s="439" t="s">
        <v>36</v>
      </c>
      <c r="U6" s="439" t="s">
        <v>38</v>
      </c>
      <c r="V6" s="439" t="s">
        <v>40</v>
      </c>
      <c r="W6" s="439" t="s">
        <v>42</v>
      </c>
      <c r="X6" s="439" t="s">
        <v>405</v>
      </c>
      <c r="Y6" s="439" t="s">
        <v>406</v>
      </c>
      <c r="Z6" s="439" t="s">
        <v>46</v>
      </c>
      <c r="AA6" s="439" t="s">
        <v>48</v>
      </c>
      <c r="AB6" s="439" t="s">
        <v>50</v>
      </c>
      <c r="AC6" s="439" t="s">
        <v>52</v>
      </c>
      <c r="AD6" s="439" t="s">
        <v>54</v>
      </c>
      <c r="AE6" s="439" t="s">
        <v>56</v>
      </c>
      <c r="AF6" s="439" t="s">
        <v>58</v>
      </c>
      <c r="AG6" s="439" t="s">
        <v>60</v>
      </c>
      <c r="AH6" s="439" t="s">
        <v>407</v>
      </c>
      <c r="AI6" s="439" t="s">
        <v>63</v>
      </c>
      <c r="AJ6" s="439" t="s">
        <v>65</v>
      </c>
      <c r="AK6" s="439" t="s">
        <v>67</v>
      </c>
      <c r="AL6" s="439" t="s">
        <v>69</v>
      </c>
      <c r="AM6" s="439" t="s">
        <v>71</v>
      </c>
      <c r="AN6" s="439" t="s">
        <v>73</v>
      </c>
      <c r="AO6" s="439" t="s">
        <v>408</v>
      </c>
      <c r="AP6" s="439" t="s">
        <v>76</v>
      </c>
      <c r="AQ6" s="439" t="s">
        <v>78</v>
      </c>
      <c r="AR6" s="439" t="s">
        <v>80</v>
      </c>
      <c r="AS6" s="439" t="s">
        <v>409</v>
      </c>
      <c r="AT6" s="439" t="s">
        <v>83</v>
      </c>
      <c r="AU6" s="439" t="s">
        <v>85</v>
      </c>
      <c r="AV6" s="439" t="s">
        <v>87</v>
      </c>
      <c r="AW6" s="439" t="s">
        <v>89</v>
      </c>
      <c r="AX6" s="439" t="s">
        <v>91</v>
      </c>
      <c r="AY6" s="439" t="s">
        <v>93</v>
      </c>
      <c r="AZ6" s="439" t="s">
        <v>95</v>
      </c>
      <c r="BA6" s="439" t="s">
        <v>97</v>
      </c>
      <c r="BB6" s="439" t="s">
        <v>99</v>
      </c>
      <c r="BC6" s="439" t="s">
        <v>101</v>
      </c>
      <c r="BD6" s="439" t="s">
        <v>410</v>
      </c>
      <c r="BE6" s="439" t="s">
        <v>104</v>
      </c>
      <c r="BF6" s="439" t="s">
        <v>106</v>
      </c>
      <c r="BG6" s="439" t="s">
        <v>108</v>
      </c>
      <c r="BH6" s="439" t="s">
        <v>110</v>
      </c>
      <c r="BI6" s="439" t="s">
        <v>112</v>
      </c>
      <c r="BJ6" s="439" t="s">
        <v>113</v>
      </c>
      <c r="BK6" s="439" t="s">
        <v>115</v>
      </c>
      <c r="BL6" s="439" t="s">
        <v>117</v>
      </c>
      <c r="BM6" s="439" t="s">
        <v>119</v>
      </c>
      <c r="BN6" s="439" t="s">
        <v>120</v>
      </c>
      <c r="BO6" s="439" t="s">
        <v>121</v>
      </c>
      <c r="BP6" s="439" t="s">
        <v>123</v>
      </c>
      <c r="BQ6" s="439" t="s">
        <v>125</v>
      </c>
      <c r="BR6" s="439" t="s">
        <v>127</v>
      </c>
      <c r="BS6" s="439" t="s">
        <v>129</v>
      </c>
      <c r="BT6" s="439" t="s">
        <v>131</v>
      </c>
      <c r="BU6" s="439" t="s">
        <v>133</v>
      </c>
      <c r="BV6" s="439" t="s">
        <v>135</v>
      </c>
      <c r="BW6" s="439" t="s">
        <v>136</v>
      </c>
      <c r="BX6" s="439" t="s">
        <v>137</v>
      </c>
      <c r="BY6" s="439" t="s">
        <v>139</v>
      </c>
      <c r="BZ6" s="439" t="s">
        <v>141</v>
      </c>
      <c r="CA6" s="439" t="s">
        <v>143</v>
      </c>
      <c r="CB6" s="439" t="s">
        <v>145</v>
      </c>
      <c r="CC6" s="439" t="s">
        <v>147</v>
      </c>
      <c r="CD6" s="439" t="s">
        <v>421</v>
      </c>
      <c r="CE6" s="439" t="s">
        <v>151</v>
      </c>
      <c r="CF6" s="439" t="s">
        <v>153</v>
      </c>
      <c r="CG6" s="439" t="s">
        <v>155</v>
      </c>
      <c r="CH6" s="439" t="s">
        <v>157</v>
      </c>
      <c r="CI6" s="439" t="s">
        <v>159</v>
      </c>
      <c r="CJ6" s="439" t="s">
        <v>161</v>
      </c>
      <c r="CK6" s="439" t="s">
        <v>163</v>
      </c>
      <c r="CL6" s="439" t="s">
        <v>165</v>
      </c>
      <c r="CM6" s="439" t="s">
        <v>167</v>
      </c>
      <c r="CN6" s="439" t="s">
        <v>169</v>
      </c>
      <c r="CO6" s="439" t="s">
        <v>171</v>
      </c>
      <c r="CP6" s="439" t="s">
        <v>173</v>
      </c>
      <c r="CQ6" s="439" t="s">
        <v>175</v>
      </c>
      <c r="CR6" s="439" t="s">
        <v>422</v>
      </c>
      <c r="CS6" s="439" t="s">
        <v>177</v>
      </c>
      <c r="CT6" s="439" t="s">
        <v>179</v>
      </c>
      <c r="CU6" s="439" t="s">
        <v>181</v>
      </c>
      <c r="CV6" s="439" t="s">
        <v>183</v>
      </c>
      <c r="CW6" s="439" t="s">
        <v>412</v>
      </c>
      <c r="CX6" s="439" t="s">
        <v>186</v>
      </c>
      <c r="CY6" s="439" t="s">
        <v>188</v>
      </c>
      <c r="CZ6" s="439" t="s">
        <v>190</v>
      </c>
      <c r="DA6" s="439" t="s">
        <v>192</v>
      </c>
      <c r="DB6" s="439" t="s">
        <v>194</v>
      </c>
      <c r="DC6" s="439" t="s">
        <v>196</v>
      </c>
      <c r="DD6" s="439" t="s">
        <v>198</v>
      </c>
      <c r="DE6" s="439" t="s">
        <v>200</v>
      </c>
      <c r="DF6" s="439" t="s">
        <v>202</v>
      </c>
      <c r="DG6" s="439" t="s">
        <v>423</v>
      </c>
      <c r="DH6" s="439" t="s">
        <v>424</v>
      </c>
      <c r="DI6" s="440" t="s">
        <v>246</v>
      </c>
      <c r="DJ6" s="441" t="s">
        <v>241</v>
      </c>
      <c r="DK6" s="439" t="s">
        <v>271</v>
      </c>
      <c r="DL6" s="439" t="s">
        <v>429</v>
      </c>
      <c r="DM6" s="439" t="s">
        <v>430</v>
      </c>
      <c r="DN6" s="439" t="s">
        <v>431</v>
      </c>
      <c r="DO6" s="442" t="s">
        <v>242</v>
      </c>
      <c r="DP6" s="440" t="s">
        <v>432</v>
      </c>
      <c r="DQ6" s="443" t="s">
        <v>433</v>
      </c>
      <c r="DR6" s="441" t="s">
        <v>243</v>
      </c>
      <c r="DS6" s="442" t="s">
        <v>434</v>
      </c>
      <c r="DT6" s="444" t="s">
        <v>435</v>
      </c>
      <c r="DU6" s="440" t="s">
        <v>244</v>
      </c>
      <c r="DV6" s="443" t="s">
        <v>268</v>
      </c>
      <c r="DW6" s="441" t="s">
        <v>436</v>
      </c>
      <c r="DX6" s="442" t="s">
        <v>437</v>
      </c>
      <c r="DY6" s="444" t="s">
        <v>438</v>
      </c>
      <c r="DZ6" s="440" t="s">
        <v>439</v>
      </c>
      <c r="EA6" s="443" t="s">
        <v>420</v>
      </c>
      <c r="ED6" s="645">
        <v>-0.1</v>
      </c>
    </row>
    <row r="7" spans="1:134" ht="18" customHeight="1" x14ac:dyDescent="0.2">
      <c r="A7" s="445">
        <v>1</v>
      </c>
      <c r="B7" s="446" t="s">
        <v>4</v>
      </c>
      <c r="C7" s="447" t="s">
        <v>5</v>
      </c>
      <c r="D7" s="448">
        <v>10551</v>
      </c>
      <c r="E7" s="449">
        <v>6827</v>
      </c>
      <c r="F7" s="449">
        <v>227</v>
      </c>
      <c r="G7" s="449">
        <v>8</v>
      </c>
      <c r="H7" s="449">
        <v>0</v>
      </c>
      <c r="I7" s="449">
        <v>0</v>
      </c>
      <c r="J7" s="449">
        <v>0</v>
      </c>
      <c r="K7" s="449">
        <v>144086</v>
      </c>
      <c r="L7" s="449">
        <v>11570</v>
      </c>
      <c r="M7" s="449">
        <v>41730</v>
      </c>
      <c r="N7" s="449">
        <v>0</v>
      </c>
      <c r="O7" s="449">
        <v>2815</v>
      </c>
      <c r="P7" s="449">
        <v>464</v>
      </c>
      <c r="Q7" s="449">
        <v>8</v>
      </c>
      <c r="R7" s="449">
        <v>0</v>
      </c>
      <c r="S7" s="449">
        <v>185</v>
      </c>
      <c r="T7" s="449">
        <v>2</v>
      </c>
      <c r="U7" s="449">
        <v>0</v>
      </c>
      <c r="V7" s="449">
        <v>0</v>
      </c>
      <c r="W7" s="449">
        <v>0</v>
      </c>
      <c r="X7" s="449">
        <v>0</v>
      </c>
      <c r="Y7" s="449">
        <v>43</v>
      </c>
      <c r="Z7" s="449">
        <v>0</v>
      </c>
      <c r="AA7" s="449">
        <v>101</v>
      </c>
      <c r="AB7" s="449">
        <v>867</v>
      </c>
      <c r="AC7" s="449">
        <v>120</v>
      </c>
      <c r="AD7" s="449">
        <v>0</v>
      </c>
      <c r="AE7" s="449">
        <v>0</v>
      </c>
      <c r="AF7" s="449">
        <v>0</v>
      </c>
      <c r="AG7" s="449">
        <v>20550</v>
      </c>
      <c r="AH7" s="449">
        <v>0</v>
      </c>
      <c r="AI7" s="449">
        <v>0</v>
      </c>
      <c r="AJ7" s="449">
        <v>0</v>
      </c>
      <c r="AK7" s="449">
        <v>0</v>
      </c>
      <c r="AL7" s="449">
        <v>146</v>
      </c>
      <c r="AM7" s="449">
        <v>0</v>
      </c>
      <c r="AN7" s="449">
        <v>0</v>
      </c>
      <c r="AO7" s="449">
        <v>0</v>
      </c>
      <c r="AP7" s="449">
        <v>0</v>
      </c>
      <c r="AQ7" s="449">
        <v>0</v>
      </c>
      <c r="AR7" s="449">
        <v>3</v>
      </c>
      <c r="AS7" s="449">
        <v>0</v>
      </c>
      <c r="AT7" s="449">
        <v>0</v>
      </c>
      <c r="AU7" s="449">
        <v>0</v>
      </c>
      <c r="AV7" s="449">
        <v>0</v>
      </c>
      <c r="AW7" s="449">
        <v>0</v>
      </c>
      <c r="AX7" s="449">
        <v>0</v>
      </c>
      <c r="AY7" s="449">
        <v>0</v>
      </c>
      <c r="AZ7" s="449">
        <v>0</v>
      </c>
      <c r="BA7" s="449">
        <v>0</v>
      </c>
      <c r="BB7" s="449">
        <v>0</v>
      </c>
      <c r="BC7" s="449">
        <v>0</v>
      </c>
      <c r="BD7" s="449">
        <v>0</v>
      </c>
      <c r="BE7" s="449">
        <v>0</v>
      </c>
      <c r="BF7" s="449">
        <v>0</v>
      </c>
      <c r="BG7" s="449">
        <v>0</v>
      </c>
      <c r="BH7" s="449">
        <v>0</v>
      </c>
      <c r="BI7" s="449">
        <v>0</v>
      </c>
      <c r="BJ7" s="449">
        <v>0</v>
      </c>
      <c r="BK7" s="449">
        <v>0</v>
      </c>
      <c r="BL7" s="449">
        <v>627</v>
      </c>
      <c r="BM7" s="449">
        <v>0</v>
      </c>
      <c r="BN7" s="449">
        <v>517</v>
      </c>
      <c r="BO7" s="449">
        <v>471</v>
      </c>
      <c r="BP7" s="449">
        <v>4</v>
      </c>
      <c r="BQ7" s="449">
        <v>1424</v>
      </c>
      <c r="BR7" s="449">
        <v>621</v>
      </c>
      <c r="BS7" s="449">
        <v>0</v>
      </c>
      <c r="BT7" s="449">
        <v>0</v>
      </c>
      <c r="BU7" s="449">
        <v>0</v>
      </c>
      <c r="BV7" s="449">
        <v>0</v>
      </c>
      <c r="BW7" s="449">
        <v>0</v>
      </c>
      <c r="BX7" s="449">
        <v>647</v>
      </c>
      <c r="BY7" s="449">
        <v>0</v>
      </c>
      <c r="BZ7" s="449">
        <v>0</v>
      </c>
      <c r="CA7" s="449">
        <v>0</v>
      </c>
      <c r="CB7" s="449">
        <v>10</v>
      </c>
      <c r="CC7" s="449">
        <v>0</v>
      </c>
      <c r="CD7" s="449">
        <v>0</v>
      </c>
      <c r="CE7" s="449">
        <v>0</v>
      </c>
      <c r="CF7" s="449">
        <v>0</v>
      </c>
      <c r="CG7" s="449">
        <v>0</v>
      </c>
      <c r="CH7" s="449">
        <v>0</v>
      </c>
      <c r="CI7" s="449">
        <v>100</v>
      </c>
      <c r="CJ7" s="449">
        <v>0</v>
      </c>
      <c r="CK7" s="449">
        <v>0</v>
      </c>
      <c r="CL7" s="449">
        <v>0</v>
      </c>
      <c r="CM7" s="449">
        <v>0</v>
      </c>
      <c r="CN7" s="449">
        <v>0</v>
      </c>
      <c r="CO7" s="449">
        <v>0</v>
      </c>
      <c r="CP7" s="449">
        <v>23</v>
      </c>
      <c r="CQ7" s="449">
        <v>3028</v>
      </c>
      <c r="CR7" s="449">
        <v>0</v>
      </c>
      <c r="CS7" s="449">
        <v>2418</v>
      </c>
      <c r="CT7" s="449">
        <v>0</v>
      </c>
      <c r="CU7" s="449">
        <v>1850</v>
      </c>
      <c r="CV7" s="449">
        <v>2406</v>
      </c>
      <c r="CW7" s="449">
        <v>448</v>
      </c>
      <c r="CX7" s="449">
        <v>37</v>
      </c>
      <c r="CY7" s="449">
        <v>0</v>
      </c>
      <c r="CZ7" s="449">
        <v>0</v>
      </c>
      <c r="DA7" s="449">
        <v>3</v>
      </c>
      <c r="DB7" s="449">
        <v>1804</v>
      </c>
      <c r="DC7" s="449">
        <v>31461</v>
      </c>
      <c r="DD7" s="449">
        <v>24</v>
      </c>
      <c r="DE7" s="449">
        <v>849</v>
      </c>
      <c r="DF7" s="449">
        <v>2654</v>
      </c>
      <c r="DG7" s="449">
        <v>0</v>
      </c>
      <c r="DH7" s="450">
        <v>0</v>
      </c>
      <c r="DI7" s="451">
        <v>291729</v>
      </c>
      <c r="DJ7" s="452">
        <v>3614</v>
      </c>
      <c r="DK7" s="449">
        <v>142024</v>
      </c>
      <c r="DL7" s="449">
        <v>0</v>
      </c>
      <c r="DM7" s="449">
        <v>0</v>
      </c>
      <c r="DN7" s="449">
        <v>924</v>
      </c>
      <c r="DO7" s="453">
        <v>-1773</v>
      </c>
      <c r="DP7" s="451">
        <v>144789</v>
      </c>
      <c r="DQ7" s="454">
        <v>436518</v>
      </c>
      <c r="DR7" s="452">
        <v>1776</v>
      </c>
      <c r="DS7" s="453">
        <v>65551</v>
      </c>
      <c r="DT7" s="455">
        <v>67327</v>
      </c>
      <c r="DU7" s="451">
        <v>212116</v>
      </c>
      <c r="DV7" s="454">
        <v>503845</v>
      </c>
      <c r="DW7" s="452">
        <v>-170485</v>
      </c>
      <c r="DX7" s="453">
        <v>-110562</v>
      </c>
      <c r="DY7" s="455">
        <v>-281047</v>
      </c>
      <c r="DZ7" s="451">
        <v>-68931</v>
      </c>
      <c r="EA7" s="454">
        <v>222798</v>
      </c>
      <c r="ED7" s="646">
        <f>+ED$6*DK7</f>
        <v>-14202.400000000001</v>
      </c>
    </row>
    <row r="8" spans="1:134" ht="18" customHeight="1" x14ac:dyDescent="0.2">
      <c r="A8" s="445">
        <v>2</v>
      </c>
      <c r="B8" s="456" t="s">
        <v>6</v>
      </c>
      <c r="C8" s="457" t="s">
        <v>7</v>
      </c>
      <c r="D8" s="458">
        <v>739</v>
      </c>
      <c r="E8" s="459">
        <v>6066</v>
      </c>
      <c r="F8" s="459">
        <v>420</v>
      </c>
      <c r="G8" s="459">
        <v>0</v>
      </c>
      <c r="H8" s="459">
        <v>0</v>
      </c>
      <c r="I8" s="459">
        <v>0</v>
      </c>
      <c r="J8" s="459">
        <v>0</v>
      </c>
      <c r="K8" s="459">
        <v>82528</v>
      </c>
      <c r="L8" s="459">
        <v>0</v>
      </c>
      <c r="M8" s="459">
        <v>93</v>
      </c>
      <c r="N8" s="459">
        <v>0</v>
      </c>
      <c r="O8" s="459">
        <v>257</v>
      </c>
      <c r="P8" s="459">
        <v>78</v>
      </c>
      <c r="Q8" s="459">
        <v>0</v>
      </c>
      <c r="R8" s="459">
        <v>0</v>
      </c>
      <c r="S8" s="459">
        <v>0</v>
      </c>
      <c r="T8" s="459">
        <v>0</v>
      </c>
      <c r="U8" s="459">
        <v>0</v>
      </c>
      <c r="V8" s="459">
        <v>9</v>
      </c>
      <c r="W8" s="459">
        <v>0</v>
      </c>
      <c r="X8" s="459">
        <v>0</v>
      </c>
      <c r="Y8" s="459">
        <v>0</v>
      </c>
      <c r="Z8" s="459">
        <v>0</v>
      </c>
      <c r="AA8" s="459">
        <v>0</v>
      </c>
      <c r="AB8" s="459">
        <v>4</v>
      </c>
      <c r="AC8" s="459">
        <v>0</v>
      </c>
      <c r="AD8" s="459">
        <v>0</v>
      </c>
      <c r="AE8" s="459">
        <v>0</v>
      </c>
      <c r="AF8" s="459">
        <v>0</v>
      </c>
      <c r="AG8" s="459">
        <v>0</v>
      </c>
      <c r="AH8" s="459">
        <v>345</v>
      </c>
      <c r="AI8" s="459">
        <v>0</v>
      </c>
      <c r="AJ8" s="459">
        <v>0</v>
      </c>
      <c r="AK8" s="459">
        <v>1</v>
      </c>
      <c r="AL8" s="459">
        <v>0</v>
      </c>
      <c r="AM8" s="459">
        <v>0</v>
      </c>
      <c r="AN8" s="459">
        <v>0</v>
      </c>
      <c r="AO8" s="459">
        <v>0</v>
      </c>
      <c r="AP8" s="459">
        <v>0</v>
      </c>
      <c r="AQ8" s="459">
        <v>0</v>
      </c>
      <c r="AR8" s="459">
        <v>0</v>
      </c>
      <c r="AS8" s="459">
        <v>0</v>
      </c>
      <c r="AT8" s="459">
        <v>0</v>
      </c>
      <c r="AU8" s="459">
        <v>0</v>
      </c>
      <c r="AV8" s="459">
        <v>0</v>
      </c>
      <c r="AW8" s="459">
        <v>0</v>
      </c>
      <c r="AX8" s="459">
        <v>0</v>
      </c>
      <c r="AY8" s="459">
        <v>0</v>
      </c>
      <c r="AZ8" s="459">
        <v>0</v>
      </c>
      <c r="BA8" s="459">
        <v>0</v>
      </c>
      <c r="BB8" s="459">
        <v>0</v>
      </c>
      <c r="BC8" s="459">
        <v>0</v>
      </c>
      <c r="BD8" s="459">
        <v>0</v>
      </c>
      <c r="BE8" s="459">
        <v>0</v>
      </c>
      <c r="BF8" s="459">
        <v>0</v>
      </c>
      <c r="BG8" s="459">
        <v>0</v>
      </c>
      <c r="BH8" s="459">
        <v>0</v>
      </c>
      <c r="BI8" s="459">
        <v>0</v>
      </c>
      <c r="BJ8" s="459">
        <v>0</v>
      </c>
      <c r="BK8" s="459">
        <v>0</v>
      </c>
      <c r="BL8" s="459">
        <v>7</v>
      </c>
      <c r="BM8" s="459">
        <v>0</v>
      </c>
      <c r="BN8" s="459">
        <v>0</v>
      </c>
      <c r="BO8" s="459">
        <v>0</v>
      </c>
      <c r="BP8" s="459">
        <v>0</v>
      </c>
      <c r="BQ8" s="459">
        <v>0</v>
      </c>
      <c r="BR8" s="459">
        <v>0</v>
      </c>
      <c r="BS8" s="459">
        <v>0</v>
      </c>
      <c r="BT8" s="459">
        <v>0</v>
      </c>
      <c r="BU8" s="459">
        <v>0</v>
      </c>
      <c r="BV8" s="459">
        <v>0</v>
      </c>
      <c r="BW8" s="459">
        <v>0</v>
      </c>
      <c r="BX8" s="459">
        <v>0</v>
      </c>
      <c r="BY8" s="459">
        <v>0</v>
      </c>
      <c r="BZ8" s="459">
        <v>0</v>
      </c>
      <c r="CA8" s="459">
        <v>0</v>
      </c>
      <c r="CB8" s="459">
        <v>0</v>
      </c>
      <c r="CC8" s="459">
        <v>0</v>
      </c>
      <c r="CD8" s="459">
        <v>0</v>
      </c>
      <c r="CE8" s="459">
        <v>0</v>
      </c>
      <c r="CF8" s="459">
        <v>0</v>
      </c>
      <c r="CG8" s="459">
        <v>0</v>
      </c>
      <c r="CH8" s="459">
        <v>0</v>
      </c>
      <c r="CI8" s="459">
        <v>12</v>
      </c>
      <c r="CJ8" s="459">
        <v>0</v>
      </c>
      <c r="CK8" s="459">
        <v>0</v>
      </c>
      <c r="CL8" s="459">
        <v>0</v>
      </c>
      <c r="CM8" s="459">
        <v>0</v>
      </c>
      <c r="CN8" s="459">
        <v>0</v>
      </c>
      <c r="CO8" s="459">
        <v>0</v>
      </c>
      <c r="CP8" s="459">
        <v>2</v>
      </c>
      <c r="CQ8" s="459">
        <v>374</v>
      </c>
      <c r="CR8" s="459">
        <v>3066</v>
      </c>
      <c r="CS8" s="459">
        <v>324</v>
      </c>
      <c r="CT8" s="459">
        <v>0</v>
      </c>
      <c r="CU8" s="459">
        <v>280</v>
      </c>
      <c r="CV8" s="459">
        <v>434</v>
      </c>
      <c r="CW8" s="459">
        <v>0</v>
      </c>
      <c r="CX8" s="459">
        <v>0</v>
      </c>
      <c r="CY8" s="459">
        <v>0</v>
      </c>
      <c r="CZ8" s="459">
        <v>0</v>
      </c>
      <c r="DA8" s="459">
        <v>0</v>
      </c>
      <c r="DB8" s="459">
        <v>297</v>
      </c>
      <c r="DC8" s="459">
        <v>8076</v>
      </c>
      <c r="DD8" s="459">
        <v>0</v>
      </c>
      <c r="DE8" s="459">
        <v>1</v>
      </c>
      <c r="DF8" s="459">
        <v>103</v>
      </c>
      <c r="DG8" s="459">
        <v>0</v>
      </c>
      <c r="DH8" s="460">
        <v>0</v>
      </c>
      <c r="DI8" s="461">
        <v>103516</v>
      </c>
      <c r="DJ8" s="462">
        <v>0</v>
      </c>
      <c r="DK8" s="459">
        <v>13984</v>
      </c>
      <c r="DL8" s="459">
        <v>0</v>
      </c>
      <c r="DM8" s="459">
        <v>0</v>
      </c>
      <c r="DN8" s="459">
        <v>5214</v>
      </c>
      <c r="DO8" s="463">
        <v>-187</v>
      </c>
      <c r="DP8" s="461">
        <v>19011</v>
      </c>
      <c r="DQ8" s="464">
        <v>122527</v>
      </c>
      <c r="DR8" s="462">
        <v>171</v>
      </c>
      <c r="DS8" s="463">
        <v>45855</v>
      </c>
      <c r="DT8" s="465">
        <v>46026</v>
      </c>
      <c r="DU8" s="461">
        <v>65037</v>
      </c>
      <c r="DV8" s="464">
        <v>168553</v>
      </c>
      <c r="DW8" s="462">
        <v>-3585</v>
      </c>
      <c r="DX8" s="463">
        <v>-66595</v>
      </c>
      <c r="DY8" s="465">
        <v>-70180</v>
      </c>
      <c r="DZ8" s="461">
        <v>-5143</v>
      </c>
      <c r="EA8" s="464">
        <v>98373</v>
      </c>
      <c r="ED8" s="646">
        <f t="shared" ref="ED8:ED71" si="0">+ED$6*DK8</f>
        <v>-1398.4</v>
      </c>
    </row>
    <row r="9" spans="1:134" ht="18" customHeight="1" x14ac:dyDescent="0.2">
      <c r="A9" s="445">
        <v>3</v>
      </c>
      <c r="B9" s="456" t="s">
        <v>8</v>
      </c>
      <c r="C9" s="457" t="s">
        <v>9</v>
      </c>
      <c r="D9" s="458">
        <v>7634</v>
      </c>
      <c r="E9" s="459">
        <v>3998</v>
      </c>
      <c r="F9" s="459">
        <v>0</v>
      </c>
      <c r="G9" s="459">
        <v>0</v>
      </c>
      <c r="H9" s="459">
        <v>0</v>
      </c>
      <c r="I9" s="459">
        <v>0</v>
      </c>
      <c r="J9" s="459">
        <v>0</v>
      </c>
      <c r="K9" s="459">
        <v>0</v>
      </c>
      <c r="L9" s="459">
        <v>0</v>
      </c>
      <c r="M9" s="459">
        <v>0</v>
      </c>
      <c r="N9" s="459">
        <v>0</v>
      </c>
      <c r="O9" s="459">
        <v>0</v>
      </c>
      <c r="P9" s="459">
        <v>0</v>
      </c>
      <c r="Q9" s="459">
        <v>0</v>
      </c>
      <c r="R9" s="459">
        <v>0</v>
      </c>
      <c r="S9" s="459">
        <v>0</v>
      </c>
      <c r="T9" s="459">
        <v>0</v>
      </c>
      <c r="U9" s="459">
        <v>0</v>
      </c>
      <c r="V9" s="459">
        <v>0</v>
      </c>
      <c r="W9" s="459">
        <v>0</v>
      </c>
      <c r="X9" s="459">
        <v>0</v>
      </c>
      <c r="Y9" s="459">
        <v>0</v>
      </c>
      <c r="Z9" s="459">
        <v>0</v>
      </c>
      <c r="AA9" s="459">
        <v>0</v>
      </c>
      <c r="AB9" s="459">
        <v>0</v>
      </c>
      <c r="AC9" s="459">
        <v>0</v>
      </c>
      <c r="AD9" s="459">
        <v>0</v>
      </c>
      <c r="AE9" s="459">
        <v>0</v>
      </c>
      <c r="AF9" s="459">
        <v>0</v>
      </c>
      <c r="AG9" s="459">
        <v>0</v>
      </c>
      <c r="AH9" s="459">
        <v>0</v>
      </c>
      <c r="AI9" s="459">
        <v>0</v>
      </c>
      <c r="AJ9" s="459">
        <v>0</v>
      </c>
      <c r="AK9" s="459">
        <v>0</v>
      </c>
      <c r="AL9" s="459">
        <v>0</v>
      </c>
      <c r="AM9" s="459">
        <v>0</v>
      </c>
      <c r="AN9" s="459">
        <v>0</v>
      </c>
      <c r="AO9" s="459">
        <v>0</v>
      </c>
      <c r="AP9" s="459">
        <v>0</v>
      </c>
      <c r="AQ9" s="459">
        <v>0</v>
      </c>
      <c r="AR9" s="459">
        <v>0</v>
      </c>
      <c r="AS9" s="459">
        <v>0</v>
      </c>
      <c r="AT9" s="459">
        <v>0</v>
      </c>
      <c r="AU9" s="459">
        <v>0</v>
      </c>
      <c r="AV9" s="459">
        <v>0</v>
      </c>
      <c r="AW9" s="459">
        <v>0</v>
      </c>
      <c r="AX9" s="459">
        <v>0</v>
      </c>
      <c r="AY9" s="459">
        <v>0</v>
      </c>
      <c r="AZ9" s="459">
        <v>0</v>
      </c>
      <c r="BA9" s="459">
        <v>0</v>
      </c>
      <c r="BB9" s="459">
        <v>0</v>
      </c>
      <c r="BC9" s="459">
        <v>0</v>
      </c>
      <c r="BD9" s="459">
        <v>0</v>
      </c>
      <c r="BE9" s="459">
        <v>0</v>
      </c>
      <c r="BF9" s="459">
        <v>0</v>
      </c>
      <c r="BG9" s="459">
        <v>0</v>
      </c>
      <c r="BH9" s="459">
        <v>0</v>
      </c>
      <c r="BI9" s="459">
        <v>0</v>
      </c>
      <c r="BJ9" s="459">
        <v>0</v>
      </c>
      <c r="BK9" s="459">
        <v>0</v>
      </c>
      <c r="BL9" s="459">
        <v>0</v>
      </c>
      <c r="BM9" s="459">
        <v>0</v>
      </c>
      <c r="BN9" s="459">
        <v>0</v>
      </c>
      <c r="BO9" s="459">
        <v>0</v>
      </c>
      <c r="BP9" s="459">
        <v>0</v>
      </c>
      <c r="BQ9" s="459">
        <v>0</v>
      </c>
      <c r="BR9" s="459">
        <v>0</v>
      </c>
      <c r="BS9" s="459">
        <v>0</v>
      </c>
      <c r="BT9" s="459">
        <v>0</v>
      </c>
      <c r="BU9" s="459">
        <v>0</v>
      </c>
      <c r="BV9" s="459">
        <v>0</v>
      </c>
      <c r="BW9" s="459">
        <v>0</v>
      </c>
      <c r="BX9" s="459">
        <v>0</v>
      </c>
      <c r="BY9" s="459">
        <v>0</v>
      </c>
      <c r="BZ9" s="459">
        <v>0</v>
      </c>
      <c r="CA9" s="459">
        <v>0</v>
      </c>
      <c r="CB9" s="459">
        <v>0</v>
      </c>
      <c r="CC9" s="459">
        <v>0</v>
      </c>
      <c r="CD9" s="459">
        <v>0</v>
      </c>
      <c r="CE9" s="459">
        <v>0</v>
      </c>
      <c r="CF9" s="459">
        <v>0</v>
      </c>
      <c r="CG9" s="459">
        <v>0</v>
      </c>
      <c r="CH9" s="459">
        <v>0</v>
      </c>
      <c r="CI9" s="459">
        <v>0</v>
      </c>
      <c r="CJ9" s="459">
        <v>0</v>
      </c>
      <c r="CK9" s="459">
        <v>0</v>
      </c>
      <c r="CL9" s="459">
        <v>0</v>
      </c>
      <c r="CM9" s="459">
        <v>0</v>
      </c>
      <c r="CN9" s="459">
        <v>0</v>
      </c>
      <c r="CO9" s="459">
        <v>0</v>
      </c>
      <c r="CP9" s="459">
        <v>0</v>
      </c>
      <c r="CQ9" s="459">
        <v>346</v>
      </c>
      <c r="CR9" s="459">
        <v>0</v>
      </c>
      <c r="CS9" s="459">
        <v>0</v>
      </c>
      <c r="CT9" s="459">
        <v>0</v>
      </c>
      <c r="CU9" s="459">
        <v>0</v>
      </c>
      <c r="CV9" s="459">
        <v>0</v>
      </c>
      <c r="CW9" s="459">
        <v>0</v>
      </c>
      <c r="CX9" s="459">
        <v>0</v>
      </c>
      <c r="CY9" s="459">
        <v>0</v>
      </c>
      <c r="CZ9" s="459">
        <v>0</v>
      </c>
      <c r="DA9" s="459">
        <v>0</v>
      </c>
      <c r="DB9" s="459">
        <v>0</v>
      </c>
      <c r="DC9" s="459">
        <v>0</v>
      </c>
      <c r="DD9" s="459">
        <v>0</v>
      </c>
      <c r="DE9" s="459">
        <v>226</v>
      </c>
      <c r="DF9" s="459">
        <v>0</v>
      </c>
      <c r="DG9" s="459">
        <v>0</v>
      </c>
      <c r="DH9" s="460">
        <v>0</v>
      </c>
      <c r="DI9" s="461">
        <v>12204</v>
      </c>
      <c r="DJ9" s="462">
        <v>0</v>
      </c>
      <c r="DK9" s="459">
        <v>28949</v>
      </c>
      <c r="DL9" s="459">
        <v>0</v>
      </c>
      <c r="DM9" s="459">
        <v>0</v>
      </c>
      <c r="DN9" s="459">
        <v>0</v>
      </c>
      <c r="DO9" s="463">
        <v>0</v>
      </c>
      <c r="DP9" s="461">
        <v>28949</v>
      </c>
      <c r="DQ9" s="464">
        <v>41153</v>
      </c>
      <c r="DR9" s="462">
        <v>0</v>
      </c>
      <c r="DS9" s="463">
        <v>480</v>
      </c>
      <c r="DT9" s="465">
        <v>480</v>
      </c>
      <c r="DU9" s="461">
        <v>29429</v>
      </c>
      <c r="DV9" s="464">
        <v>41633</v>
      </c>
      <c r="DW9" s="462">
        <v>0</v>
      </c>
      <c r="DX9" s="463">
        <v>-2182</v>
      </c>
      <c r="DY9" s="465">
        <v>-2182</v>
      </c>
      <c r="DZ9" s="461">
        <v>27247</v>
      </c>
      <c r="EA9" s="464">
        <v>39451</v>
      </c>
      <c r="ED9" s="646">
        <f t="shared" si="0"/>
        <v>-2894.9</v>
      </c>
    </row>
    <row r="10" spans="1:134" ht="18" customHeight="1" x14ac:dyDescent="0.2">
      <c r="A10" s="445">
        <v>4</v>
      </c>
      <c r="B10" s="456" t="s">
        <v>10</v>
      </c>
      <c r="C10" s="457" t="s">
        <v>11</v>
      </c>
      <c r="D10" s="458">
        <v>72</v>
      </c>
      <c r="E10" s="459">
        <v>0</v>
      </c>
      <c r="F10" s="459">
        <v>0</v>
      </c>
      <c r="G10" s="459">
        <v>795</v>
      </c>
      <c r="H10" s="459">
        <v>5</v>
      </c>
      <c r="I10" s="459">
        <v>0</v>
      </c>
      <c r="J10" s="459">
        <v>0</v>
      </c>
      <c r="K10" s="459">
        <v>833</v>
      </c>
      <c r="L10" s="459">
        <v>0</v>
      </c>
      <c r="M10" s="459">
        <v>13</v>
      </c>
      <c r="N10" s="459">
        <v>0</v>
      </c>
      <c r="O10" s="459">
        <v>4</v>
      </c>
      <c r="P10" s="459">
        <v>0</v>
      </c>
      <c r="Q10" s="459">
        <v>15697</v>
      </c>
      <c r="R10" s="459">
        <v>2</v>
      </c>
      <c r="S10" s="459">
        <v>89</v>
      </c>
      <c r="T10" s="459">
        <v>0</v>
      </c>
      <c r="U10" s="459">
        <v>0</v>
      </c>
      <c r="V10" s="459">
        <v>0</v>
      </c>
      <c r="W10" s="459">
        <v>19</v>
      </c>
      <c r="X10" s="459">
        <v>0</v>
      </c>
      <c r="Y10" s="459">
        <v>0</v>
      </c>
      <c r="Z10" s="459">
        <v>0</v>
      </c>
      <c r="AA10" s="459">
        <v>0</v>
      </c>
      <c r="AB10" s="459">
        <v>0</v>
      </c>
      <c r="AC10" s="459">
        <v>232</v>
      </c>
      <c r="AD10" s="459">
        <v>0</v>
      </c>
      <c r="AE10" s="459">
        <v>0</v>
      </c>
      <c r="AF10" s="459">
        <v>0</v>
      </c>
      <c r="AG10" s="459">
        <v>0</v>
      </c>
      <c r="AH10" s="459">
        <v>81</v>
      </c>
      <c r="AI10" s="459">
        <v>0</v>
      </c>
      <c r="AJ10" s="459">
        <v>0</v>
      </c>
      <c r="AK10" s="459">
        <v>0</v>
      </c>
      <c r="AL10" s="459">
        <v>0</v>
      </c>
      <c r="AM10" s="459">
        <v>0</v>
      </c>
      <c r="AN10" s="459">
        <v>0</v>
      </c>
      <c r="AO10" s="459">
        <v>1</v>
      </c>
      <c r="AP10" s="459">
        <v>0</v>
      </c>
      <c r="AQ10" s="459">
        <v>0</v>
      </c>
      <c r="AR10" s="459">
        <v>0</v>
      </c>
      <c r="AS10" s="459">
        <v>0</v>
      </c>
      <c r="AT10" s="459">
        <v>0</v>
      </c>
      <c r="AU10" s="459">
        <v>0</v>
      </c>
      <c r="AV10" s="459">
        <v>0</v>
      </c>
      <c r="AW10" s="459">
        <v>0</v>
      </c>
      <c r="AX10" s="459">
        <v>0</v>
      </c>
      <c r="AY10" s="459">
        <v>0</v>
      </c>
      <c r="AZ10" s="459">
        <v>0</v>
      </c>
      <c r="BA10" s="459">
        <v>0</v>
      </c>
      <c r="BB10" s="459">
        <v>0</v>
      </c>
      <c r="BC10" s="459">
        <v>0</v>
      </c>
      <c r="BD10" s="459">
        <v>0</v>
      </c>
      <c r="BE10" s="459">
        <v>0</v>
      </c>
      <c r="BF10" s="459">
        <v>0</v>
      </c>
      <c r="BG10" s="459">
        <v>0</v>
      </c>
      <c r="BH10" s="459">
        <v>0</v>
      </c>
      <c r="BI10" s="459">
        <v>0</v>
      </c>
      <c r="BJ10" s="459">
        <v>0</v>
      </c>
      <c r="BK10" s="459">
        <v>0</v>
      </c>
      <c r="BL10" s="459">
        <v>133</v>
      </c>
      <c r="BM10" s="459">
        <v>0</v>
      </c>
      <c r="BN10" s="459">
        <v>14</v>
      </c>
      <c r="BO10" s="459">
        <v>6</v>
      </c>
      <c r="BP10" s="459">
        <v>23</v>
      </c>
      <c r="BQ10" s="459">
        <v>47</v>
      </c>
      <c r="BR10" s="459">
        <v>12</v>
      </c>
      <c r="BS10" s="459">
        <v>0</v>
      </c>
      <c r="BT10" s="459">
        <v>0</v>
      </c>
      <c r="BU10" s="459">
        <v>0</v>
      </c>
      <c r="BV10" s="459">
        <v>0</v>
      </c>
      <c r="BW10" s="459">
        <v>0</v>
      </c>
      <c r="BX10" s="459">
        <v>0</v>
      </c>
      <c r="BY10" s="459">
        <v>0</v>
      </c>
      <c r="BZ10" s="459">
        <v>0</v>
      </c>
      <c r="CA10" s="459">
        <v>0</v>
      </c>
      <c r="CB10" s="459">
        <v>0</v>
      </c>
      <c r="CC10" s="459">
        <v>0</v>
      </c>
      <c r="CD10" s="459">
        <v>0</v>
      </c>
      <c r="CE10" s="459">
        <v>0</v>
      </c>
      <c r="CF10" s="459">
        <v>0</v>
      </c>
      <c r="CG10" s="459">
        <v>0</v>
      </c>
      <c r="CH10" s="459">
        <v>0</v>
      </c>
      <c r="CI10" s="459">
        <v>0</v>
      </c>
      <c r="CJ10" s="459">
        <v>0</v>
      </c>
      <c r="CK10" s="459">
        <v>0</v>
      </c>
      <c r="CL10" s="459">
        <v>0</v>
      </c>
      <c r="CM10" s="459">
        <v>0</v>
      </c>
      <c r="CN10" s="459">
        <v>0</v>
      </c>
      <c r="CO10" s="459">
        <v>0</v>
      </c>
      <c r="CP10" s="459">
        <v>3</v>
      </c>
      <c r="CQ10" s="459">
        <v>134</v>
      </c>
      <c r="CR10" s="459">
        <v>0</v>
      </c>
      <c r="CS10" s="459">
        <v>25</v>
      </c>
      <c r="CT10" s="459">
        <v>0</v>
      </c>
      <c r="CU10" s="459">
        <v>70</v>
      </c>
      <c r="CV10" s="459">
        <v>111</v>
      </c>
      <c r="CW10" s="459">
        <v>0</v>
      </c>
      <c r="CX10" s="459">
        <v>0</v>
      </c>
      <c r="CY10" s="459">
        <v>0</v>
      </c>
      <c r="CZ10" s="459">
        <v>0</v>
      </c>
      <c r="DA10" s="459">
        <v>0</v>
      </c>
      <c r="DB10" s="459">
        <v>169</v>
      </c>
      <c r="DC10" s="459">
        <v>2536</v>
      </c>
      <c r="DD10" s="459">
        <v>0</v>
      </c>
      <c r="DE10" s="459">
        <v>0</v>
      </c>
      <c r="DF10" s="459">
        <v>60</v>
      </c>
      <c r="DG10" s="459">
        <v>0</v>
      </c>
      <c r="DH10" s="460">
        <v>0</v>
      </c>
      <c r="DI10" s="461">
        <v>21186</v>
      </c>
      <c r="DJ10" s="462">
        <v>223</v>
      </c>
      <c r="DK10" s="459">
        <v>10327</v>
      </c>
      <c r="DL10" s="459">
        <v>0</v>
      </c>
      <c r="DM10" s="459">
        <v>0</v>
      </c>
      <c r="DN10" s="459">
        <v>0</v>
      </c>
      <c r="DO10" s="463">
        <v>338</v>
      </c>
      <c r="DP10" s="461">
        <v>10888</v>
      </c>
      <c r="DQ10" s="464">
        <v>32074</v>
      </c>
      <c r="DR10" s="462">
        <v>80</v>
      </c>
      <c r="DS10" s="463">
        <v>2167</v>
      </c>
      <c r="DT10" s="465">
        <v>2247</v>
      </c>
      <c r="DU10" s="461">
        <v>13135</v>
      </c>
      <c r="DV10" s="464">
        <v>34321</v>
      </c>
      <c r="DW10" s="462">
        <v>-6939</v>
      </c>
      <c r="DX10" s="463">
        <v>-21828</v>
      </c>
      <c r="DY10" s="465">
        <v>-28767</v>
      </c>
      <c r="DZ10" s="461">
        <v>-15632</v>
      </c>
      <c r="EA10" s="464">
        <v>5554</v>
      </c>
      <c r="ED10" s="646">
        <f t="shared" si="0"/>
        <v>-1032.7</v>
      </c>
    </row>
    <row r="11" spans="1:134" ht="18" customHeight="1" x14ac:dyDescent="0.2">
      <c r="A11" s="445">
        <v>5</v>
      </c>
      <c r="B11" s="456" t="s">
        <v>12</v>
      </c>
      <c r="C11" s="457" t="s">
        <v>13</v>
      </c>
      <c r="D11" s="458">
        <v>0</v>
      </c>
      <c r="E11" s="459">
        <v>0</v>
      </c>
      <c r="F11" s="459">
        <v>0</v>
      </c>
      <c r="G11" s="459">
        <v>0</v>
      </c>
      <c r="H11" s="459">
        <v>4179</v>
      </c>
      <c r="I11" s="459">
        <v>0</v>
      </c>
      <c r="J11" s="459">
        <v>0</v>
      </c>
      <c r="K11" s="459">
        <v>27317</v>
      </c>
      <c r="L11" s="459">
        <v>0</v>
      </c>
      <c r="M11" s="459">
        <v>268</v>
      </c>
      <c r="N11" s="459">
        <v>0</v>
      </c>
      <c r="O11" s="459">
        <v>0</v>
      </c>
      <c r="P11" s="459">
        <v>0</v>
      </c>
      <c r="Q11" s="459">
        <v>0</v>
      </c>
      <c r="R11" s="459">
        <v>0</v>
      </c>
      <c r="S11" s="459">
        <v>0</v>
      </c>
      <c r="T11" s="459">
        <v>0</v>
      </c>
      <c r="U11" s="459">
        <v>0</v>
      </c>
      <c r="V11" s="459">
        <v>1</v>
      </c>
      <c r="W11" s="459">
        <v>0</v>
      </c>
      <c r="X11" s="459">
        <v>0</v>
      </c>
      <c r="Y11" s="459">
        <v>0</v>
      </c>
      <c r="Z11" s="459">
        <v>0</v>
      </c>
      <c r="AA11" s="459">
        <v>0</v>
      </c>
      <c r="AB11" s="459">
        <v>30</v>
      </c>
      <c r="AC11" s="459">
        <v>0</v>
      </c>
      <c r="AD11" s="459">
        <v>0</v>
      </c>
      <c r="AE11" s="459">
        <v>0</v>
      </c>
      <c r="AF11" s="459">
        <v>0</v>
      </c>
      <c r="AG11" s="459">
        <v>0</v>
      </c>
      <c r="AH11" s="459">
        <v>0</v>
      </c>
      <c r="AI11" s="459">
        <v>0</v>
      </c>
      <c r="AJ11" s="459">
        <v>0</v>
      </c>
      <c r="AK11" s="459">
        <v>0</v>
      </c>
      <c r="AL11" s="459">
        <v>0</v>
      </c>
      <c r="AM11" s="459">
        <v>0</v>
      </c>
      <c r="AN11" s="459">
        <v>0</v>
      </c>
      <c r="AO11" s="459">
        <v>0</v>
      </c>
      <c r="AP11" s="459">
        <v>0</v>
      </c>
      <c r="AQ11" s="459">
        <v>0</v>
      </c>
      <c r="AR11" s="459">
        <v>0</v>
      </c>
      <c r="AS11" s="459">
        <v>0</v>
      </c>
      <c r="AT11" s="459">
        <v>0</v>
      </c>
      <c r="AU11" s="459">
        <v>0</v>
      </c>
      <c r="AV11" s="459">
        <v>0</v>
      </c>
      <c r="AW11" s="459">
        <v>0</v>
      </c>
      <c r="AX11" s="459">
        <v>0</v>
      </c>
      <c r="AY11" s="459">
        <v>0</v>
      </c>
      <c r="AZ11" s="459">
        <v>0</v>
      </c>
      <c r="BA11" s="459">
        <v>0</v>
      </c>
      <c r="BB11" s="459">
        <v>0</v>
      </c>
      <c r="BC11" s="459">
        <v>0</v>
      </c>
      <c r="BD11" s="459">
        <v>0</v>
      </c>
      <c r="BE11" s="459">
        <v>0</v>
      </c>
      <c r="BF11" s="459">
        <v>0</v>
      </c>
      <c r="BG11" s="459">
        <v>0</v>
      </c>
      <c r="BH11" s="459">
        <v>0</v>
      </c>
      <c r="BI11" s="459">
        <v>0</v>
      </c>
      <c r="BJ11" s="459">
        <v>0</v>
      </c>
      <c r="BK11" s="459">
        <v>0</v>
      </c>
      <c r="BL11" s="459">
        <v>624</v>
      </c>
      <c r="BM11" s="459">
        <v>0</v>
      </c>
      <c r="BN11" s="459">
        <v>0</v>
      </c>
      <c r="BO11" s="459">
        <v>0</v>
      </c>
      <c r="BP11" s="459">
        <v>0</v>
      </c>
      <c r="BQ11" s="459">
        <v>0</v>
      </c>
      <c r="BR11" s="459">
        <v>0</v>
      </c>
      <c r="BS11" s="459">
        <v>0</v>
      </c>
      <c r="BT11" s="459">
        <v>0</v>
      </c>
      <c r="BU11" s="459">
        <v>0</v>
      </c>
      <c r="BV11" s="459">
        <v>0</v>
      </c>
      <c r="BW11" s="459">
        <v>0</v>
      </c>
      <c r="BX11" s="459">
        <v>0</v>
      </c>
      <c r="BY11" s="459">
        <v>0</v>
      </c>
      <c r="BZ11" s="459">
        <v>0</v>
      </c>
      <c r="CA11" s="459">
        <v>0</v>
      </c>
      <c r="CB11" s="459">
        <v>0</v>
      </c>
      <c r="CC11" s="459">
        <v>0</v>
      </c>
      <c r="CD11" s="459">
        <v>0</v>
      </c>
      <c r="CE11" s="459">
        <v>0</v>
      </c>
      <c r="CF11" s="459">
        <v>0</v>
      </c>
      <c r="CG11" s="459">
        <v>0</v>
      </c>
      <c r="CH11" s="459">
        <v>0</v>
      </c>
      <c r="CI11" s="459">
        <v>12</v>
      </c>
      <c r="CJ11" s="459">
        <v>0</v>
      </c>
      <c r="CK11" s="459">
        <v>0</v>
      </c>
      <c r="CL11" s="459">
        <v>0</v>
      </c>
      <c r="CM11" s="459">
        <v>0</v>
      </c>
      <c r="CN11" s="459">
        <v>0</v>
      </c>
      <c r="CO11" s="459">
        <v>0</v>
      </c>
      <c r="CP11" s="459">
        <v>5</v>
      </c>
      <c r="CQ11" s="459">
        <v>145</v>
      </c>
      <c r="CR11" s="459">
        <v>0</v>
      </c>
      <c r="CS11" s="459">
        <v>579</v>
      </c>
      <c r="CT11" s="459">
        <v>0</v>
      </c>
      <c r="CU11" s="459">
        <v>425</v>
      </c>
      <c r="CV11" s="459">
        <v>787</v>
      </c>
      <c r="CW11" s="459">
        <v>0</v>
      </c>
      <c r="CX11" s="459">
        <v>0</v>
      </c>
      <c r="CY11" s="459">
        <v>0</v>
      </c>
      <c r="CZ11" s="459">
        <v>0</v>
      </c>
      <c r="DA11" s="459">
        <v>0</v>
      </c>
      <c r="DB11" s="459">
        <v>632</v>
      </c>
      <c r="DC11" s="459">
        <v>8965</v>
      </c>
      <c r="DD11" s="459">
        <v>0</v>
      </c>
      <c r="DE11" s="459">
        <v>12</v>
      </c>
      <c r="DF11" s="459">
        <v>211</v>
      </c>
      <c r="DG11" s="459">
        <v>0</v>
      </c>
      <c r="DH11" s="460">
        <v>0</v>
      </c>
      <c r="DI11" s="461">
        <v>44192</v>
      </c>
      <c r="DJ11" s="462">
        <v>1041</v>
      </c>
      <c r="DK11" s="459">
        <v>17450</v>
      </c>
      <c r="DL11" s="459">
        <v>0</v>
      </c>
      <c r="DM11" s="459">
        <v>0</v>
      </c>
      <c r="DN11" s="459">
        <v>0</v>
      </c>
      <c r="DO11" s="463">
        <v>67</v>
      </c>
      <c r="DP11" s="461">
        <v>18558</v>
      </c>
      <c r="DQ11" s="464">
        <v>62750</v>
      </c>
      <c r="DR11" s="462">
        <v>1289</v>
      </c>
      <c r="DS11" s="463">
        <v>19159</v>
      </c>
      <c r="DT11" s="465">
        <v>20448</v>
      </c>
      <c r="DU11" s="461">
        <v>39006</v>
      </c>
      <c r="DV11" s="464">
        <v>83198</v>
      </c>
      <c r="DW11" s="462">
        <v>-9006</v>
      </c>
      <c r="DX11" s="463">
        <v>-34867</v>
      </c>
      <c r="DY11" s="465">
        <v>-43873</v>
      </c>
      <c r="DZ11" s="461">
        <v>-4867</v>
      </c>
      <c r="EA11" s="464">
        <v>39325</v>
      </c>
      <c r="ED11" s="646">
        <f t="shared" si="0"/>
        <v>-1745</v>
      </c>
    </row>
    <row r="12" spans="1:134" ht="18" customHeight="1" x14ac:dyDescent="0.2">
      <c r="A12" s="445">
        <v>6</v>
      </c>
      <c r="B12" s="456" t="s">
        <v>14</v>
      </c>
      <c r="C12" s="457" t="s">
        <v>16</v>
      </c>
      <c r="D12" s="458">
        <v>0</v>
      </c>
      <c r="E12" s="459">
        <v>2</v>
      </c>
      <c r="F12" s="459">
        <v>0</v>
      </c>
      <c r="G12" s="459">
        <v>0</v>
      </c>
      <c r="H12" s="459">
        <v>0</v>
      </c>
      <c r="I12" s="459">
        <v>0</v>
      </c>
      <c r="J12" s="459">
        <v>0</v>
      </c>
      <c r="K12" s="459">
        <v>574</v>
      </c>
      <c r="L12" s="459">
        <v>55</v>
      </c>
      <c r="M12" s="459">
        <v>76</v>
      </c>
      <c r="N12" s="459">
        <v>0</v>
      </c>
      <c r="O12" s="459">
        <v>136</v>
      </c>
      <c r="P12" s="459">
        <v>12</v>
      </c>
      <c r="Q12" s="459">
        <v>1</v>
      </c>
      <c r="R12" s="459">
        <v>0</v>
      </c>
      <c r="S12" s="459">
        <v>1988</v>
      </c>
      <c r="T12" s="459">
        <v>36</v>
      </c>
      <c r="U12" s="459">
        <v>0</v>
      </c>
      <c r="V12" s="459">
        <v>1256</v>
      </c>
      <c r="W12" s="459">
        <v>104</v>
      </c>
      <c r="X12" s="459">
        <v>33</v>
      </c>
      <c r="Y12" s="459">
        <v>891</v>
      </c>
      <c r="Z12" s="459">
        <v>196</v>
      </c>
      <c r="AA12" s="459">
        <v>888</v>
      </c>
      <c r="AB12" s="459">
        <v>38</v>
      </c>
      <c r="AC12" s="459">
        <v>139</v>
      </c>
      <c r="AD12" s="459">
        <v>525189</v>
      </c>
      <c r="AE12" s="459">
        <v>26493</v>
      </c>
      <c r="AF12" s="459">
        <v>43</v>
      </c>
      <c r="AG12" s="459">
        <v>97</v>
      </c>
      <c r="AH12" s="459">
        <v>0</v>
      </c>
      <c r="AI12" s="459">
        <v>265</v>
      </c>
      <c r="AJ12" s="459">
        <v>331</v>
      </c>
      <c r="AK12" s="459">
        <v>2506</v>
      </c>
      <c r="AL12" s="459">
        <v>1337</v>
      </c>
      <c r="AM12" s="459">
        <v>4336</v>
      </c>
      <c r="AN12" s="459">
        <v>4526</v>
      </c>
      <c r="AO12" s="459">
        <v>290</v>
      </c>
      <c r="AP12" s="459">
        <v>7</v>
      </c>
      <c r="AQ12" s="459">
        <v>259</v>
      </c>
      <c r="AR12" s="459">
        <v>409</v>
      </c>
      <c r="AS12" s="459">
        <v>23</v>
      </c>
      <c r="AT12" s="459">
        <v>233</v>
      </c>
      <c r="AU12" s="459">
        <v>39</v>
      </c>
      <c r="AV12" s="459">
        <v>10</v>
      </c>
      <c r="AW12" s="459">
        <v>2</v>
      </c>
      <c r="AX12" s="459">
        <v>21</v>
      </c>
      <c r="AY12" s="459">
        <v>44</v>
      </c>
      <c r="AZ12" s="459">
        <v>90</v>
      </c>
      <c r="BA12" s="459">
        <v>0</v>
      </c>
      <c r="BB12" s="459">
        <v>0</v>
      </c>
      <c r="BC12" s="459">
        <v>0</v>
      </c>
      <c r="BD12" s="459">
        <v>0</v>
      </c>
      <c r="BE12" s="459">
        <v>8</v>
      </c>
      <c r="BF12" s="459">
        <v>234</v>
      </c>
      <c r="BG12" s="459">
        <v>1</v>
      </c>
      <c r="BH12" s="459">
        <v>1883</v>
      </c>
      <c r="BI12" s="459">
        <v>0</v>
      </c>
      <c r="BJ12" s="459">
        <v>59</v>
      </c>
      <c r="BK12" s="459">
        <v>1</v>
      </c>
      <c r="BL12" s="459">
        <v>12</v>
      </c>
      <c r="BM12" s="459">
        <v>22</v>
      </c>
      <c r="BN12" s="459">
        <v>1</v>
      </c>
      <c r="BO12" s="459">
        <v>0</v>
      </c>
      <c r="BP12" s="459">
        <v>0</v>
      </c>
      <c r="BQ12" s="459">
        <v>6</v>
      </c>
      <c r="BR12" s="459">
        <v>3</v>
      </c>
      <c r="BS12" s="459">
        <v>480371</v>
      </c>
      <c r="BT12" s="459">
        <v>178780</v>
      </c>
      <c r="BU12" s="459">
        <v>0</v>
      </c>
      <c r="BV12" s="459">
        <v>1</v>
      </c>
      <c r="BW12" s="459">
        <v>7</v>
      </c>
      <c r="BX12" s="459">
        <v>10</v>
      </c>
      <c r="BY12" s="459">
        <v>2</v>
      </c>
      <c r="BZ12" s="459">
        <v>4</v>
      </c>
      <c r="CA12" s="459">
        <v>0</v>
      </c>
      <c r="CB12" s="459">
        <v>0</v>
      </c>
      <c r="CC12" s="459">
        <v>11</v>
      </c>
      <c r="CD12" s="459">
        <v>1</v>
      </c>
      <c r="CE12" s="459">
        <v>0</v>
      </c>
      <c r="CF12" s="459">
        <v>0</v>
      </c>
      <c r="CG12" s="459">
        <v>0</v>
      </c>
      <c r="CH12" s="459">
        <v>1</v>
      </c>
      <c r="CI12" s="459">
        <v>8</v>
      </c>
      <c r="CJ12" s="459">
        <v>0</v>
      </c>
      <c r="CK12" s="459">
        <v>0</v>
      </c>
      <c r="CL12" s="459">
        <v>0</v>
      </c>
      <c r="CM12" s="459">
        <v>0</v>
      </c>
      <c r="CN12" s="459">
        <v>0</v>
      </c>
      <c r="CO12" s="459">
        <v>0</v>
      </c>
      <c r="CP12" s="459">
        <v>0</v>
      </c>
      <c r="CQ12" s="459">
        <v>8</v>
      </c>
      <c r="CR12" s="459">
        <v>214</v>
      </c>
      <c r="CS12" s="459">
        <v>22</v>
      </c>
      <c r="CT12" s="459">
        <v>0</v>
      </c>
      <c r="CU12" s="459">
        <v>2</v>
      </c>
      <c r="CV12" s="459">
        <v>7</v>
      </c>
      <c r="CW12" s="459">
        <v>12</v>
      </c>
      <c r="CX12" s="459">
        <v>29</v>
      </c>
      <c r="CY12" s="459">
        <v>0</v>
      </c>
      <c r="CZ12" s="459">
        <v>1</v>
      </c>
      <c r="DA12" s="459">
        <v>1</v>
      </c>
      <c r="DB12" s="459">
        <v>14</v>
      </c>
      <c r="DC12" s="459">
        <v>1</v>
      </c>
      <c r="DD12" s="459">
        <v>71</v>
      </c>
      <c r="DE12" s="459">
        <v>4</v>
      </c>
      <c r="DF12" s="459">
        <v>1</v>
      </c>
      <c r="DG12" s="459">
        <v>0</v>
      </c>
      <c r="DH12" s="460">
        <v>0</v>
      </c>
      <c r="DI12" s="461">
        <v>1234788</v>
      </c>
      <c r="DJ12" s="462">
        <v>0</v>
      </c>
      <c r="DK12" s="459">
        <v>1</v>
      </c>
      <c r="DL12" s="459">
        <v>0</v>
      </c>
      <c r="DM12" s="459">
        <v>0</v>
      </c>
      <c r="DN12" s="459">
        <v>0</v>
      </c>
      <c r="DO12" s="463">
        <v>1147</v>
      </c>
      <c r="DP12" s="461">
        <v>1148</v>
      </c>
      <c r="DQ12" s="464">
        <v>1235936</v>
      </c>
      <c r="DR12" s="462">
        <v>0</v>
      </c>
      <c r="DS12" s="463">
        <v>0</v>
      </c>
      <c r="DT12" s="465">
        <v>0</v>
      </c>
      <c r="DU12" s="461">
        <v>1148</v>
      </c>
      <c r="DV12" s="464">
        <v>1235936</v>
      </c>
      <c r="DW12" s="462">
        <v>-1220567</v>
      </c>
      <c r="DX12" s="463">
        <v>-15369</v>
      </c>
      <c r="DY12" s="465">
        <v>-1235936</v>
      </c>
      <c r="DZ12" s="461">
        <v>-1234788</v>
      </c>
      <c r="EA12" s="464">
        <v>0</v>
      </c>
      <c r="ED12" s="646">
        <f t="shared" si="0"/>
        <v>-0.1</v>
      </c>
    </row>
    <row r="13" spans="1:134" ht="18" customHeight="1" x14ac:dyDescent="0.2">
      <c r="A13" s="445">
        <v>7</v>
      </c>
      <c r="B13" s="456" t="s">
        <v>15</v>
      </c>
      <c r="C13" s="457" t="s">
        <v>404</v>
      </c>
      <c r="D13" s="458">
        <v>0</v>
      </c>
      <c r="E13" s="459">
        <v>0</v>
      </c>
      <c r="F13" s="459">
        <v>0</v>
      </c>
      <c r="G13" s="459">
        <v>2</v>
      </c>
      <c r="H13" s="459">
        <v>0</v>
      </c>
      <c r="I13" s="459">
        <v>0</v>
      </c>
      <c r="J13" s="459">
        <v>34</v>
      </c>
      <c r="K13" s="459">
        <v>8</v>
      </c>
      <c r="L13" s="459">
        <v>0</v>
      </c>
      <c r="M13" s="459">
        <v>17</v>
      </c>
      <c r="N13" s="459">
        <v>0</v>
      </c>
      <c r="O13" s="459">
        <v>0</v>
      </c>
      <c r="P13" s="459">
        <v>0</v>
      </c>
      <c r="Q13" s="459">
        <v>0</v>
      </c>
      <c r="R13" s="459">
        <v>0</v>
      </c>
      <c r="S13" s="459">
        <v>304</v>
      </c>
      <c r="T13" s="459">
        <v>2</v>
      </c>
      <c r="U13" s="459">
        <v>0</v>
      </c>
      <c r="V13" s="459">
        <v>60</v>
      </c>
      <c r="W13" s="459">
        <v>2361</v>
      </c>
      <c r="X13" s="459">
        <v>0</v>
      </c>
      <c r="Y13" s="459">
        <v>55</v>
      </c>
      <c r="Z13" s="459">
        <v>14</v>
      </c>
      <c r="AA13" s="459">
        <v>0</v>
      </c>
      <c r="AB13" s="459">
        <v>16</v>
      </c>
      <c r="AC13" s="459">
        <v>27</v>
      </c>
      <c r="AD13" s="459">
        <v>-1071</v>
      </c>
      <c r="AE13" s="459">
        <v>1665</v>
      </c>
      <c r="AF13" s="459">
        <v>0</v>
      </c>
      <c r="AG13" s="459">
        <v>78</v>
      </c>
      <c r="AH13" s="459">
        <v>1</v>
      </c>
      <c r="AI13" s="459">
        <v>5787</v>
      </c>
      <c r="AJ13" s="459">
        <v>6045</v>
      </c>
      <c r="AK13" s="459">
        <v>7892</v>
      </c>
      <c r="AL13" s="459">
        <v>6802</v>
      </c>
      <c r="AM13" s="459">
        <v>96777</v>
      </c>
      <c r="AN13" s="459">
        <v>0</v>
      </c>
      <c r="AO13" s="459">
        <v>102</v>
      </c>
      <c r="AP13" s="459">
        <v>0</v>
      </c>
      <c r="AQ13" s="459">
        <v>6484</v>
      </c>
      <c r="AR13" s="459">
        <v>71</v>
      </c>
      <c r="AS13" s="459">
        <v>16</v>
      </c>
      <c r="AT13" s="459">
        <v>25</v>
      </c>
      <c r="AU13" s="459">
        <v>8</v>
      </c>
      <c r="AV13" s="459">
        <v>93</v>
      </c>
      <c r="AW13" s="459">
        <v>25</v>
      </c>
      <c r="AX13" s="459">
        <v>0</v>
      </c>
      <c r="AY13" s="459">
        <v>0</v>
      </c>
      <c r="AZ13" s="459">
        <v>0</v>
      </c>
      <c r="BA13" s="459">
        <v>0</v>
      </c>
      <c r="BB13" s="459">
        <v>0</v>
      </c>
      <c r="BC13" s="459">
        <v>0</v>
      </c>
      <c r="BD13" s="459">
        <v>0</v>
      </c>
      <c r="BE13" s="459">
        <v>0</v>
      </c>
      <c r="BF13" s="459">
        <v>0</v>
      </c>
      <c r="BG13" s="459">
        <v>0</v>
      </c>
      <c r="BH13" s="459">
        <v>0</v>
      </c>
      <c r="BI13" s="459">
        <v>0</v>
      </c>
      <c r="BJ13" s="459">
        <v>0</v>
      </c>
      <c r="BK13" s="459">
        <v>0</v>
      </c>
      <c r="BL13" s="459">
        <v>399</v>
      </c>
      <c r="BM13" s="459">
        <v>0</v>
      </c>
      <c r="BN13" s="459">
        <v>1964</v>
      </c>
      <c r="BO13" s="459">
        <v>1365</v>
      </c>
      <c r="BP13" s="459">
        <v>143</v>
      </c>
      <c r="BQ13" s="459">
        <v>8910</v>
      </c>
      <c r="BR13" s="459">
        <v>6175</v>
      </c>
      <c r="BS13" s="459">
        <v>-18</v>
      </c>
      <c r="BT13" s="459">
        <v>0</v>
      </c>
      <c r="BU13" s="459">
        <v>0</v>
      </c>
      <c r="BV13" s="459">
        <v>0</v>
      </c>
      <c r="BW13" s="459">
        <v>0</v>
      </c>
      <c r="BX13" s="459">
        <v>0</v>
      </c>
      <c r="BY13" s="459">
        <v>0</v>
      </c>
      <c r="BZ13" s="459">
        <v>0</v>
      </c>
      <c r="CA13" s="459">
        <v>0</v>
      </c>
      <c r="CB13" s="459">
        <v>0</v>
      </c>
      <c r="CC13" s="459">
        <v>0</v>
      </c>
      <c r="CD13" s="459">
        <v>0</v>
      </c>
      <c r="CE13" s="459">
        <v>0</v>
      </c>
      <c r="CF13" s="459">
        <v>0</v>
      </c>
      <c r="CG13" s="459">
        <v>0</v>
      </c>
      <c r="CH13" s="459">
        <v>0</v>
      </c>
      <c r="CI13" s="459">
        <v>0</v>
      </c>
      <c r="CJ13" s="459">
        <v>0</v>
      </c>
      <c r="CK13" s="459">
        <v>0</v>
      </c>
      <c r="CL13" s="459">
        <v>0</v>
      </c>
      <c r="CM13" s="459">
        <v>0</v>
      </c>
      <c r="CN13" s="459">
        <v>0</v>
      </c>
      <c r="CO13" s="459">
        <v>0</v>
      </c>
      <c r="CP13" s="459">
        <v>9</v>
      </c>
      <c r="CQ13" s="459">
        <v>0</v>
      </c>
      <c r="CR13" s="459">
        <v>0</v>
      </c>
      <c r="CS13" s="459">
        <v>0</v>
      </c>
      <c r="CT13" s="459">
        <v>0</v>
      </c>
      <c r="CU13" s="459">
        <v>0</v>
      </c>
      <c r="CV13" s="459">
        <v>0</v>
      </c>
      <c r="CW13" s="459">
        <v>0</v>
      </c>
      <c r="CX13" s="459">
        <v>0</v>
      </c>
      <c r="CY13" s="459">
        <v>0</v>
      </c>
      <c r="CZ13" s="459">
        <v>0</v>
      </c>
      <c r="DA13" s="459">
        <v>0</v>
      </c>
      <c r="DB13" s="459">
        <v>-8</v>
      </c>
      <c r="DC13" s="459">
        <v>-39</v>
      </c>
      <c r="DD13" s="459">
        <v>0</v>
      </c>
      <c r="DE13" s="459">
        <v>14</v>
      </c>
      <c r="DF13" s="459">
        <v>39</v>
      </c>
      <c r="DG13" s="459">
        <v>0</v>
      </c>
      <c r="DH13" s="460">
        <v>61</v>
      </c>
      <c r="DI13" s="461">
        <v>152714</v>
      </c>
      <c r="DJ13" s="462">
        <v>-385</v>
      </c>
      <c r="DK13" s="459">
        <v>-375</v>
      </c>
      <c r="DL13" s="459">
        <v>0</v>
      </c>
      <c r="DM13" s="459">
        <v>0</v>
      </c>
      <c r="DN13" s="459">
        <v>0</v>
      </c>
      <c r="DO13" s="463">
        <v>-582</v>
      </c>
      <c r="DP13" s="461">
        <v>-1342</v>
      </c>
      <c r="DQ13" s="464">
        <v>151372</v>
      </c>
      <c r="DR13" s="462">
        <v>2989</v>
      </c>
      <c r="DS13" s="463">
        <v>1656</v>
      </c>
      <c r="DT13" s="465">
        <v>4645</v>
      </c>
      <c r="DU13" s="461">
        <v>3303</v>
      </c>
      <c r="DV13" s="464">
        <v>156017</v>
      </c>
      <c r="DW13" s="462">
        <v>-122473</v>
      </c>
      <c r="DX13" s="463">
        <v>-17984</v>
      </c>
      <c r="DY13" s="465">
        <v>-140457</v>
      </c>
      <c r="DZ13" s="461">
        <v>-137154</v>
      </c>
      <c r="EA13" s="464">
        <v>15560</v>
      </c>
      <c r="ED13" s="646">
        <f t="shared" si="0"/>
        <v>37.5</v>
      </c>
    </row>
    <row r="14" spans="1:134" ht="18" customHeight="1" x14ac:dyDescent="0.2">
      <c r="A14" s="445">
        <v>8</v>
      </c>
      <c r="B14" s="456" t="s">
        <v>17</v>
      </c>
      <c r="C14" s="457" t="s">
        <v>18</v>
      </c>
      <c r="D14" s="458">
        <v>0</v>
      </c>
      <c r="E14" s="459">
        <v>1446</v>
      </c>
      <c r="F14" s="459">
        <v>0</v>
      </c>
      <c r="G14" s="459">
        <v>64</v>
      </c>
      <c r="H14" s="459">
        <v>776</v>
      </c>
      <c r="I14" s="459">
        <v>0</v>
      </c>
      <c r="J14" s="459">
        <v>0</v>
      </c>
      <c r="K14" s="459">
        <v>394218</v>
      </c>
      <c r="L14" s="459">
        <v>24763</v>
      </c>
      <c r="M14" s="459">
        <v>39071</v>
      </c>
      <c r="N14" s="459">
        <v>0</v>
      </c>
      <c r="O14" s="459">
        <v>60</v>
      </c>
      <c r="P14" s="459">
        <v>631</v>
      </c>
      <c r="Q14" s="459">
        <v>144</v>
      </c>
      <c r="R14" s="459">
        <v>0</v>
      </c>
      <c r="S14" s="459">
        <v>891</v>
      </c>
      <c r="T14" s="459">
        <v>9</v>
      </c>
      <c r="U14" s="459">
        <v>0</v>
      </c>
      <c r="V14" s="459">
        <v>2</v>
      </c>
      <c r="W14" s="459">
        <v>15</v>
      </c>
      <c r="X14" s="459">
        <v>0</v>
      </c>
      <c r="Y14" s="459">
        <v>1492</v>
      </c>
      <c r="Z14" s="459">
        <v>25</v>
      </c>
      <c r="AA14" s="459">
        <v>0</v>
      </c>
      <c r="AB14" s="459">
        <v>2118</v>
      </c>
      <c r="AC14" s="459">
        <v>5286</v>
      </c>
      <c r="AD14" s="459">
        <v>4</v>
      </c>
      <c r="AE14" s="459">
        <v>0</v>
      </c>
      <c r="AF14" s="459">
        <v>29</v>
      </c>
      <c r="AG14" s="459">
        <v>1</v>
      </c>
      <c r="AH14" s="459">
        <v>1146</v>
      </c>
      <c r="AI14" s="459">
        <v>3</v>
      </c>
      <c r="AJ14" s="459">
        <v>0</v>
      </c>
      <c r="AK14" s="459">
        <v>163</v>
      </c>
      <c r="AL14" s="459">
        <v>225</v>
      </c>
      <c r="AM14" s="459">
        <v>0</v>
      </c>
      <c r="AN14" s="459">
        <v>0</v>
      </c>
      <c r="AO14" s="459">
        <v>6</v>
      </c>
      <c r="AP14" s="459">
        <v>0</v>
      </c>
      <c r="AQ14" s="459">
        <v>0</v>
      </c>
      <c r="AR14" s="459">
        <v>0</v>
      </c>
      <c r="AS14" s="459">
        <v>0</v>
      </c>
      <c r="AT14" s="459">
        <v>0</v>
      </c>
      <c r="AU14" s="459">
        <v>0</v>
      </c>
      <c r="AV14" s="459">
        <v>0</v>
      </c>
      <c r="AW14" s="459">
        <v>0</v>
      </c>
      <c r="AX14" s="459">
        <v>0</v>
      </c>
      <c r="AY14" s="459">
        <v>0</v>
      </c>
      <c r="AZ14" s="459">
        <v>0</v>
      </c>
      <c r="BA14" s="459">
        <v>0</v>
      </c>
      <c r="BB14" s="459">
        <v>0</v>
      </c>
      <c r="BC14" s="459">
        <v>0</v>
      </c>
      <c r="BD14" s="459">
        <v>0</v>
      </c>
      <c r="BE14" s="459">
        <v>0</v>
      </c>
      <c r="BF14" s="459">
        <v>0</v>
      </c>
      <c r="BG14" s="459">
        <v>0</v>
      </c>
      <c r="BH14" s="459">
        <v>0</v>
      </c>
      <c r="BI14" s="459">
        <v>0</v>
      </c>
      <c r="BJ14" s="459">
        <v>0</v>
      </c>
      <c r="BK14" s="459">
        <v>0</v>
      </c>
      <c r="BL14" s="459">
        <v>1259</v>
      </c>
      <c r="BM14" s="459">
        <v>0</v>
      </c>
      <c r="BN14" s="459">
        <v>0</v>
      </c>
      <c r="BO14" s="459">
        <v>0</v>
      </c>
      <c r="BP14" s="459">
        <v>0</v>
      </c>
      <c r="BQ14" s="459">
        <v>0</v>
      </c>
      <c r="BR14" s="459">
        <v>0</v>
      </c>
      <c r="BS14" s="459">
        <v>0</v>
      </c>
      <c r="BT14" s="459">
        <v>0</v>
      </c>
      <c r="BU14" s="459">
        <v>0</v>
      </c>
      <c r="BV14" s="459">
        <v>0</v>
      </c>
      <c r="BW14" s="459">
        <v>0</v>
      </c>
      <c r="BX14" s="459">
        <v>0</v>
      </c>
      <c r="BY14" s="459">
        <v>0</v>
      </c>
      <c r="BZ14" s="459">
        <v>0</v>
      </c>
      <c r="CA14" s="459">
        <v>0</v>
      </c>
      <c r="CB14" s="459">
        <v>0</v>
      </c>
      <c r="CC14" s="459">
        <v>0</v>
      </c>
      <c r="CD14" s="459">
        <v>0</v>
      </c>
      <c r="CE14" s="459">
        <v>0</v>
      </c>
      <c r="CF14" s="459">
        <v>0</v>
      </c>
      <c r="CG14" s="459">
        <v>0</v>
      </c>
      <c r="CH14" s="459">
        <v>0</v>
      </c>
      <c r="CI14" s="459">
        <v>238</v>
      </c>
      <c r="CJ14" s="459">
        <v>0</v>
      </c>
      <c r="CK14" s="459">
        <v>0</v>
      </c>
      <c r="CL14" s="459">
        <v>0</v>
      </c>
      <c r="CM14" s="459">
        <v>0</v>
      </c>
      <c r="CN14" s="459">
        <v>0</v>
      </c>
      <c r="CO14" s="459">
        <v>0</v>
      </c>
      <c r="CP14" s="459">
        <v>312</v>
      </c>
      <c r="CQ14" s="459">
        <v>11021</v>
      </c>
      <c r="CR14" s="459">
        <v>0</v>
      </c>
      <c r="CS14" s="459">
        <v>8868</v>
      </c>
      <c r="CT14" s="459">
        <v>0</v>
      </c>
      <c r="CU14" s="459">
        <v>6690</v>
      </c>
      <c r="CV14" s="459">
        <v>10159</v>
      </c>
      <c r="CW14" s="459">
        <v>304</v>
      </c>
      <c r="CX14" s="459">
        <v>0</v>
      </c>
      <c r="CY14" s="459">
        <v>0</v>
      </c>
      <c r="CZ14" s="459">
        <v>0</v>
      </c>
      <c r="DA14" s="459">
        <v>0</v>
      </c>
      <c r="DB14" s="459">
        <v>7939</v>
      </c>
      <c r="DC14" s="459">
        <v>227995</v>
      </c>
      <c r="DD14" s="459">
        <v>0</v>
      </c>
      <c r="DE14" s="459">
        <v>12</v>
      </c>
      <c r="DF14" s="459">
        <v>2835</v>
      </c>
      <c r="DG14" s="459">
        <v>0</v>
      </c>
      <c r="DH14" s="460">
        <v>0</v>
      </c>
      <c r="DI14" s="461">
        <v>750220</v>
      </c>
      <c r="DJ14" s="462">
        <v>30095</v>
      </c>
      <c r="DK14" s="459">
        <v>1159508</v>
      </c>
      <c r="DL14" s="459">
        <v>0</v>
      </c>
      <c r="DM14" s="459">
        <v>0</v>
      </c>
      <c r="DN14" s="459">
        <v>0</v>
      </c>
      <c r="DO14" s="463">
        <v>-27</v>
      </c>
      <c r="DP14" s="461">
        <v>1189576</v>
      </c>
      <c r="DQ14" s="464">
        <v>1939796</v>
      </c>
      <c r="DR14" s="462">
        <v>18751</v>
      </c>
      <c r="DS14" s="463">
        <v>966962</v>
      </c>
      <c r="DT14" s="465">
        <v>985713</v>
      </c>
      <c r="DU14" s="461">
        <v>2175289</v>
      </c>
      <c r="DV14" s="464">
        <v>2925509</v>
      </c>
      <c r="DW14" s="462">
        <v>-316355</v>
      </c>
      <c r="DX14" s="463">
        <v>-983283</v>
      </c>
      <c r="DY14" s="465">
        <v>-1299638</v>
      </c>
      <c r="DZ14" s="461">
        <v>875651</v>
      </c>
      <c r="EA14" s="464">
        <v>1625871</v>
      </c>
      <c r="ED14" s="646">
        <f t="shared" si="0"/>
        <v>-115950.8</v>
      </c>
    </row>
    <row r="15" spans="1:134" ht="18" customHeight="1" x14ac:dyDescent="0.2">
      <c r="A15" s="445">
        <v>9</v>
      </c>
      <c r="B15" s="456" t="s">
        <v>19</v>
      </c>
      <c r="C15" s="457" t="s">
        <v>20</v>
      </c>
      <c r="D15" s="458">
        <v>0</v>
      </c>
      <c r="E15" s="459">
        <v>17</v>
      </c>
      <c r="F15" s="459">
        <v>2</v>
      </c>
      <c r="G15" s="459">
        <v>0</v>
      </c>
      <c r="H15" s="459">
        <v>370</v>
      </c>
      <c r="I15" s="459">
        <v>0</v>
      </c>
      <c r="J15" s="459">
        <v>0</v>
      </c>
      <c r="K15" s="459">
        <v>2920</v>
      </c>
      <c r="L15" s="459">
        <v>15893</v>
      </c>
      <c r="M15" s="459">
        <v>0</v>
      </c>
      <c r="N15" s="459">
        <v>0</v>
      </c>
      <c r="O15" s="459">
        <v>0</v>
      </c>
      <c r="P15" s="459">
        <v>0</v>
      </c>
      <c r="Q15" s="459">
        <v>0</v>
      </c>
      <c r="R15" s="459">
        <v>0</v>
      </c>
      <c r="S15" s="459">
        <v>0</v>
      </c>
      <c r="T15" s="459">
        <v>0</v>
      </c>
      <c r="U15" s="459">
        <v>0</v>
      </c>
      <c r="V15" s="459">
        <v>0</v>
      </c>
      <c r="W15" s="459">
        <v>0</v>
      </c>
      <c r="X15" s="459">
        <v>0</v>
      </c>
      <c r="Y15" s="459">
        <v>1</v>
      </c>
      <c r="Z15" s="459">
        <v>0</v>
      </c>
      <c r="AA15" s="459">
        <v>0</v>
      </c>
      <c r="AB15" s="459">
        <v>11</v>
      </c>
      <c r="AC15" s="459">
        <v>1</v>
      </c>
      <c r="AD15" s="459">
        <v>0</v>
      </c>
      <c r="AE15" s="459">
        <v>0</v>
      </c>
      <c r="AF15" s="459">
        <v>0</v>
      </c>
      <c r="AG15" s="459">
        <v>0</v>
      </c>
      <c r="AH15" s="459">
        <v>0</v>
      </c>
      <c r="AI15" s="459">
        <v>0</v>
      </c>
      <c r="AJ15" s="459">
        <v>0</v>
      </c>
      <c r="AK15" s="459">
        <v>0</v>
      </c>
      <c r="AL15" s="459">
        <v>0</v>
      </c>
      <c r="AM15" s="459">
        <v>0</v>
      </c>
      <c r="AN15" s="459">
        <v>0</v>
      </c>
      <c r="AO15" s="459">
        <v>0</v>
      </c>
      <c r="AP15" s="459">
        <v>0</v>
      </c>
      <c r="AQ15" s="459">
        <v>0</v>
      </c>
      <c r="AR15" s="459">
        <v>0</v>
      </c>
      <c r="AS15" s="459">
        <v>0</v>
      </c>
      <c r="AT15" s="459">
        <v>0</v>
      </c>
      <c r="AU15" s="459">
        <v>0</v>
      </c>
      <c r="AV15" s="459">
        <v>0</v>
      </c>
      <c r="AW15" s="459">
        <v>0</v>
      </c>
      <c r="AX15" s="459">
        <v>0</v>
      </c>
      <c r="AY15" s="459">
        <v>0</v>
      </c>
      <c r="AZ15" s="459">
        <v>0</v>
      </c>
      <c r="BA15" s="459">
        <v>0</v>
      </c>
      <c r="BB15" s="459">
        <v>0</v>
      </c>
      <c r="BC15" s="459">
        <v>0</v>
      </c>
      <c r="BD15" s="459">
        <v>0</v>
      </c>
      <c r="BE15" s="459">
        <v>0</v>
      </c>
      <c r="BF15" s="459">
        <v>0</v>
      </c>
      <c r="BG15" s="459">
        <v>0</v>
      </c>
      <c r="BH15" s="459">
        <v>0</v>
      </c>
      <c r="BI15" s="459">
        <v>0</v>
      </c>
      <c r="BJ15" s="459">
        <v>0</v>
      </c>
      <c r="BK15" s="459">
        <v>0</v>
      </c>
      <c r="BL15" s="459">
        <v>0</v>
      </c>
      <c r="BM15" s="459">
        <v>0</v>
      </c>
      <c r="BN15" s="459">
        <v>0</v>
      </c>
      <c r="BO15" s="459">
        <v>0</v>
      </c>
      <c r="BP15" s="459">
        <v>0</v>
      </c>
      <c r="BQ15" s="459">
        <v>0</v>
      </c>
      <c r="BR15" s="459">
        <v>0</v>
      </c>
      <c r="BS15" s="459">
        <v>0</v>
      </c>
      <c r="BT15" s="459">
        <v>0</v>
      </c>
      <c r="BU15" s="459">
        <v>0</v>
      </c>
      <c r="BV15" s="459">
        <v>0</v>
      </c>
      <c r="BW15" s="459">
        <v>591</v>
      </c>
      <c r="BX15" s="459">
        <v>146</v>
      </c>
      <c r="BY15" s="459">
        <v>0</v>
      </c>
      <c r="BZ15" s="459">
        <v>0</v>
      </c>
      <c r="CA15" s="459">
        <v>0</v>
      </c>
      <c r="CB15" s="459">
        <v>0</v>
      </c>
      <c r="CC15" s="459">
        <v>0</v>
      </c>
      <c r="CD15" s="459">
        <v>0</v>
      </c>
      <c r="CE15" s="459">
        <v>0</v>
      </c>
      <c r="CF15" s="459">
        <v>0</v>
      </c>
      <c r="CG15" s="459">
        <v>0</v>
      </c>
      <c r="CH15" s="459">
        <v>0</v>
      </c>
      <c r="CI15" s="459">
        <v>253</v>
      </c>
      <c r="CJ15" s="459">
        <v>0</v>
      </c>
      <c r="CK15" s="459">
        <v>0</v>
      </c>
      <c r="CL15" s="459">
        <v>0</v>
      </c>
      <c r="CM15" s="459">
        <v>0</v>
      </c>
      <c r="CN15" s="459">
        <v>0</v>
      </c>
      <c r="CO15" s="459">
        <v>0</v>
      </c>
      <c r="CP15" s="459">
        <v>27</v>
      </c>
      <c r="CQ15" s="459">
        <v>166</v>
      </c>
      <c r="CR15" s="459">
        <v>0</v>
      </c>
      <c r="CS15" s="459">
        <v>1084</v>
      </c>
      <c r="CT15" s="459">
        <v>0</v>
      </c>
      <c r="CU15" s="459">
        <v>737</v>
      </c>
      <c r="CV15" s="459">
        <v>1137</v>
      </c>
      <c r="CW15" s="459">
        <v>0</v>
      </c>
      <c r="CX15" s="459">
        <v>0</v>
      </c>
      <c r="CY15" s="459">
        <v>0</v>
      </c>
      <c r="CZ15" s="459">
        <v>0</v>
      </c>
      <c r="DA15" s="459">
        <v>24</v>
      </c>
      <c r="DB15" s="459">
        <v>3842</v>
      </c>
      <c r="DC15" s="459">
        <v>104885</v>
      </c>
      <c r="DD15" s="459">
        <v>0</v>
      </c>
      <c r="DE15" s="459">
        <v>0</v>
      </c>
      <c r="DF15" s="459">
        <v>720</v>
      </c>
      <c r="DG15" s="459">
        <v>0</v>
      </c>
      <c r="DH15" s="460">
        <v>840</v>
      </c>
      <c r="DI15" s="461">
        <v>133667</v>
      </c>
      <c r="DJ15" s="462">
        <v>20280</v>
      </c>
      <c r="DK15" s="459">
        <v>236821</v>
      </c>
      <c r="DL15" s="459">
        <v>0</v>
      </c>
      <c r="DM15" s="459">
        <v>0</v>
      </c>
      <c r="DN15" s="459">
        <v>0</v>
      </c>
      <c r="DO15" s="463">
        <v>-3092</v>
      </c>
      <c r="DP15" s="461">
        <v>254009</v>
      </c>
      <c r="DQ15" s="464">
        <v>387676</v>
      </c>
      <c r="DR15" s="462">
        <v>12802</v>
      </c>
      <c r="DS15" s="463">
        <v>273072</v>
      </c>
      <c r="DT15" s="465">
        <v>285874</v>
      </c>
      <c r="DU15" s="461">
        <v>539883</v>
      </c>
      <c r="DV15" s="464">
        <v>673550</v>
      </c>
      <c r="DW15" s="462">
        <v>-33023</v>
      </c>
      <c r="DX15" s="463">
        <v>-208700</v>
      </c>
      <c r="DY15" s="465">
        <v>-241723</v>
      </c>
      <c r="DZ15" s="461">
        <v>298160</v>
      </c>
      <c r="EA15" s="464">
        <v>431827</v>
      </c>
      <c r="ED15" s="646">
        <f t="shared" si="0"/>
        <v>-23682.100000000002</v>
      </c>
    </row>
    <row r="16" spans="1:134" ht="18" customHeight="1" x14ac:dyDescent="0.2">
      <c r="A16" s="445">
        <v>10</v>
      </c>
      <c r="B16" s="456" t="s">
        <v>21</v>
      </c>
      <c r="C16" s="457" t="s">
        <v>22</v>
      </c>
      <c r="D16" s="458">
        <v>1384</v>
      </c>
      <c r="E16" s="459">
        <v>34183</v>
      </c>
      <c r="F16" s="459">
        <v>602</v>
      </c>
      <c r="G16" s="459">
        <v>35</v>
      </c>
      <c r="H16" s="459">
        <v>3705</v>
      </c>
      <c r="I16" s="459">
        <v>0</v>
      </c>
      <c r="J16" s="459">
        <v>0</v>
      </c>
      <c r="K16" s="459">
        <v>-4</v>
      </c>
      <c r="L16" s="459">
        <v>0</v>
      </c>
      <c r="M16" s="459">
        <v>6855</v>
      </c>
      <c r="N16" s="459">
        <v>0</v>
      </c>
      <c r="O16" s="459">
        <v>-1</v>
      </c>
      <c r="P16" s="459">
        <v>0</v>
      </c>
      <c r="Q16" s="459">
        <v>0</v>
      </c>
      <c r="R16" s="459">
        <v>0</v>
      </c>
      <c r="S16" s="459">
        <v>0</v>
      </c>
      <c r="T16" s="459">
        <v>0</v>
      </c>
      <c r="U16" s="459">
        <v>0</v>
      </c>
      <c r="V16" s="459">
        <v>5</v>
      </c>
      <c r="W16" s="459">
        <v>0</v>
      </c>
      <c r="X16" s="459">
        <v>0</v>
      </c>
      <c r="Y16" s="459">
        <v>0</v>
      </c>
      <c r="Z16" s="459">
        <v>0</v>
      </c>
      <c r="AA16" s="459">
        <v>0</v>
      </c>
      <c r="AB16" s="459">
        <v>0</v>
      </c>
      <c r="AC16" s="459">
        <v>0</v>
      </c>
      <c r="AD16" s="459">
        <v>0</v>
      </c>
      <c r="AE16" s="459">
        <v>0</v>
      </c>
      <c r="AF16" s="459">
        <v>0</v>
      </c>
      <c r="AG16" s="459">
        <v>0</v>
      </c>
      <c r="AH16" s="459">
        <v>0</v>
      </c>
      <c r="AI16" s="459">
        <v>0</v>
      </c>
      <c r="AJ16" s="459">
        <v>0</v>
      </c>
      <c r="AK16" s="459">
        <v>0</v>
      </c>
      <c r="AL16" s="459">
        <v>0</v>
      </c>
      <c r="AM16" s="459">
        <v>0</v>
      </c>
      <c r="AN16" s="459">
        <v>0</v>
      </c>
      <c r="AO16" s="459">
        <v>0</v>
      </c>
      <c r="AP16" s="459">
        <v>0</v>
      </c>
      <c r="AQ16" s="459">
        <v>0</v>
      </c>
      <c r="AR16" s="459">
        <v>0</v>
      </c>
      <c r="AS16" s="459">
        <v>0</v>
      </c>
      <c r="AT16" s="459">
        <v>0</v>
      </c>
      <c r="AU16" s="459">
        <v>0</v>
      </c>
      <c r="AV16" s="459">
        <v>0</v>
      </c>
      <c r="AW16" s="459">
        <v>0</v>
      </c>
      <c r="AX16" s="459">
        <v>0</v>
      </c>
      <c r="AY16" s="459">
        <v>0</v>
      </c>
      <c r="AZ16" s="459">
        <v>0</v>
      </c>
      <c r="BA16" s="459">
        <v>0</v>
      </c>
      <c r="BB16" s="459">
        <v>0</v>
      </c>
      <c r="BC16" s="459">
        <v>0</v>
      </c>
      <c r="BD16" s="459">
        <v>0</v>
      </c>
      <c r="BE16" s="459">
        <v>0</v>
      </c>
      <c r="BF16" s="459">
        <v>0</v>
      </c>
      <c r="BG16" s="459">
        <v>0</v>
      </c>
      <c r="BH16" s="459">
        <v>0</v>
      </c>
      <c r="BI16" s="459">
        <v>0</v>
      </c>
      <c r="BJ16" s="459">
        <v>0</v>
      </c>
      <c r="BK16" s="459">
        <v>0</v>
      </c>
      <c r="BL16" s="459">
        <v>0</v>
      </c>
      <c r="BM16" s="459">
        <v>0</v>
      </c>
      <c r="BN16" s="459">
        <v>0</v>
      </c>
      <c r="BO16" s="459">
        <v>0</v>
      </c>
      <c r="BP16" s="459">
        <v>0</v>
      </c>
      <c r="BQ16" s="459">
        <v>47</v>
      </c>
      <c r="BR16" s="459">
        <v>0</v>
      </c>
      <c r="BS16" s="459">
        <v>0</v>
      </c>
      <c r="BT16" s="459">
        <v>0</v>
      </c>
      <c r="BU16" s="459">
        <v>0</v>
      </c>
      <c r="BV16" s="459">
        <v>0</v>
      </c>
      <c r="BW16" s="459">
        <v>0</v>
      </c>
      <c r="BX16" s="459">
        <v>228</v>
      </c>
      <c r="BY16" s="459">
        <v>0</v>
      </c>
      <c r="BZ16" s="459">
        <v>0</v>
      </c>
      <c r="CA16" s="459">
        <v>0</v>
      </c>
      <c r="CB16" s="459">
        <v>0</v>
      </c>
      <c r="CC16" s="459">
        <v>0</v>
      </c>
      <c r="CD16" s="459">
        <v>0</v>
      </c>
      <c r="CE16" s="459">
        <v>0</v>
      </c>
      <c r="CF16" s="459">
        <v>0</v>
      </c>
      <c r="CG16" s="459">
        <v>0</v>
      </c>
      <c r="CH16" s="459">
        <v>0</v>
      </c>
      <c r="CI16" s="459">
        <v>0</v>
      </c>
      <c r="CJ16" s="459">
        <v>0</v>
      </c>
      <c r="CK16" s="459">
        <v>0</v>
      </c>
      <c r="CL16" s="459">
        <v>0</v>
      </c>
      <c r="CM16" s="459">
        <v>0</v>
      </c>
      <c r="CN16" s="459">
        <v>0</v>
      </c>
      <c r="CO16" s="459">
        <v>0</v>
      </c>
      <c r="CP16" s="459">
        <v>0</v>
      </c>
      <c r="CQ16" s="459">
        <v>306</v>
      </c>
      <c r="CR16" s="459">
        <v>8250</v>
      </c>
      <c r="CS16" s="459">
        <v>88</v>
      </c>
      <c r="CT16" s="459">
        <v>0</v>
      </c>
      <c r="CU16" s="459">
        <v>34</v>
      </c>
      <c r="CV16" s="459">
        <v>10</v>
      </c>
      <c r="CW16" s="459">
        <v>0</v>
      </c>
      <c r="CX16" s="459">
        <v>0</v>
      </c>
      <c r="CY16" s="459">
        <v>0</v>
      </c>
      <c r="CZ16" s="459">
        <v>0</v>
      </c>
      <c r="DA16" s="459">
        <v>0</v>
      </c>
      <c r="DB16" s="459">
        <v>0</v>
      </c>
      <c r="DC16" s="459">
        <v>0</v>
      </c>
      <c r="DD16" s="459">
        <v>0</v>
      </c>
      <c r="DE16" s="459">
        <v>330</v>
      </c>
      <c r="DF16" s="459">
        <v>0</v>
      </c>
      <c r="DG16" s="459">
        <v>0</v>
      </c>
      <c r="DH16" s="460">
        <v>0</v>
      </c>
      <c r="DI16" s="461">
        <v>56057</v>
      </c>
      <c r="DJ16" s="462">
        <v>0</v>
      </c>
      <c r="DK16" s="459">
        <v>12422</v>
      </c>
      <c r="DL16" s="459">
        <v>0</v>
      </c>
      <c r="DM16" s="459">
        <v>0</v>
      </c>
      <c r="DN16" s="459">
        <v>0</v>
      </c>
      <c r="DO16" s="463">
        <v>560</v>
      </c>
      <c r="DP16" s="461">
        <v>12982</v>
      </c>
      <c r="DQ16" s="464">
        <v>69039</v>
      </c>
      <c r="DR16" s="462">
        <v>75</v>
      </c>
      <c r="DS16" s="463">
        <v>103998</v>
      </c>
      <c r="DT16" s="465">
        <v>104073</v>
      </c>
      <c r="DU16" s="461">
        <v>117055</v>
      </c>
      <c r="DV16" s="464">
        <v>173112</v>
      </c>
      <c r="DW16" s="462">
        <v>-7857</v>
      </c>
      <c r="DX16" s="463">
        <v>-18238</v>
      </c>
      <c r="DY16" s="465">
        <v>-26095</v>
      </c>
      <c r="DZ16" s="461">
        <v>90960</v>
      </c>
      <c r="EA16" s="464">
        <v>147017</v>
      </c>
      <c r="ED16" s="646">
        <f t="shared" si="0"/>
        <v>-1242.2</v>
      </c>
    </row>
    <row r="17" spans="1:134" ht="18" customHeight="1" x14ac:dyDescent="0.2">
      <c r="A17" s="445">
        <v>11</v>
      </c>
      <c r="B17" s="456" t="s">
        <v>23</v>
      </c>
      <c r="C17" s="457" t="s">
        <v>24</v>
      </c>
      <c r="D17" s="458">
        <v>0</v>
      </c>
      <c r="E17" s="459">
        <v>0</v>
      </c>
      <c r="F17" s="459">
        <v>0</v>
      </c>
      <c r="G17" s="459">
        <v>0</v>
      </c>
      <c r="H17" s="459">
        <v>0</v>
      </c>
      <c r="I17" s="459">
        <v>0</v>
      </c>
      <c r="J17" s="459">
        <v>0</v>
      </c>
      <c r="K17" s="459">
        <v>0</v>
      </c>
      <c r="L17" s="459">
        <v>0</v>
      </c>
      <c r="M17" s="459">
        <v>0</v>
      </c>
      <c r="N17" s="459">
        <v>0</v>
      </c>
      <c r="O17" s="459">
        <v>0</v>
      </c>
      <c r="P17" s="459">
        <v>0</v>
      </c>
      <c r="Q17" s="459">
        <v>0</v>
      </c>
      <c r="R17" s="459">
        <v>0</v>
      </c>
      <c r="S17" s="459">
        <v>0</v>
      </c>
      <c r="T17" s="459">
        <v>0</v>
      </c>
      <c r="U17" s="459">
        <v>0</v>
      </c>
      <c r="V17" s="459">
        <v>0</v>
      </c>
      <c r="W17" s="459">
        <v>0</v>
      </c>
      <c r="X17" s="459">
        <v>0</v>
      </c>
      <c r="Y17" s="459">
        <v>0</v>
      </c>
      <c r="Z17" s="459">
        <v>0</v>
      </c>
      <c r="AA17" s="459">
        <v>0</v>
      </c>
      <c r="AB17" s="459">
        <v>0</v>
      </c>
      <c r="AC17" s="459">
        <v>0</v>
      </c>
      <c r="AD17" s="459">
        <v>0</v>
      </c>
      <c r="AE17" s="459">
        <v>0</v>
      </c>
      <c r="AF17" s="459">
        <v>0</v>
      </c>
      <c r="AG17" s="459">
        <v>0</v>
      </c>
      <c r="AH17" s="459">
        <v>0</v>
      </c>
      <c r="AI17" s="459">
        <v>0</v>
      </c>
      <c r="AJ17" s="459">
        <v>0</v>
      </c>
      <c r="AK17" s="459">
        <v>0</v>
      </c>
      <c r="AL17" s="459">
        <v>0</v>
      </c>
      <c r="AM17" s="459">
        <v>0</v>
      </c>
      <c r="AN17" s="459">
        <v>0</v>
      </c>
      <c r="AO17" s="459">
        <v>0</v>
      </c>
      <c r="AP17" s="459">
        <v>0</v>
      </c>
      <c r="AQ17" s="459">
        <v>0</v>
      </c>
      <c r="AR17" s="459">
        <v>0</v>
      </c>
      <c r="AS17" s="459">
        <v>0</v>
      </c>
      <c r="AT17" s="459">
        <v>0</v>
      </c>
      <c r="AU17" s="459">
        <v>0</v>
      </c>
      <c r="AV17" s="459">
        <v>0</v>
      </c>
      <c r="AW17" s="459">
        <v>0</v>
      </c>
      <c r="AX17" s="459">
        <v>0</v>
      </c>
      <c r="AY17" s="459">
        <v>0</v>
      </c>
      <c r="AZ17" s="459">
        <v>0</v>
      </c>
      <c r="BA17" s="459">
        <v>0</v>
      </c>
      <c r="BB17" s="459">
        <v>0</v>
      </c>
      <c r="BC17" s="459">
        <v>0</v>
      </c>
      <c r="BD17" s="459">
        <v>0</v>
      </c>
      <c r="BE17" s="459">
        <v>0</v>
      </c>
      <c r="BF17" s="459">
        <v>0</v>
      </c>
      <c r="BG17" s="459">
        <v>0</v>
      </c>
      <c r="BH17" s="459">
        <v>0</v>
      </c>
      <c r="BI17" s="459">
        <v>0</v>
      </c>
      <c r="BJ17" s="459">
        <v>0</v>
      </c>
      <c r="BK17" s="459">
        <v>0</v>
      </c>
      <c r="BL17" s="459">
        <v>0</v>
      </c>
      <c r="BM17" s="459">
        <v>0</v>
      </c>
      <c r="BN17" s="459">
        <v>0</v>
      </c>
      <c r="BO17" s="459">
        <v>0</v>
      </c>
      <c r="BP17" s="459">
        <v>0</v>
      </c>
      <c r="BQ17" s="459">
        <v>0</v>
      </c>
      <c r="BR17" s="459">
        <v>0</v>
      </c>
      <c r="BS17" s="459">
        <v>0</v>
      </c>
      <c r="BT17" s="459">
        <v>0</v>
      </c>
      <c r="BU17" s="459">
        <v>0</v>
      </c>
      <c r="BV17" s="459">
        <v>0</v>
      </c>
      <c r="BW17" s="459">
        <v>0</v>
      </c>
      <c r="BX17" s="459">
        <v>0</v>
      </c>
      <c r="BY17" s="459">
        <v>0</v>
      </c>
      <c r="BZ17" s="459">
        <v>0</v>
      </c>
      <c r="CA17" s="459">
        <v>0</v>
      </c>
      <c r="CB17" s="459">
        <v>0</v>
      </c>
      <c r="CC17" s="459">
        <v>0</v>
      </c>
      <c r="CD17" s="459">
        <v>0</v>
      </c>
      <c r="CE17" s="459">
        <v>0</v>
      </c>
      <c r="CF17" s="459">
        <v>0</v>
      </c>
      <c r="CG17" s="459">
        <v>0</v>
      </c>
      <c r="CH17" s="459">
        <v>0</v>
      </c>
      <c r="CI17" s="459">
        <v>0</v>
      </c>
      <c r="CJ17" s="459">
        <v>0</v>
      </c>
      <c r="CK17" s="459">
        <v>0</v>
      </c>
      <c r="CL17" s="459">
        <v>0</v>
      </c>
      <c r="CM17" s="459">
        <v>0</v>
      </c>
      <c r="CN17" s="459">
        <v>0</v>
      </c>
      <c r="CO17" s="459">
        <v>0</v>
      </c>
      <c r="CP17" s="459">
        <v>0</v>
      </c>
      <c r="CQ17" s="459">
        <v>0</v>
      </c>
      <c r="CR17" s="459">
        <v>0</v>
      </c>
      <c r="CS17" s="459">
        <v>0</v>
      </c>
      <c r="CT17" s="459">
        <v>0</v>
      </c>
      <c r="CU17" s="459">
        <v>0</v>
      </c>
      <c r="CV17" s="459">
        <v>0</v>
      </c>
      <c r="CW17" s="459">
        <v>0</v>
      </c>
      <c r="CX17" s="459">
        <v>0</v>
      </c>
      <c r="CY17" s="459">
        <v>0</v>
      </c>
      <c r="CZ17" s="459">
        <v>0</v>
      </c>
      <c r="DA17" s="459">
        <v>0</v>
      </c>
      <c r="DB17" s="459">
        <v>0</v>
      </c>
      <c r="DC17" s="459">
        <v>0</v>
      </c>
      <c r="DD17" s="459">
        <v>0</v>
      </c>
      <c r="DE17" s="459">
        <v>0</v>
      </c>
      <c r="DF17" s="459">
        <v>0</v>
      </c>
      <c r="DG17" s="459">
        <v>0</v>
      </c>
      <c r="DH17" s="460">
        <v>0</v>
      </c>
      <c r="DI17" s="461">
        <v>0</v>
      </c>
      <c r="DJ17" s="462">
        <v>12238</v>
      </c>
      <c r="DK17" s="459">
        <v>173450</v>
      </c>
      <c r="DL17" s="459">
        <v>0</v>
      </c>
      <c r="DM17" s="459">
        <v>0</v>
      </c>
      <c r="DN17" s="459">
        <v>0</v>
      </c>
      <c r="DO17" s="463">
        <v>1473</v>
      </c>
      <c r="DP17" s="461">
        <v>187161</v>
      </c>
      <c r="DQ17" s="464">
        <v>187161</v>
      </c>
      <c r="DR17" s="462">
        <v>0</v>
      </c>
      <c r="DS17" s="463">
        <v>0</v>
      </c>
      <c r="DT17" s="465">
        <v>0</v>
      </c>
      <c r="DU17" s="461">
        <v>187161</v>
      </c>
      <c r="DV17" s="464">
        <v>187161</v>
      </c>
      <c r="DW17" s="462">
        <v>-75356</v>
      </c>
      <c r="DX17" s="463">
        <v>-111805</v>
      </c>
      <c r="DY17" s="465">
        <v>-187161</v>
      </c>
      <c r="DZ17" s="461">
        <v>0</v>
      </c>
      <c r="EA17" s="464">
        <v>0</v>
      </c>
      <c r="ED17" s="646">
        <f t="shared" si="0"/>
        <v>-17345</v>
      </c>
    </row>
    <row r="18" spans="1:134" ht="18" customHeight="1" x14ac:dyDescent="0.2">
      <c r="A18" s="445">
        <v>12</v>
      </c>
      <c r="B18" s="456" t="s">
        <v>25</v>
      </c>
      <c r="C18" s="457" t="s">
        <v>26</v>
      </c>
      <c r="D18" s="458">
        <v>19</v>
      </c>
      <c r="E18" s="459">
        <v>3</v>
      </c>
      <c r="F18" s="459">
        <v>2</v>
      </c>
      <c r="G18" s="459">
        <v>7</v>
      </c>
      <c r="H18" s="459">
        <v>376</v>
      </c>
      <c r="I18" s="459">
        <v>0</v>
      </c>
      <c r="J18" s="459">
        <v>0</v>
      </c>
      <c r="K18" s="459">
        <v>4</v>
      </c>
      <c r="L18" s="459">
        <v>32</v>
      </c>
      <c r="M18" s="459">
        <v>0</v>
      </c>
      <c r="N18" s="459">
        <v>0</v>
      </c>
      <c r="O18" s="459">
        <v>35409</v>
      </c>
      <c r="P18" s="459">
        <v>25866</v>
      </c>
      <c r="Q18" s="459">
        <v>47</v>
      </c>
      <c r="R18" s="459">
        <v>1499</v>
      </c>
      <c r="S18" s="459">
        <v>312</v>
      </c>
      <c r="T18" s="459">
        <v>585</v>
      </c>
      <c r="U18" s="459">
        <v>143</v>
      </c>
      <c r="V18" s="459">
        <v>14</v>
      </c>
      <c r="W18" s="459">
        <v>0</v>
      </c>
      <c r="X18" s="459">
        <v>0</v>
      </c>
      <c r="Y18" s="459">
        <v>0</v>
      </c>
      <c r="Z18" s="459">
        <v>0</v>
      </c>
      <c r="AA18" s="459">
        <v>619</v>
      </c>
      <c r="AB18" s="459">
        <v>0</v>
      </c>
      <c r="AC18" s="459">
        <v>27</v>
      </c>
      <c r="AD18" s="459">
        <v>0</v>
      </c>
      <c r="AE18" s="459">
        <v>0</v>
      </c>
      <c r="AF18" s="459">
        <v>973</v>
      </c>
      <c r="AG18" s="459">
        <v>7801</v>
      </c>
      <c r="AH18" s="459">
        <v>439</v>
      </c>
      <c r="AI18" s="459">
        <v>385</v>
      </c>
      <c r="AJ18" s="459">
        <v>1</v>
      </c>
      <c r="AK18" s="459">
        <v>0</v>
      </c>
      <c r="AL18" s="459">
        <v>442</v>
      </c>
      <c r="AM18" s="459">
        <v>0</v>
      </c>
      <c r="AN18" s="459">
        <v>0</v>
      </c>
      <c r="AO18" s="459">
        <v>11</v>
      </c>
      <c r="AP18" s="459">
        <v>0</v>
      </c>
      <c r="AQ18" s="459">
        <v>0</v>
      </c>
      <c r="AR18" s="459">
        <v>172</v>
      </c>
      <c r="AS18" s="459">
        <v>33</v>
      </c>
      <c r="AT18" s="459">
        <v>281</v>
      </c>
      <c r="AU18" s="459">
        <v>103</v>
      </c>
      <c r="AV18" s="459">
        <v>244</v>
      </c>
      <c r="AW18" s="459">
        <v>108</v>
      </c>
      <c r="AX18" s="459">
        <v>577</v>
      </c>
      <c r="AY18" s="459">
        <v>11</v>
      </c>
      <c r="AZ18" s="459">
        <v>0</v>
      </c>
      <c r="BA18" s="459">
        <v>377</v>
      </c>
      <c r="BB18" s="459">
        <v>0</v>
      </c>
      <c r="BC18" s="459">
        <v>9</v>
      </c>
      <c r="BD18" s="459">
        <v>53</v>
      </c>
      <c r="BE18" s="459">
        <v>0</v>
      </c>
      <c r="BF18" s="459">
        <v>3967</v>
      </c>
      <c r="BG18" s="459">
        <v>16</v>
      </c>
      <c r="BH18" s="459">
        <v>7639</v>
      </c>
      <c r="BI18" s="459">
        <v>134</v>
      </c>
      <c r="BJ18" s="459">
        <v>152</v>
      </c>
      <c r="BK18" s="459">
        <v>134</v>
      </c>
      <c r="BL18" s="459">
        <v>804</v>
      </c>
      <c r="BM18" s="459">
        <v>3</v>
      </c>
      <c r="BN18" s="459">
        <v>503</v>
      </c>
      <c r="BO18" s="459">
        <v>201</v>
      </c>
      <c r="BP18" s="459">
        <v>1514</v>
      </c>
      <c r="BQ18" s="459">
        <v>66</v>
      </c>
      <c r="BR18" s="459">
        <v>15</v>
      </c>
      <c r="BS18" s="459">
        <v>0</v>
      </c>
      <c r="BT18" s="459">
        <v>0</v>
      </c>
      <c r="BU18" s="459">
        <v>30</v>
      </c>
      <c r="BV18" s="459">
        <v>14</v>
      </c>
      <c r="BW18" s="459">
        <v>1040</v>
      </c>
      <c r="BX18" s="459">
        <v>877</v>
      </c>
      <c r="BY18" s="459">
        <v>12</v>
      </c>
      <c r="BZ18" s="459">
        <v>1</v>
      </c>
      <c r="CA18" s="459">
        <v>0</v>
      </c>
      <c r="CB18" s="459">
        <v>0</v>
      </c>
      <c r="CC18" s="459">
        <v>239</v>
      </c>
      <c r="CD18" s="459">
        <v>60</v>
      </c>
      <c r="CE18" s="459">
        <v>8</v>
      </c>
      <c r="CF18" s="459">
        <v>1029</v>
      </c>
      <c r="CG18" s="459">
        <v>7</v>
      </c>
      <c r="CH18" s="459">
        <v>39</v>
      </c>
      <c r="CI18" s="459">
        <v>175</v>
      </c>
      <c r="CJ18" s="459">
        <v>3</v>
      </c>
      <c r="CK18" s="459">
        <v>6</v>
      </c>
      <c r="CL18" s="459">
        <v>1</v>
      </c>
      <c r="CM18" s="459">
        <v>378</v>
      </c>
      <c r="CN18" s="459">
        <v>0</v>
      </c>
      <c r="CO18" s="459">
        <v>36</v>
      </c>
      <c r="CP18" s="459">
        <v>73</v>
      </c>
      <c r="CQ18" s="459">
        <v>5</v>
      </c>
      <c r="CR18" s="459">
        <v>0</v>
      </c>
      <c r="CS18" s="459">
        <v>142</v>
      </c>
      <c r="CT18" s="459">
        <v>235</v>
      </c>
      <c r="CU18" s="459">
        <v>42</v>
      </c>
      <c r="CV18" s="459">
        <v>36</v>
      </c>
      <c r="CW18" s="459">
        <v>23</v>
      </c>
      <c r="CX18" s="459">
        <v>77</v>
      </c>
      <c r="CY18" s="459">
        <v>0</v>
      </c>
      <c r="CZ18" s="459">
        <v>9</v>
      </c>
      <c r="DA18" s="459">
        <v>840</v>
      </c>
      <c r="DB18" s="459">
        <v>99</v>
      </c>
      <c r="DC18" s="459">
        <v>1</v>
      </c>
      <c r="DD18" s="459">
        <v>59</v>
      </c>
      <c r="DE18" s="459">
        <v>973</v>
      </c>
      <c r="DF18" s="459">
        <v>169</v>
      </c>
      <c r="DG18" s="459">
        <v>1559</v>
      </c>
      <c r="DH18" s="460">
        <v>39</v>
      </c>
      <c r="DI18" s="461">
        <v>100468</v>
      </c>
      <c r="DJ18" s="462">
        <v>91</v>
      </c>
      <c r="DK18" s="459">
        <v>4363</v>
      </c>
      <c r="DL18" s="459">
        <v>0</v>
      </c>
      <c r="DM18" s="459">
        <v>27</v>
      </c>
      <c r="DN18" s="459">
        <v>1906</v>
      </c>
      <c r="DO18" s="463">
        <v>-2403</v>
      </c>
      <c r="DP18" s="461">
        <v>3984</v>
      </c>
      <c r="DQ18" s="464">
        <v>104452</v>
      </c>
      <c r="DR18" s="462">
        <v>31399</v>
      </c>
      <c r="DS18" s="463">
        <v>112294</v>
      </c>
      <c r="DT18" s="465">
        <v>143693</v>
      </c>
      <c r="DU18" s="461">
        <v>147677</v>
      </c>
      <c r="DV18" s="464">
        <v>248145</v>
      </c>
      <c r="DW18" s="462">
        <v>-37087</v>
      </c>
      <c r="DX18" s="463">
        <v>-48120</v>
      </c>
      <c r="DY18" s="465">
        <v>-85207</v>
      </c>
      <c r="DZ18" s="461">
        <v>62470</v>
      </c>
      <c r="EA18" s="464">
        <v>162938</v>
      </c>
      <c r="ED18" s="646">
        <f t="shared" si="0"/>
        <v>-436.3</v>
      </c>
    </row>
    <row r="19" spans="1:134" ht="18" customHeight="1" x14ac:dyDescent="0.2">
      <c r="A19" s="445">
        <v>13</v>
      </c>
      <c r="B19" s="456" t="s">
        <v>27</v>
      </c>
      <c r="C19" s="457" t="s">
        <v>28</v>
      </c>
      <c r="D19" s="458">
        <v>1070</v>
      </c>
      <c r="E19" s="459">
        <v>66</v>
      </c>
      <c r="F19" s="459">
        <v>195</v>
      </c>
      <c r="G19" s="459">
        <v>0</v>
      </c>
      <c r="H19" s="459">
        <v>187</v>
      </c>
      <c r="I19" s="459">
        <v>0</v>
      </c>
      <c r="J19" s="459">
        <v>60</v>
      </c>
      <c r="K19" s="459">
        <v>2104</v>
      </c>
      <c r="L19" s="459">
        <v>165</v>
      </c>
      <c r="M19" s="459">
        <v>4</v>
      </c>
      <c r="N19" s="459">
        <v>0</v>
      </c>
      <c r="O19" s="459">
        <v>380</v>
      </c>
      <c r="P19" s="459">
        <v>1631</v>
      </c>
      <c r="Q19" s="459">
        <v>250</v>
      </c>
      <c r="R19" s="459">
        <v>287</v>
      </c>
      <c r="S19" s="459">
        <v>274</v>
      </c>
      <c r="T19" s="459">
        <v>309</v>
      </c>
      <c r="U19" s="459">
        <v>100</v>
      </c>
      <c r="V19" s="459">
        <v>69</v>
      </c>
      <c r="W19" s="459">
        <v>58</v>
      </c>
      <c r="X19" s="459">
        <v>3</v>
      </c>
      <c r="Y19" s="459">
        <v>130</v>
      </c>
      <c r="Z19" s="459">
        <v>91</v>
      </c>
      <c r="AA19" s="459">
        <v>48</v>
      </c>
      <c r="AB19" s="459">
        <v>205</v>
      </c>
      <c r="AC19" s="459">
        <v>338</v>
      </c>
      <c r="AD19" s="459">
        <v>9</v>
      </c>
      <c r="AE19" s="459">
        <v>14</v>
      </c>
      <c r="AF19" s="459">
        <v>529</v>
      </c>
      <c r="AG19" s="459">
        <v>928</v>
      </c>
      <c r="AH19" s="459">
        <v>23</v>
      </c>
      <c r="AI19" s="459">
        <v>610</v>
      </c>
      <c r="AJ19" s="459">
        <v>126</v>
      </c>
      <c r="AK19" s="459">
        <v>892</v>
      </c>
      <c r="AL19" s="459">
        <v>420</v>
      </c>
      <c r="AM19" s="459">
        <v>53</v>
      </c>
      <c r="AN19" s="459">
        <v>583</v>
      </c>
      <c r="AO19" s="459">
        <v>493</v>
      </c>
      <c r="AP19" s="459">
        <v>213</v>
      </c>
      <c r="AQ19" s="459">
        <v>46</v>
      </c>
      <c r="AR19" s="459">
        <v>560</v>
      </c>
      <c r="AS19" s="459">
        <v>249</v>
      </c>
      <c r="AT19" s="459">
        <v>830</v>
      </c>
      <c r="AU19" s="459">
        <v>1098</v>
      </c>
      <c r="AV19" s="459">
        <v>1906</v>
      </c>
      <c r="AW19" s="459">
        <v>1290</v>
      </c>
      <c r="AX19" s="459">
        <v>764</v>
      </c>
      <c r="AY19" s="459">
        <v>439</v>
      </c>
      <c r="AZ19" s="459">
        <v>2833</v>
      </c>
      <c r="BA19" s="459">
        <v>788</v>
      </c>
      <c r="BB19" s="459">
        <v>50</v>
      </c>
      <c r="BC19" s="459">
        <v>77</v>
      </c>
      <c r="BD19" s="459">
        <v>359</v>
      </c>
      <c r="BE19" s="459">
        <v>100</v>
      </c>
      <c r="BF19" s="459">
        <v>11305</v>
      </c>
      <c r="BG19" s="459">
        <v>237</v>
      </c>
      <c r="BH19" s="459">
        <v>4666</v>
      </c>
      <c r="BI19" s="459">
        <v>57</v>
      </c>
      <c r="BJ19" s="459">
        <v>251</v>
      </c>
      <c r="BK19" s="459">
        <v>128</v>
      </c>
      <c r="BL19" s="459">
        <v>924</v>
      </c>
      <c r="BM19" s="459">
        <v>142</v>
      </c>
      <c r="BN19" s="459">
        <v>2718</v>
      </c>
      <c r="BO19" s="459">
        <v>2250</v>
      </c>
      <c r="BP19" s="459">
        <v>949</v>
      </c>
      <c r="BQ19" s="459">
        <v>736</v>
      </c>
      <c r="BR19" s="459">
        <v>599</v>
      </c>
      <c r="BS19" s="459">
        <v>131</v>
      </c>
      <c r="BT19" s="459">
        <v>140</v>
      </c>
      <c r="BU19" s="459">
        <v>271</v>
      </c>
      <c r="BV19" s="459">
        <v>622</v>
      </c>
      <c r="BW19" s="459">
        <v>14913</v>
      </c>
      <c r="BX19" s="459">
        <v>11387</v>
      </c>
      <c r="BY19" s="459">
        <v>2496</v>
      </c>
      <c r="BZ19" s="459">
        <v>107</v>
      </c>
      <c r="CA19" s="459">
        <v>16</v>
      </c>
      <c r="CB19" s="459">
        <v>0</v>
      </c>
      <c r="CC19" s="459">
        <v>619</v>
      </c>
      <c r="CD19" s="459">
        <v>1044</v>
      </c>
      <c r="CE19" s="459">
        <v>318</v>
      </c>
      <c r="CF19" s="459">
        <v>741</v>
      </c>
      <c r="CG19" s="459">
        <v>238</v>
      </c>
      <c r="CH19" s="459">
        <v>134</v>
      </c>
      <c r="CI19" s="459">
        <v>746</v>
      </c>
      <c r="CJ19" s="459">
        <v>165</v>
      </c>
      <c r="CK19" s="459">
        <v>387</v>
      </c>
      <c r="CL19" s="459">
        <v>132</v>
      </c>
      <c r="CM19" s="459">
        <v>949</v>
      </c>
      <c r="CN19" s="459">
        <v>78</v>
      </c>
      <c r="CO19" s="459">
        <v>380</v>
      </c>
      <c r="CP19" s="459">
        <v>5193</v>
      </c>
      <c r="CQ19" s="459">
        <v>125</v>
      </c>
      <c r="CR19" s="459">
        <v>1203</v>
      </c>
      <c r="CS19" s="459">
        <v>5025</v>
      </c>
      <c r="CT19" s="459">
        <v>445</v>
      </c>
      <c r="CU19" s="459">
        <v>2699</v>
      </c>
      <c r="CV19" s="459">
        <v>1330</v>
      </c>
      <c r="CW19" s="459">
        <v>4832</v>
      </c>
      <c r="CX19" s="459">
        <v>1683</v>
      </c>
      <c r="CY19" s="459">
        <v>142</v>
      </c>
      <c r="CZ19" s="459">
        <v>715</v>
      </c>
      <c r="DA19" s="459">
        <v>4206</v>
      </c>
      <c r="DB19" s="459">
        <v>1525</v>
      </c>
      <c r="DC19" s="459">
        <v>912</v>
      </c>
      <c r="DD19" s="459">
        <v>2598</v>
      </c>
      <c r="DE19" s="459">
        <v>2037</v>
      </c>
      <c r="DF19" s="459">
        <v>2139</v>
      </c>
      <c r="DG19" s="459">
        <v>263</v>
      </c>
      <c r="DH19" s="460">
        <v>101</v>
      </c>
      <c r="DI19" s="461">
        <v>122455</v>
      </c>
      <c r="DJ19" s="462">
        <v>7846</v>
      </c>
      <c r="DK19" s="459">
        <v>257834</v>
      </c>
      <c r="DL19" s="459">
        <v>0</v>
      </c>
      <c r="DM19" s="459">
        <v>14</v>
      </c>
      <c r="DN19" s="459">
        <v>13582</v>
      </c>
      <c r="DO19" s="463">
        <v>10697</v>
      </c>
      <c r="DP19" s="461">
        <v>289973</v>
      </c>
      <c r="DQ19" s="464">
        <v>412428</v>
      </c>
      <c r="DR19" s="462">
        <v>5648</v>
      </c>
      <c r="DS19" s="463">
        <v>73931</v>
      </c>
      <c r="DT19" s="465">
        <v>79579</v>
      </c>
      <c r="DU19" s="461">
        <v>369552</v>
      </c>
      <c r="DV19" s="464">
        <v>492007</v>
      </c>
      <c r="DW19" s="462">
        <v>-284967</v>
      </c>
      <c r="DX19" s="463">
        <v>-87888</v>
      </c>
      <c r="DY19" s="465">
        <v>-372855</v>
      </c>
      <c r="DZ19" s="461">
        <v>-3303</v>
      </c>
      <c r="EA19" s="464">
        <v>119152</v>
      </c>
      <c r="ED19" s="646">
        <f t="shared" si="0"/>
        <v>-25783.4</v>
      </c>
    </row>
    <row r="20" spans="1:134" ht="18" customHeight="1" x14ac:dyDescent="0.2">
      <c r="A20" s="445">
        <v>14</v>
      </c>
      <c r="B20" s="456" t="s">
        <v>29</v>
      </c>
      <c r="C20" s="457" t="s">
        <v>30</v>
      </c>
      <c r="D20" s="458">
        <v>18</v>
      </c>
      <c r="E20" s="459">
        <v>316</v>
      </c>
      <c r="F20" s="459">
        <v>2</v>
      </c>
      <c r="G20" s="459">
        <v>21</v>
      </c>
      <c r="H20" s="459">
        <v>41</v>
      </c>
      <c r="I20" s="459">
        <v>0</v>
      </c>
      <c r="J20" s="459">
        <v>9</v>
      </c>
      <c r="K20" s="459">
        <v>520</v>
      </c>
      <c r="L20" s="459">
        <v>99</v>
      </c>
      <c r="M20" s="459">
        <v>283</v>
      </c>
      <c r="N20" s="459">
        <v>0</v>
      </c>
      <c r="O20" s="459">
        <v>37</v>
      </c>
      <c r="P20" s="459">
        <v>26</v>
      </c>
      <c r="Q20" s="459">
        <v>26069</v>
      </c>
      <c r="R20" s="459">
        <v>16173</v>
      </c>
      <c r="S20" s="459">
        <v>17072</v>
      </c>
      <c r="T20" s="459">
        <v>536</v>
      </c>
      <c r="U20" s="459">
        <v>13</v>
      </c>
      <c r="V20" s="459">
        <v>3</v>
      </c>
      <c r="W20" s="459">
        <v>0</v>
      </c>
      <c r="X20" s="459">
        <v>0</v>
      </c>
      <c r="Y20" s="459">
        <v>55</v>
      </c>
      <c r="Z20" s="459">
        <v>3</v>
      </c>
      <c r="AA20" s="459">
        <v>0</v>
      </c>
      <c r="AB20" s="459">
        <v>2</v>
      </c>
      <c r="AC20" s="459">
        <v>115</v>
      </c>
      <c r="AD20" s="459">
        <v>0</v>
      </c>
      <c r="AE20" s="459">
        <v>0</v>
      </c>
      <c r="AF20" s="459">
        <v>236</v>
      </c>
      <c r="AG20" s="459">
        <v>14</v>
      </c>
      <c r="AH20" s="459">
        <v>9</v>
      </c>
      <c r="AI20" s="459">
        <v>1089</v>
      </c>
      <c r="AJ20" s="459">
        <v>10</v>
      </c>
      <c r="AK20" s="459">
        <v>4549</v>
      </c>
      <c r="AL20" s="459">
        <v>307</v>
      </c>
      <c r="AM20" s="459">
        <v>0</v>
      </c>
      <c r="AN20" s="459">
        <v>68</v>
      </c>
      <c r="AO20" s="459">
        <v>106</v>
      </c>
      <c r="AP20" s="459">
        <v>5</v>
      </c>
      <c r="AQ20" s="459">
        <v>0</v>
      </c>
      <c r="AR20" s="459">
        <v>652</v>
      </c>
      <c r="AS20" s="459">
        <v>250</v>
      </c>
      <c r="AT20" s="459">
        <v>445</v>
      </c>
      <c r="AU20" s="459">
        <v>189</v>
      </c>
      <c r="AV20" s="459">
        <v>474</v>
      </c>
      <c r="AW20" s="459">
        <v>3154</v>
      </c>
      <c r="AX20" s="459">
        <v>13</v>
      </c>
      <c r="AY20" s="459">
        <v>30</v>
      </c>
      <c r="AZ20" s="459">
        <v>311</v>
      </c>
      <c r="BA20" s="459">
        <v>63</v>
      </c>
      <c r="BB20" s="459">
        <v>5</v>
      </c>
      <c r="BC20" s="459">
        <v>88</v>
      </c>
      <c r="BD20" s="459">
        <v>12</v>
      </c>
      <c r="BE20" s="459">
        <v>2</v>
      </c>
      <c r="BF20" s="459">
        <v>244</v>
      </c>
      <c r="BG20" s="459">
        <v>154</v>
      </c>
      <c r="BH20" s="459">
        <v>2847</v>
      </c>
      <c r="BI20" s="459">
        <v>174</v>
      </c>
      <c r="BJ20" s="459">
        <v>19</v>
      </c>
      <c r="BK20" s="459">
        <v>476</v>
      </c>
      <c r="BL20" s="459">
        <v>12603</v>
      </c>
      <c r="BM20" s="459">
        <v>0</v>
      </c>
      <c r="BN20" s="459">
        <v>112023</v>
      </c>
      <c r="BO20" s="459">
        <v>9938</v>
      </c>
      <c r="BP20" s="459">
        <v>8388</v>
      </c>
      <c r="BQ20" s="459">
        <v>1073</v>
      </c>
      <c r="BR20" s="459">
        <v>1788</v>
      </c>
      <c r="BS20" s="459">
        <v>3622</v>
      </c>
      <c r="BT20" s="459">
        <v>3</v>
      </c>
      <c r="BU20" s="459">
        <v>0</v>
      </c>
      <c r="BV20" s="459">
        <v>2</v>
      </c>
      <c r="BW20" s="459">
        <v>4730</v>
      </c>
      <c r="BX20" s="459">
        <v>1066</v>
      </c>
      <c r="BY20" s="459">
        <v>140</v>
      </c>
      <c r="BZ20" s="459">
        <v>0</v>
      </c>
      <c r="CA20" s="459">
        <v>1</v>
      </c>
      <c r="CB20" s="459">
        <v>6</v>
      </c>
      <c r="CC20" s="459">
        <v>2</v>
      </c>
      <c r="CD20" s="459">
        <v>1</v>
      </c>
      <c r="CE20" s="459">
        <v>0</v>
      </c>
      <c r="CF20" s="459">
        <v>99</v>
      </c>
      <c r="CG20" s="459">
        <v>1</v>
      </c>
      <c r="CH20" s="459">
        <v>72</v>
      </c>
      <c r="CI20" s="459">
        <v>1439</v>
      </c>
      <c r="CJ20" s="459">
        <v>4</v>
      </c>
      <c r="CK20" s="459">
        <v>38</v>
      </c>
      <c r="CL20" s="459">
        <v>21</v>
      </c>
      <c r="CM20" s="459">
        <v>15</v>
      </c>
      <c r="CN20" s="459">
        <v>3</v>
      </c>
      <c r="CO20" s="459">
        <v>31</v>
      </c>
      <c r="CP20" s="459">
        <v>30</v>
      </c>
      <c r="CQ20" s="459">
        <v>26</v>
      </c>
      <c r="CR20" s="459">
        <v>197</v>
      </c>
      <c r="CS20" s="459">
        <v>2</v>
      </c>
      <c r="CT20" s="459">
        <v>44</v>
      </c>
      <c r="CU20" s="459">
        <v>18</v>
      </c>
      <c r="CV20" s="459">
        <v>13</v>
      </c>
      <c r="CW20" s="459">
        <v>29</v>
      </c>
      <c r="CX20" s="459">
        <v>20</v>
      </c>
      <c r="CY20" s="459">
        <v>0</v>
      </c>
      <c r="CZ20" s="459">
        <v>22</v>
      </c>
      <c r="DA20" s="459">
        <v>513</v>
      </c>
      <c r="DB20" s="459">
        <v>37</v>
      </c>
      <c r="DC20" s="459">
        <v>1204</v>
      </c>
      <c r="DD20" s="459">
        <v>154</v>
      </c>
      <c r="DE20" s="459">
        <v>236</v>
      </c>
      <c r="DF20" s="459">
        <v>281</v>
      </c>
      <c r="DG20" s="459">
        <v>0</v>
      </c>
      <c r="DH20" s="460">
        <v>6</v>
      </c>
      <c r="DI20" s="461">
        <v>237349</v>
      </c>
      <c r="DJ20" s="462">
        <v>385</v>
      </c>
      <c r="DK20" s="459">
        <v>2538</v>
      </c>
      <c r="DL20" s="459">
        <v>120</v>
      </c>
      <c r="DM20" s="459">
        <v>33</v>
      </c>
      <c r="DN20" s="459">
        <v>2120</v>
      </c>
      <c r="DO20" s="463">
        <v>-142</v>
      </c>
      <c r="DP20" s="461">
        <v>5054</v>
      </c>
      <c r="DQ20" s="464">
        <v>242403</v>
      </c>
      <c r="DR20" s="462">
        <v>1378</v>
      </c>
      <c r="DS20" s="463">
        <v>66781</v>
      </c>
      <c r="DT20" s="465">
        <v>68159</v>
      </c>
      <c r="DU20" s="461">
        <v>73213</v>
      </c>
      <c r="DV20" s="464">
        <v>310562</v>
      </c>
      <c r="DW20" s="462">
        <v>-82135</v>
      </c>
      <c r="DX20" s="463">
        <v>-92616</v>
      </c>
      <c r="DY20" s="465">
        <v>-174751</v>
      </c>
      <c r="DZ20" s="461">
        <v>-101538</v>
      </c>
      <c r="EA20" s="464">
        <v>135811</v>
      </c>
      <c r="ED20" s="646">
        <f t="shared" si="0"/>
        <v>-253.8</v>
      </c>
    </row>
    <row r="21" spans="1:134" ht="18" customHeight="1" x14ac:dyDescent="0.2">
      <c r="A21" s="445">
        <v>15</v>
      </c>
      <c r="B21" s="456" t="s">
        <v>31</v>
      </c>
      <c r="C21" s="457" t="s">
        <v>32</v>
      </c>
      <c r="D21" s="458">
        <v>0</v>
      </c>
      <c r="E21" s="459">
        <v>0</v>
      </c>
      <c r="F21" s="459">
        <v>2</v>
      </c>
      <c r="G21" s="459">
        <v>0</v>
      </c>
      <c r="H21" s="459">
        <v>20</v>
      </c>
      <c r="I21" s="459">
        <v>0</v>
      </c>
      <c r="J21" s="459">
        <v>23</v>
      </c>
      <c r="K21" s="459">
        <v>692</v>
      </c>
      <c r="L21" s="459">
        <v>162</v>
      </c>
      <c r="M21" s="459">
        <v>2</v>
      </c>
      <c r="N21" s="459">
        <v>0</v>
      </c>
      <c r="O21" s="459">
        <v>132</v>
      </c>
      <c r="P21" s="459">
        <v>72</v>
      </c>
      <c r="Q21" s="459">
        <v>36</v>
      </c>
      <c r="R21" s="459">
        <v>4606</v>
      </c>
      <c r="S21" s="459">
        <v>170</v>
      </c>
      <c r="T21" s="459">
        <v>192</v>
      </c>
      <c r="U21" s="459">
        <v>128</v>
      </c>
      <c r="V21" s="459">
        <v>15</v>
      </c>
      <c r="W21" s="459">
        <v>72</v>
      </c>
      <c r="X21" s="459">
        <v>4</v>
      </c>
      <c r="Y21" s="459">
        <v>158</v>
      </c>
      <c r="Z21" s="459">
        <v>97</v>
      </c>
      <c r="AA21" s="459">
        <v>40</v>
      </c>
      <c r="AB21" s="459">
        <v>334</v>
      </c>
      <c r="AC21" s="459">
        <v>209</v>
      </c>
      <c r="AD21" s="459">
        <v>4</v>
      </c>
      <c r="AE21" s="459">
        <v>7</v>
      </c>
      <c r="AF21" s="459">
        <v>1246</v>
      </c>
      <c r="AG21" s="459">
        <v>535</v>
      </c>
      <c r="AH21" s="459">
        <v>0</v>
      </c>
      <c r="AI21" s="459">
        <v>76</v>
      </c>
      <c r="AJ21" s="459">
        <v>82</v>
      </c>
      <c r="AK21" s="459">
        <v>938</v>
      </c>
      <c r="AL21" s="459">
        <v>265</v>
      </c>
      <c r="AM21" s="459">
        <v>79</v>
      </c>
      <c r="AN21" s="459">
        <v>281</v>
      </c>
      <c r="AO21" s="459">
        <v>402</v>
      </c>
      <c r="AP21" s="459">
        <v>2</v>
      </c>
      <c r="AQ21" s="459">
        <v>20</v>
      </c>
      <c r="AR21" s="459">
        <v>432</v>
      </c>
      <c r="AS21" s="459">
        <v>74</v>
      </c>
      <c r="AT21" s="459">
        <v>222</v>
      </c>
      <c r="AU21" s="459">
        <v>412</v>
      </c>
      <c r="AV21" s="459">
        <v>777</v>
      </c>
      <c r="AW21" s="459">
        <v>439</v>
      </c>
      <c r="AX21" s="459">
        <v>302</v>
      </c>
      <c r="AY21" s="459">
        <v>157</v>
      </c>
      <c r="AZ21" s="459">
        <v>1246</v>
      </c>
      <c r="BA21" s="459">
        <v>189</v>
      </c>
      <c r="BB21" s="459">
        <v>46</v>
      </c>
      <c r="BC21" s="459">
        <v>41</v>
      </c>
      <c r="BD21" s="459">
        <v>484</v>
      </c>
      <c r="BE21" s="459">
        <v>103</v>
      </c>
      <c r="BF21" s="459">
        <v>1342</v>
      </c>
      <c r="BG21" s="459">
        <v>114</v>
      </c>
      <c r="BH21" s="459">
        <v>3301</v>
      </c>
      <c r="BI21" s="459">
        <v>287</v>
      </c>
      <c r="BJ21" s="459">
        <v>187</v>
      </c>
      <c r="BK21" s="459">
        <v>276</v>
      </c>
      <c r="BL21" s="459">
        <v>1569</v>
      </c>
      <c r="BM21" s="459">
        <v>12</v>
      </c>
      <c r="BN21" s="459">
        <v>16141</v>
      </c>
      <c r="BO21" s="459">
        <v>2601</v>
      </c>
      <c r="BP21" s="459">
        <v>13288</v>
      </c>
      <c r="BQ21" s="459">
        <v>37</v>
      </c>
      <c r="BR21" s="459">
        <v>49</v>
      </c>
      <c r="BS21" s="459">
        <v>929</v>
      </c>
      <c r="BT21" s="459">
        <v>150</v>
      </c>
      <c r="BU21" s="459">
        <v>974</v>
      </c>
      <c r="BV21" s="459">
        <v>919</v>
      </c>
      <c r="BW21" s="459">
        <v>5716</v>
      </c>
      <c r="BX21" s="459">
        <v>2817</v>
      </c>
      <c r="BY21" s="459">
        <v>4394</v>
      </c>
      <c r="BZ21" s="459">
        <v>356</v>
      </c>
      <c r="CA21" s="459">
        <v>932</v>
      </c>
      <c r="CB21" s="459">
        <v>451</v>
      </c>
      <c r="CC21" s="459">
        <v>163</v>
      </c>
      <c r="CD21" s="459">
        <v>372</v>
      </c>
      <c r="CE21" s="459">
        <v>0</v>
      </c>
      <c r="CF21" s="459">
        <v>322</v>
      </c>
      <c r="CG21" s="459">
        <v>94</v>
      </c>
      <c r="CH21" s="459">
        <v>326</v>
      </c>
      <c r="CI21" s="459">
        <v>1093</v>
      </c>
      <c r="CJ21" s="459">
        <v>32</v>
      </c>
      <c r="CK21" s="459">
        <v>2542</v>
      </c>
      <c r="CL21" s="459">
        <v>140</v>
      </c>
      <c r="CM21" s="459">
        <v>3565</v>
      </c>
      <c r="CN21" s="459">
        <v>268</v>
      </c>
      <c r="CO21" s="459">
        <v>429</v>
      </c>
      <c r="CP21" s="459">
        <v>1371</v>
      </c>
      <c r="CQ21" s="459">
        <v>2922</v>
      </c>
      <c r="CR21" s="459">
        <v>7326</v>
      </c>
      <c r="CS21" s="459">
        <v>4156</v>
      </c>
      <c r="CT21" s="459">
        <v>74</v>
      </c>
      <c r="CU21" s="459">
        <v>3318</v>
      </c>
      <c r="CV21" s="459">
        <v>1682</v>
      </c>
      <c r="CW21" s="459">
        <v>2946</v>
      </c>
      <c r="CX21" s="459">
        <v>749</v>
      </c>
      <c r="CY21" s="459">
        <v>212</v>
      </c>
      <c r="CZ21" s="459">
        <v>173</v>
      </c>
      <c r="DA21" s="459">
        <v>4543</v>
      </c>
      <c r="DB21" s="459">
        <v>492</v>
      </c>
      <c r="DC21" s="459">
        <v>3498</v>
      </c>
      <c r="DD21" s="459">
        <v>429</v>
      </c>
      <c r="DE21" s="459">
        <v>2287</v>
      </c>
      <c r="DF21" s="459">
        <v>1389</v>
      </c>
      <c r="DG21" s="459">
        <v>0</v>
      </c>
      <c r="DH21" s="460">
        <v>85</v>
      </c>
      <c r="DI21" s="461">
        <v>119867</v>
      </c>
      <c r="DJ21" s="462">
        <v>1501</v>
      </c>
      <c r="DK21" s="459">
        <v>7234</v>
      </c>
      <c r="DL21" s="459">
        <v>37</v>
      </c>
      <c r="DM21" s="459">
        <v>665</v>
      </c>
      <c r="DN21" s="459">
        <v>30581</v>
      </c>
      <c r="DO21" s="463">
        <v>-3103</v>
      </c>
      <c r="DP21" s="461">
        <v>36915</v>
      </c>
      <c r="DQ21" s="464">
        <v>156782</v>
      </c>
      <c r="DR21" s="462">
        <v>928</v>
      </c>
      <c r="DS21" s="463">
        <v>100898</v>
      </c>
      <c r="DT21" s="465">
        <v>101826</v>
      </c>
      <c r="DU21" s="461">
        <v>138741</v>
      </c>
      <c r="DV21" s="464">
        <v>258608</v>
      </c>
      <c r="DW21" s="462">
        <v>-47256</v>
      </c>
      <c r="DX21" s="463">
        <v>-76897</v>
      </c>
      <c r="DY21" s="465">
        <v>-124153</v>
      </c>
      <c r="DZ21" s="461">
        <v>14588</v>
      </c>
      <c r="EA21" s="464">
        <v>134455</v>
      </c>
      <c r="ED21" s="646">
        <f t="shared" si="0"/>
        <v>-723.40000000000009</v>
      </c>
    </row>
    <row r="22" spans="1:134" ht="18" customHeight="1" x14ac:dyDescent="0.2">
      <c r="A22" s="445">
        <v>16</v>
      </c>
      <c r="B22" s="456" t="s">
        <v>33</v>
      </c>
      <c r="C22" s="457" t="s">
        <v>34</v>
      </c>
      <c r="D22" s="458">
        <v>38</v>
      </c>
      <c r="E22" s="459">
        <v>0</v>
      </c>
      <c r="F22" s="459">
        <v>3</v>
      </c>
      <c r="G22" s="459">
        <v>0</v>
      </c>
      <c r="H22" s="459">
        <v>8</v>
      </c>
      <c r="I22" s="459">
        <v>0</v>
      </c>
      <c r="J22" s="459">
        <v>0</v>
      </c>
      <c r="K22" s="459">
        <v>552</v>
      </c>
      <c r="L22" s="459">
        <v>109</v>
      </c>
      <c r="M22" s="459">
        <v>17</v>
      </c>
      <c r="N22" s="459">
        <v>0</v>
      </c>
      <c r="O22" s="459">
        <v>145</v>
      </c>
      <c r="P22" s="459">
        <v>577</v>
      </c>
      <c r="Q22" s="459">
        <v>1311</v>
      </c>
      <c r="R22" s="459">
        <v>1286</v>
      </c>
      <c r="S22" s="459">
        <v>69092</v>
      </c>
      <c r="T22" s="459">
        <v>65647</v>
      </c>
      <c r="U22" s="459">
        <v>40324</v>
      </c>
      <c r="V22" s="459">
        <v>0</v>
      </c>
      <c r="W22" s="459">
        <v>57</v>
      </c>
      <c r="X22" s="459">
        <v>0</v>
      </c>
      <c r="Y22" s="459">
        <v>0</v>
      </c>
      <c r="Z22" s="459">
        <v>186</v>
      </c>
      <c r="AA22" s="459">
        <v>1484</v>
      </c>
      <c r="AB22" s="459">
        <v>412</v>
      </c>
      <c r="AC22" s="459">
        <v>322</v>
      </c>
      <c r="AD22" s="459">
        <v>0</v>
      </c>
      <c r="AE22" s="459">
        <v>0</v>
      </c>
      <c r="AF22" s="459">
        <v>5346</v>
      </c>
      <c r="AG22" s="459">
        <v>1366</v>
      </c>
      <c r="AH22" s="459">
        <v>11</v>
      </c>
      <c r="AI22" s="459">
        <v>611</v>
      </c>
      <c r="AJ22" s="459">
        <v>0</v>
      </c>
      <c r="AK22" s="459">
        <v>2892</v>
      </c>
      <c r="AL22" s="459">
        <v>3306</v>
      </c>
      <c r="AM22" s="459">
        <v>0</v>
      </c>
      <c r="AN22" s="459">
        <v>135</v>
      </c>
      <c r="AO22" s="459">
        <v>0</v>
      </c>
      <c r="AP22" s="459">
        <v>94</v>
      </c>
      <c r="AQ22" s="459">
        <v>0</v>
      </c>
      <c r="AR22" s="459">
        <v>223</v>
      </c>
      <c r="AS22" s="459">
        <v>35</v>
      </c>
      <c r="AT22" s="459">
        <v>283</v>
      </c>
      <c r="AU22" s="459">
        <v>429</v>
      </c>
      <c r="AV22" s="459">
        <v>790</v>
      </c>
      <c r="AW22" s="459">
        <v>237</v>
      </c>
      <c r="AX22" s="459">
        <v>288</v>
      </c>
      <c r="AY22" s="459">
        <v>517</v>
      </c>
      <c r="AZ22" s="459">
        <v>5505</v>
      </c>
      <c r="BA22" s="459">
        <v>276</v>
      </c>
      <c r="BB22" s="459">
        <v>9</v>
      </c>
      <c r="BC22" s="459">
        <v>120</v>
      </c>
      <c r="BD22" s="459">
        <v>296</v>
      </c>
      <c r="BE22" s="459">
        <v>160</v>
      </c>
      <c r="BF22" s="459">
        <v>1</v>
      </c>
      <c r="BG22" s="459">
        <v>1</v>
      </c>
      <c r="BH22" s="459">
        <v>5282</v>
      </c>
      <c r="BI22" s="459">
        <v>3</v>
      </c>
      <c r="BJ22" s="459">
        <v>0</v>
      </c>
      <c r="BK22" s="459">
        <v>0</v>
      </c>
      <c r="BL22" s="459">
        <v>4750</v>
      </c>
      <c r="BM22" s="459">
        <v>11</v>
      </c>
      <c r="BN22" s="459">
        <v>6757</v>
      </c>
      <c r="BO22" s="459">
        <v>629</v>
      </c>
      <c r="BP22" s="459">
        <v>1477</v>
      </c>
      <c r="BQ22" s="459">
        <v>0</v>
      </c>
      <c r="BR22" s="459">
        <v>0</v>
      </c>
      <c r="BS22" s="459">
        <v>0</v>
      </c>
      <c r="BT22" s="459">
        <v>0</v>
      </c>
      <c r="BU22" s="459">
        <v>0</v>
      </c>
      <c r="BV22" s="459">
        <v>58</v>
      </c>
      <c r="BW22" s="459">
        <v>12</v>
      </c>
      <c r="BX22" s="459">
        <v>-2534</v>
      </c>
      <c r="BY22" s="459">
        <v>806</v>
      </c>
      <c r="BZ22" s="459">
        <v>0</v>
      </c>
      <c r="CA22" s="459">
        <v>0</v>
      </c>
      <c r="CB22" s="459">
        <v>240</v>
      </c>
      <c r="CC22" s="459">
        <v>0</v>
      </c>
      <c r="CD22" s="459">
        <v>233</v>
      </c>
      <c r="CE22" s="459">
        <v>0</v>
      </c>
      <c r="CF22" s="459">
        <v>29</v>
      </c>
      <c r="CG22" s="459">
        <v>14</v>
      </c>
      <c r="CH22" s="459">
        <v>577</v>
      </c>
      <c r="CI22" s="459">
        <v>1385</v>
      </c>
      <c r="CJ22" s="459">
        <v>0</v>
      </c>
      <c r="CK22" s="459">
        <v>112</v>
      </c>
      <c r="CL22" s="459">
        <v>0</v>
      </c>
      <c r="CM22" s="459">
        <v>5783</v>
      </c>
      <c r="CN22" s="459">
        <v>24</v>
      </c>
      <c r="CO22" s="459">
        <v>15917</v>
      </c>
      <c r="CP22" s="459">
        <v>214</v>
      </c>
      <c r="CQ22" s="459">
        <v>2470</v>
      </c>
      <c r="CR22" s="459">
        <v>8567</v>
      </c>
      <c r="CS22" s="459">
        <v>0</v>
      </c>
      <c r="CT22" s="459">
        <v>283</v>
      </c>
      <c r="CU22" s="459">
        <v>638</v>
      </c>
      <c r="CV22" s="459">
        <v>415</v>
      </c>
      <c r="CW22" s="459">
        <v>397</v>
      </c>
      <c r="CX22" s="459">
        <v>0</v>
      </c>
      <c r="CY22" s="459">
        <v>1</v>
      </c>
      <c r="CZ22" s="459">
        <v>215</v>
      </c>
      <c r="DA22" s="459">
        <v>4469</v>
      </c>
      <c r="DB22" s="459">
        <v>163</v>
      </c>
      <c r="DC22" s="459">
        <v>0</v>
      </c>
      <c r="DD22" s="459">
        <v>358</v>
      </c>
      <c r="DE22" s="459">
        <v>322</v>
      </c>
      <c r="DF22" s="459">
        <v>21</v>
      </c>
      <c r="DG22" s="459">
        <v>11385</v>
      </c>
      <c r="DH22" s="460">
        <v>133</v>
      </c>
      <c r="DI22" s="461">
        <v>276117</v>
      </c>
      <c r="DJ22" s="462">
        <v>-2738</v>
      </c>
      <c r="DK22" s="459">
        <v>-6313</v>
      </c>
      <c r="DL22" s="459">
        <v>0</v>
      </c>
      <c r="DM22" s="459">
        <v>0</v>
      </c>
      <c r="DN22" s="459">
        <v>0</v>
      </c>
      <c r="DO22" s="463">
        <v>-1556</v>
      </c>
      <c r="DP22" s="461">
        <v>-10607</v>
      </c>
      <c r="DQ22" s="464">
        <v>265510</v>
      </c>
      <c r="DR22" s="462">
        <v>12090</v>
      </c>
      <c r="DS22" s="463">
        <v>150062</v>
      </c>
      <c r="DT22" s="465">
        <v>162152</v>
      </c>
      <c r="DU22" s="461">
        <v>151545</v>
      </c>
      <c r="DV22" s="464">
        <v>427662</v>
      </c>
      <c r="DW22" s="462">
        <v>-21559</v>
      </c>
      <c r="DX22" s="463">
        <v>-207581</v>
      </c>
      <c r="DY22" s="465">
        <v>-229140</v>
      </c>
      <c r="DZ22" s="461">
        <v>-77595</v>
      </c>
      <c r="EA22" s="464">
        <v>198522</v>
      </c>
      <c r="ED22" s="646">
        <f t="shared" si="0"/>
        <v>631.30000000000007</v>
      </c>
    </row>
    <row r="23" spans="1:134" ht="18" customHeight="1" x14ac:dyDescent="0.2">
      <c r="A23" s="445">
        <v>17</v>
      </c>
      <c r="B23" s="456" t="s">
        <v>35</v>
      </c>
      <c r="C23" s="457" t="s">
        <v>36</v>
      </c>
      <c r="D23" s="458">
        <v>8364</v>
      </c>
      <c r="E23" s="459">
        <v>939</v>
      </c>
      <c r="F23" s="459">
        <v>719</v>
      </c>
      <c r="G23" s="459">
        <v>15</v>
      </c>
      <c r="H23" s="459">
        <v>35</v>
      </c>
      <c r="I23" s="459">
        <v>0</v>
      </c>
      <c r="J23" s="459">
        <v>0</v>
      </c>
      <c r="K23" s="459">
        <v>23846</v>
      </c>
      <c r="L23" s="459">
        <v>10375</v>
      </c>
      <c r="M23" s="459">
        <v>207</v>
      </c>
      <c r="N23" s="459">
        <v>0</v>
      </c>
      <c r="O23" s="459">
        <v>271</v>
      </c>
      <c r="P23" s="459">
        <v>558</v>
      </c>
      <c r="Q23" s="459">
        <v>168</v>
      </c>
      <c r="R23" s="459">
        <v>1402</v>
      </c>
      <c r="S23" s="459">
        <v>169</v>
      </c>
      <c r="T23" s="459">
        <v>960</v>
      </c>
      <c r="U23" s="459">
        <v>328</v>
      </c>
      <c r="V23" s="459">
        <v>57</v>
      </c>
      <c r="W23" s="459">
        <v>79</v>
      </c>
      <c r="X23" s="459">
        <v>0</v>
      </c>
      <c r="Y23" s="459">
        <v>297</v>
      </c>
      <c r="Z23" s="459">
        <v>432</v>
      </c>
      <c r="AA23" s="459">
        <v>486</v>
      </c>
      <c r="AB23" s="459">
        <v>4341</v>
      </c>
      <c r="AC23" s="459">
        <v>6231</v>
      </c>
      <c r="AD23" s="459">
        <v>0</v>
      </c>
      <c r="AE23" s="459">
        <v>2</v>
      </c>
      <c r="AF23" s="459">
        <v>3139</v>
      </c>
      <c r="AG23" s="459">
        <v>365</v>
      </c>
      <c r="AH23" s="459">
        <v>92</v>
      </c>
      <c r="AI23" s="459">
        <v>614</v>
      </c>
      <c r="AJ23" s="459">
        <v>53</v>
      </c>
      <c r="AK23" s="459">
        <v>4748</v>
      </c>
      <c r="AL23" s="459">
        <v>679</v>
      </c>
      <c r="AM23" s="459">
        <v>0</v>
      </c>
      <c r="AN23" s="459">
        <v>0</v>
      </c>
      <c r="AO23" s="459">
        <v>3</v>
      </c>
      <c r="AP23" s="459">
        <v>272</v>
      </c>
      <c r="AQ23" s="459">
        <v>0</v>
      </c>
      <c r="AR23" s="459">
        <v>120</v>
      </c>
      <c r="AS23" s="459">
        <v>19</v>
      </c>
      <c r="AT23" s="459">
        <v>3822</v>
      </c>
      <c r="AU23" s="459">
        <v>365</v>
      </c>
      <c r="AV23" s="459">
        <v>1458</v>
      </c>
      <c r="AW23" s="459">
        <v>1349</v>
      </c>
      <c r="AX23" s="459">
        <v>239</v>
      </c>
      <c r="AY23" s="459">
        <v>335</v>
      </c>
      <c r="AZ23" s="459">
        <v>3337</v>
      </c>
      <c r="BA23" s="459">
        <v>902</v>
      </c>
      <c r="BB23" s="459">
        <v>43</v>
      </c>
      <c r="BC23" s="459">
        <v>713</v>
      </c>
      <c r="BD23" s="459">
        <v>342</v>
      </c>
      <c r="BE23" s="459">
        <v>51</v>
      </c>
      <c r="BF23" s="459">
        <v>292</v>
      </c>
      <c r="BG23" s="459">
        <v>16</v>
      </c>
      <c r="BH23" s="459">
        <v>3163</v>
      </c>
      <c r="BI23" s="459">
        <v>2</v>
      </c>
      <c r="BJ23" s="459">
        <v>2</v>
      </c>
      <c r="BK23" s="459">
        <v>52</v>
      </c>
      <c r="BL23" s="459">
        <v>1375</v>
      </c>
      <c r="BM23" s="459">
        <v>106</v>
      </c>
      <c r="BN23" s="459">
        <v>14</v>
      </c>
      <c r="BO23" s="459">
        <v>15</v>
      </c>
      <c r="BP23" s="459">
        <v>1231</v>
      </c>
      <c r="BQ23" s="459">
        <v>0</v>
      </c>
      <c r="BR23" s="459">
        <v>0</v>
      </c>
      <c r="BS23" s="459">
        <v>0</v>
      </c>
      <c r="BT23" s="459">
        <v>0</v>
      </c>
      <c r="BU23" s="459">
        <v>13</v>
      </c>
      <c r="BV23" s="459">
        <v>188</v>
      </c>
      <c r="BW23" s="459">
        <v>26444</v>
      </c>
      <c r="BX23" s="459">
        <v>17737</v>
      </c>
      <c r="BY23" s="459">
        <v>2459</v>
      </c>
      <c r="BZ23" s="459">
        <v>31</v>
      </c>
      <c r="CA23" s="459">
        <v>0</v>
      </c>
      <c r="CB23" s="459">
        <v>0</v>
      </c>
      <c r="CC23" s="459">
        <v>138</v>
      </c>
      <c r="CD23" s="459">
        <v>390</v>
      </c>
      <c r="CE23" s="459">
        <v>0</v>
      </c>
      <c r="CF23" s="459">
        <v>177</v>
      </c>
      <c r="CG23" s="459">
        <v>66</v>
      </c>
      <c r="CH23" s="459">
        <v>238</v>
      </c>
      <c r="CI23" s="459">
        <v>1550</v>
      </c>
      <c r="CJ23" s="459">
        <v>35</v>
      </c>
      <c r="CK23" s="459">
        <v>234</v>
      </c>
      <c r="CL23" s="459">
        <v>68</v>
      </c>
      <c r="CM23" s="459">
        <v>995</v>
      </c>
      <c r="CN23" s="459">
        <v>36</v>
      </c>
      <c r="CO23" s="459">
        <v>165</v>
      </c>
      <c r="CP23" s="459">
        <v>219</v>
      </c>
      <c r="CQ23" s="459">
        <v>776</v>
      </c>
      <c r="CR23" s="459">
        <v>2191</v>
      </c>
      <c r="CS23" s="459">
        <v>2223</v>
      </c>
      <c r="CT23" s="459">
        <v>296</v>
      </c>
      <c r="CU23" s="459">
        <v>3336</v>
      </c>
      <c r="CV23" s="459">
        <v>1923</v>
      </c>
      <c r="CW23" s="459">
        <v>370</v>
      </c>
      <c r="CX23" s="459">
        <v>5</v>
      </c>
      <c r="CY23" s="459">
        <v>219</v>
      </c>
      <c r="CZ23" s="459">
        <v>2</v>
      </c>
      <c r="DA23" s="459">
        <v>2068</v>
      </c>
      <c r="DB23" s="459">
        <v>110</v>
      </c>
      <c r="DC23" s="459">
        <v>3974</v>
      </c>
      <c r="DD23" s="459">
        <v>171</v>
      </c>
      <c r="DE23" s="459">
        <v>235</v>
      </c>
      <c r="DF23" s="459">
        <v>578</v>
      </c>
      <c r="DG23" s="459">
        <v>28953</v>
      </c>
      <c r="DH23" s="460">
        <v>109</v>
      </c>
      <c r="DI23" s="461">
        <v>188331</v>
      </c>
      <c r="DJ23" s="462">
        <v>6022</v>
      </c>
      <c r="DK23" s="459">
        <v>16288</v>
      </c>
      <c r="DL23" s="459">
        <v>0</v>
      </c>
      <c r="DM23" s="459">
        <v>0</v>
      </c>
      <c r="DN23" s="459">
        <v>0</v>
      </c>
      <c r="DO23" s="463">
        <v>314</v>
      </c>
      <c r="DP23" s="461">
        <v>22624</v>
      </c>
      <c r="DQ23" s="464">
        <v>210955</v>
      </c>
      <c r="DR23" s="462">
        <v>5886</v>
      </c>
      <c r="DS23" s="463">
        <v>111766</v>
      </c>
      <c r="DT23" s="465">
        <v>117652</v>
      </c>
      <c r="DU23" s="461">
        <v>140276</v>
      </c>
      <c r="DV23" s="464">
        <v>328607</v>
      </c>
      <c r="DW23" s="462">
        <v>-10275</v>
      </c>
      <c r="DX23" s="463">
        <v>-101556</v>
      </c>
      <c r="DY23" s="465">
        <v>-111831</v>
      </c>
      <c r="DZ23" s="461">
        <v>28445</v>
      </c>
      <c r="EA23" s="464">
        <v>216776</v>
      </c>
      <c r="ED23" s="646">
        <f t="shared" si="0"/>
        <v>-1628.8000000000002</v>
      </c>
    </row>
    <row r="24" spans="1:134" ht="18" customHeight="1" x14ac:dyDescent="0.2">
      <c r="A24" s="445">
        <v>18</v>
      </c>
      <c r="B24" s="456" t="s">
        <v>37</v>
      </c>
      <c r="C24" s="457" t="s">
        <v>38</v>
      </c>
      <c r="D24" s="458">
        <v>98</v>
      </c>
      <c r="E24" s="459">
        <v>0</v>
      </c>
      <c r="F24" s="459">
        <v>7</v>
      </c>
      <c r="G24" s="459">
        <v>0</v>
      </c>
      <c r="H24" s="459">
        <v>15</v>
      </c>
      <c r="I24" s="459">
        <v>0</v>
      </c>
      <c r="J24" s="459">
        <v>6</v>
      </c>
      <c r="K24" s="459">
        <v>17129</v>
      </c>
      <c r="L24" s="459">
        <v>427</v>
      </c>
      <c r="M24" s="459">
        <v>25</v>
      </c>
      <c r="N24" s="459">
        <v>0</v>
      </c>
      <c r="O24" s="459">
        <v>47</v>
      </c>
      <c r="P24" s="459">
        <v>249</v>
      </c>
      <c r="Q24" s="459">
        <v>138</v>
      </c>
      <c r="R24" s="459">
        <v>543</v>
      </c>
      <c r="S24" s="459">
        <v>51</v>
      </c>
      <c r="T24" s="459">
        <v>2445</v>
      </c>
      <c r="U24" s="459">
        <v>15216</v>
      </c>
      <c r="V24" s="459">
        <v>5</v>
      </c>
      <c r="W24" s="459">
        <v>14</v>
      </c>
      <c r="X24" s="459">
        <v>1</v>
      </c>
      <c r="Y24" s="459">
        <v>55</v>
      </c>
      <c r="Z24" s="459">
        <v>19</v>
      </c>
      <c r="AA24" s="459">
        <v>267</v>
      </c>
      <c r="AB24" s="459">
        <v>473</v>
      </c>
      <c r="AC24" s="459">
        <v>2062</v>
      </c>
      <c r="AD24" s="459">
        <v>12</v>
      </c>
      <c r="AE24" s="459">
        <v>7</v>
      </c>
      <c r="AF24" s="459">
        <v>516</v>
      </c>
      <c r="AG24" s="459">
        <v>412</v>
      </c>
      <c r="AH24" s="459">
        <v>14</v>
      </c>
      <c r="AI24" s="459">
        <v>676</v>
      </c>
      <c r="AJ24" s="459">
        <v>9</v>
      </c>
      <c r="AK24" s="459">
        <v>338</v>
      </c>
      <c r="AL24" s="459">
        <v>58</v>
      </c>
      <c r="AM24" s="459">
        <v>12</v>
      </c>
      <c r="AN24" s="459">
        <v>108</v>
      </c>
      <c r="AO24" s="459">
        <v>634</v>
      </c>
      <c r="AP24" s="459">
        <v>25</v>
      </c>
      <c r="AQ24" s="459">
        <v>37</v>
      </c>
      <c r="AR24" s="459">
        <v>999</v>
      </c>
      <c r="AS24" s="459">
        <v>80</v>
      </c>
      <c r="AT24" s="459">
        <v>6616</v>
      </c>
      <c r="AU24" s="459">
        <v>1474</v>
      </c>
      <c r="AV24" s="459">
        <v>2478</v>
      </c>
      <c r="AW24" s="459">
        <v>3492</v>
      </c>
      <c r="AX24" s="459">
        <v>1641</v>
      </c>
      <c r="AY24" s="459">
        <v>274</v>
      </c>
      <c r="AZ24" s="459">
        <v>2237</v>
      </c>
      <c r="BA24" s="459">
        <v>1801</v>
      </c>
      <c r="BB24" s="459">
        <v>104</v>
      </c>
      <c r="BC24" s="459">
        <v>32</v>
      </c>
      <c r="BD24" s="459">
        <v>2277</v>
      </c>
      <c r="BE24" s="459">
        <v>279</v>
      </c>
      <c r="BF24" s="459">
        <v>6972</v>
      </c>
      <c r="BG24" s="459">
        <v>287</v>
      </c>
      <c r="BH24" s="459">
        <v>3882</v>
      </c>
      <c r="BI24" s="459">
        <v>122</v>
      </c>
      <c r="BJ24" s="459">
        <v>2165</v>
      </c>
      <c r="BK24" s="459">
        <v>617</v>
      </c>
      <c r="BL24" s="459">
        <v>2382</v>
      </c>
      <c r="BM24" s="459">
        <v>247</v>
      </c>
      <c r="BN24" s="459">
        <v>440</v>
      </c>
      <c r="BO24" s="459">
        <v>459</v>
      </c>
      <c r="BP24" s="459">
        <v>496</v>
      </c>
      <c r="BQ24" s="459">
        <v>286</v>
      </c>
      <c r="BR24" s="459">
        <v>136</v>
      </c>
      <c r="BS24" s="459">
        <v>1800</v>
      </c>
      <c r="BT24" s="459">
        <v>1477</v>
      </c>
      <c r="BU24" s="459">
        <v>903</v>
      </c>
      <c r="BV24" s="459">
        <v>1060</v>
      </c>
      <c r="BW24" s="459">
        <v>16690</v>
      </c>
      <c r="BX24" s="459">
        <v>19974</v>
      </c>
      <c r="BY24" s="459">
        <v>27857</v>
      </c>
      <c r="BZ24" s="459">
        <v>246</v>
      </c>
      <c r="CA24" s="459">
        <v>27</v>
      </c>
      <c r="CB24" s="459">
        <v>0</v>
      </c>
      <c r="CC24" s="459">
        <v>790</v>
      </c>
      <c r="CD24" s="459">
        <v>1365</v>
      </c>
      <c r="CE24" s="459">
        <v>0</v>
      </c>
      <c r="CF24" s="459">
        <v>322</v>
      </c>
      <c r="CG24" s="459">
        <v>85</v>
      </c>
      <c r="CH24" s="459">
        <v>149</v>
      </c>
      <c r="CI24" s="459">
        <v>3350</v>
      </c>
      <c r="CJ24" s="459">
        <v>690</v>
      </c>
      <c r="CK24" s="459">
        <v>6667</v>
      </c>
      <c r="CL24" s="459">
        <v>469</v>
      </c>
      <c r="CM24" s="459">
        <v>6780</v>
      </c>
      <c r="CN24" s="459">
        <v>764</v>
      </c>
      <c r="CO24" s="459">
        <v>21507</v>
      </c>
      <c r="CP24" s="459">
        <v>9737</v>
      </c>
      <c r="CQ24" s="459">
        <v>7144</v>
      </c>
      <c r="CR24" s="459">
        <v>41111</v>
      </c>
      <c r="CS24" s="459">
        <v>5746</v>
      </c>
      <c r="CT24" s="459">
        <v>601</v>
      </c>
      <c r="CU24" s="459">
        <v>3110</v>
      </c>
      <c r="CV24" s="459">
        <v>850</v>
      </c>
      <c r="CW24" s="459">
        <v>8698</v>
      </c>
      <c r="CX24" s="459">
        <v>564</v>
      </c>
      <c r="CY24" s="459">
        <v>16099</v>
      </c>
      <c r="CZ24" s="459">
        <v>1012</v>
      </c>
      <c r="DA24" s="459">
        <v>6541</v>
      </c>
      <c r="DB24" s="459">
        <v>79</v>
      </c>
      <c r="DC24" s="459">
        <v>669</v>
      </c>
      <c r="DD24" s="459">
        <v>902</v>
      </c>
      <c r="DE24" s="459">
        <v>3041</v>
      </c>
      <c r="DF24" s="459">
        <v>1639</v>
      </c>
      <c r="DG24" s="459">
        <v>0</v>
      </c>
      <c r="DH24" s="460">
        <v>15</v>
      </c>
      <c r="DI24" s="461">
        <v>304955</v>
      </c>
      <c r="DJ24" s="462">
        <v>1211</v>
      </c>
      <c r="DK24" s="459">
        <v>2625</v>
      </c>
      <c r="DL24" s="459">
        <v>0</v>
      </c>
      <c r="DM24" s="459">
        <v>0</v>
      </c>
      <c r="DN24" s="459">
        <v>0</v>
      </c>
      <c r="DO24" s="463">
        <v>-546</v>
      </c>
      <c r="DP24" s="461">
        <v>3290</v>
      </c>
      <c r="DQ24" s="464">
        <v>308245</v>
      </c>
      <c r="DR24" s="462">
        <v>1795</v>
      </c>
      <c r="DS24" s="463">
        <v>187949</v>
      </c>
      <c r="DT24" s="465">
        <v>189744</v>
      </c>
      <c r="DU24" s="461">
        <v>193034</v>
      </c>
      <c r="DV24" s="464">
        <v>497989</v>
      </c>
      <c r="DW24" s="462">
        <v>-3968</v>
      </c>
      <c r="DX24" s="463">
        <v>-187496</v>
      </c>
      <c r="DY24" s="465">
        <v>-191464</v>
      </c>
      <c r="DZ24" s="461">
        <v>1570</v>
      </c>
      <c r="EA24" s="464">
        <v>306525</v>
      </c>
      <c r="ED24" s="646">
        <f t="shared" si="0"/>
        <v>-262.5</v>
      </c>
    </row>
    <row r="25" spans="1:134" ht="18" customHeight="1" x14ac:dyDescent="0.2">
      <c r="A25" s="445">
        <v>19</v>
      </c>
      <c r="B25" s="456" t="s">
        <v>39</v>
      </c>
      <c r="C25" s="457" t="s">
        <v>40</v>
      </c>
      <c r="D25" s="458">
        <v>8081</v>
      </c>
      <c r="E25" s="459">
        <v>0</v>
      </c>
      <c r="F25" s="459">
        <v>13</v>
      </c>
      <c r="G25" s="459">
        <v>1</v>
      </c>
      <c r="H25" s="459">
        <v>0</v>
      </c>
      <c r="I25" s="459">
        <v>0</v>
      </c>
      <c r="J25" s="459">
        <v>0</v>
      </c>
      <c r="K25" s="459">
        <v>1</v>
      </c>
      <c r="L25" s="459">
        <v>3</v>
      </c>
      <c r="M25" s="459">
        <v>0</v>
      </c>
      <c r="N25" s="459">
        <v>0</v>
      </c>
      <c r="O25" s="459">
        <v>1</v>
      </c>
      <c r="P25" s="459">
        <v>0</v>
      </c>
      <c r="Q25" s="459">
        <v>1</v>
      </c>
      <c r="R25" s="459">
        <v>0</v>
      </c>
      <c r="S25" s="459">
        <v>1</v>
      </c>
      <c r="T25" s="459">
        <v>0</v>
      </c>
      <c r="U25" s="459">
        <v>1</v>
      </c>
      <c r="V25" s="459">
        <v>2681</v>
      </c>
      <c r="W25" s="459">
        <v>395</v>
      </c>
      <c r="X25" s="459">
        <v>0</v>
      </c>
      <c r="Y25" s="459">
        <v>1648</v>
      </c>
      <c r="Z25" s="459">
        <v>774</v>
      </c>
      <c r="AA25" s="459">
        <v>22</v>
      </c>
      <c r="AB25" s="459">
        <v>230</v>
      </c>
      <c r="AC25" s="459">
        <v>617</v>
      </c>
      <c r="AD25" s="459">
        <v>2</v>
      </c>
      <c r="AE25" s="459">
        <v>-152</v>
      </c>
      <c r="AF25" s="459">
        <v>0</v>
      </c>
      <c r="AG25" s="459">
        <v>16</v>
      </c>
      <c r="AH25" s="459">
        <v>0</v>
      </c>
      <c r="AI25" s="459">
        <v>2</v>
      </c>
      <c r="AJ25" s="459">
        <v>0</v>
      </c>
      <c r="AK25" s="459">
        <v>0</v>
      </c>
      <c r="AL25" s="459">
        <v>15</v>
      </c>
      <c r="AM25" s="459">
        <v>-1161</v>
      </c>
      <c r="AN25" s="459">
        <v>494</v>
      </c>
      <c r="AO25" s="459">
        <v>0</v>
      </c>
      <c r="AP25" s="459">
        <v>0</v>
      </c>
      <c r="AQ25" s="459">
        <v>0</v>
      </c>
      <c r="AR25" s="459">
        <v>1</v>
      </c>
      <c r="AS25" s="459">
        <v>0</v>
      </c>
      <c r="AT25" s="459">
        <v>0</v>
      </c>
      <c r="AU25" s="459">
        <v>0</v>
      </c>
      <c r="AV25" s="459">
        <v>50</v>
      </c>
      <c r="AW25" s="459">
        <v>0</v>
      </c>
      <c r="AX25" s="459">
        <v>0</v>
      </c>
      <c r="AY25" s="459">
        <v>0</v>
      </c>
      <c r="AZ25" s="459">
        <v>0</v>
      </c>
      <c r="BA25" s="459">
        <v>0</v>
      </c>
      <c r="BB25" s="459">
        <v>0</v>
      </c>
      <c r="BC25" s="459">
        <v>4</v>
      </c>
      <c r="BD25" s="459">
        <v>0</v>
      </c>
      <c r="BE25" s="459">
        <v>0</v>
      </c>
      <c r="BF25" s="459">
        <v>0</v>
      </c>
      <c r="BG25" s="459">
        <v>0</v>
      </c>
      <c r="BH25" s="459">
        <v>0</v>
      </c>
      <c r="BI25" s="459">
        <v>0</v>
      </c>
      <c r="BJ25" s="459">
        <v>0</v>
      </c>
      <c r="BK25" s="459">
        <v>0</v>
      </c>
      <c r="BL25" s="459">
        <v>8</v>
      </c>
      <c r="BM25" s="459">
        <v>0</v>
      </c>
      <c r="BN25" s="459">
        <v>0</v>
      </c>
      <c r="BO25" s="459">
        <v>0</v>
      </c>
      <c r="BP25" s="459">
        <v>0</v>
      </c>
      <c r="BQ25" s="459">
        <v>213</v>
      </c>
      <c r="BR25" s="459">
        <v>76</v>
      </c>
      <c r="BS25" s="459">
        <v>201</v>
      </c>
      <c r="BT25" s="459">
        <v>41</v>
      </c>
      <c r="BU25" s="459">
        <v>0</v>
      </c>
      <c r="BV25" s="459">
        <v>0</v>
      </c>
      <c r="BW25" s="459">
        <v>0</v>
      </c>
      <c r="BX25" s="459">
        <v>0</v>
      </c>
      <c r="BY25" s="459">
        <v>0</v>
      </c>
      <c r="BZ25" s="459">
        <v>4</v>
      </c>
      <c r="CA25" s="459">
        <v>0</v>
      </c>
      <c r="CB25" s="459">
        <v>0</v>
      </c>
      <c r="CC25" s="459">
        <v>0</v>
      </c>
      <c r="CD25" s="459">
        <v>0</v>
      </c>
      <c r="CE25" s="459">
        <v>0</v>
      </c>
      <c r="CF25" s="459">
        <v>0</v>
      </c>
      <c r="CG25" s="459">
        <v>0</v>
      </c>
      <c r="CH25" s="459">
        <v>1</v>
      </c>
      <c r="CI25" s="459">
        <v>0</v>
      </c>
      <c r="CJ25" s="459">
        <v>0</v>
      </c>
      <c r="CK25" s="459">
        <v>0</v>
      </c>
      <c r="CL25" s="459">
        <v>0</v>
      </c>
      <c r="CM25" s="459">
        <v>0</v>
      </c>
      <c r="CN25" s="459">
        <v>0</v>
      </c>
      <c r="CO25" s="459">
        <v>0</v>
      </c>
      <c r="CP25" s="459">
        <v>5</v>
      </c>
      <c r="CQ25" s="459">
        <v>0</v>
      </c>
      <c r="CR25" s="459">
        <v>0</v>
      </c>
      <c r="CS25" s="459">
        <v>0</v>
      </c>
      <c r="CT25" s="459">
        <v>0</v>
      </c>
      <c r="CU25" s="459">
        <v>0</v>
      </c>
      <c r="CV25" s="459">
        <v>0</v>
      </c>
      <c r="CW25" s="459">
        <v>0</v>
      </c>
      <c r="CX25" s="459">
        <v>0</v>
      </c>
      <c r="CY25" s="459">
        <v>0</v>
      </c>
      <c r="CZ25" s="459">
        <v>0</v>
      </c>
      <c r="DA25" s="459">
        <v>0</v>
      </c>
      <c r="DB25" s="459">
        <v>0</v>
      </c>
      <c r="DC25" s="459">
        <v>0</v>
      </c>
      <c r="DD25" s="459">
        <v>0</v>
      </c>
      <c r="DE25" s="459">
        <v>49</v>
      </c>
      <c r="DF25" s="459">
        <v>276</v>
      </c>
      <c r="DG25" s="459">
        <v>0</v>
      </c>
      <c r="DH25" s="460">
        <v>355</v>
      </c>
      <c r="DI25" s="461">
        <v>14970</v>
      </c>
      <c r="DJ25" s="462">
        <v>0</v>
      </c>
      <c r="DK25" s="459">
        <v>483</v>
      </c>
      <c r="DL25" s="459">
        <v>0</v>
      </c>
      <c r="DM25" s="459">
        <v>0</v>
      </c>
      <c r="DN25" s="459">
        <v>0</v>
      </c>
      <c r="DO25" s="463">
        <v>-113</v>
      </c>
      <c r="DP25" s="461">
        <v>370</v>
      </c>
      <c r="DQ25" s="464">
        <v>15340</v>
      </c>
      <c r="DR25" s="462">
        <v>1234</v>
      </c>
      <c r="DS25" s="463">
        <v>6177</v>
      </c>
      <c r="DT25" s="465">
        <v>7411</v>
      </c>
      <c r="DU25" s="461">
        <v>7781</v>
      </c>
      <c r="DV25" s="464">
        <v>22751</v>
      </c>
      <c r="DW25" s="462">
        <v>-3712</v>
      </c>
      <c r="DX25" s="463">
        <v>-4458</v>
      </c>
      <c r="DY25" s="465">
        <v>-8170</v>
      </c>
      <c r="DZ25" s="461">
        <v>-389</v>
      </c>
      <c r="EA25" s="464">
        <v>14581</v>
      </c>
      <c r="ED25" s="646">
        <f t="shared" si="0"/>
        <v>-48.300000000000004</v>
      </c>
    </row>
    <row r="26" spans="1:134" ht="18" customHeight="1" x14ac:dyDescent="0.2">
      <c r="A26" s="445">
        <v>20</v>
      </c>
      <c r="B26" s="456" t="s">
        <v>41</v>
      </c>
      <c r="C26" s="457" t="s">
        <v>42</v>
      </c>
      <c r="D26" s="458">
        <v>108</v>
      </c>
      <c r="E26" s="459">
        <v>47</v>
      </c>
      <c r="F26" s="459">
        <v>106</v>
      </c>
      <c r="G26" s="459">
        <v>0</v>
      </c>
      <c r="H26" s="459">
        <v>84</v>
      </c>
      <c r="I26" s="459">
        <v>0</v>
      </c>
      <c r="J26" s="459">
        <v>3</v>
      </c>
      <c r="K26" s="459">
        <v>8917</v>
      </c>
      <c r="L26" s="459">
        <v>1185</v>
      </c>
      <c r="M26" s="459">
        <v>341</v>
      </c>
      <c r="N26" s="459">
        <v>0</v>
      </c>
      <c r="O26" s="459">
        <v>2534</v>
      </c>
      <c r="P26" s="459">
        <v>67</v>
      </c>
      <c r="Q26" s="459">
        <v>46</v>
      </c>
      <c r="R26" s="459">
        <v>43</v>
      </c>
      <c r="S26" s="459">
        <v>2284</v>
      </c>
      <c r="T26" s="459">
        <v>196</v>
      </c>
      <c r="U26" s="459">
        <v>2</v>
      </c>
      <c r="V26" s="459">
        <v>1273</v>
      </c>
      <c r="W26" s="459">
        <v>12018</v>
      </c>
      <c r="X26" s="459">
        <v>713</v>
      </c>
      <c r="Y26" s="459">
        <v>7099</v>
      </c>
      <c r="Z26" s="459">
        <v>2220</v>
      </c>
      <c r="AA26" s="459">
        <v>760</v>
      </c>
      <c r="AB26" s="459">
        <v>5700</v>
      </c>
      <c r="AC26" s="459">
        <v>24057</v>
      </c>
      <c r="AD26" s="459">
        <v>34</v>
      </c>
      <c r="AE26" s="459">
        <v>16</v>
      </c>
      <c r="AF26" s="459">
        <v>5687</v>
      </c>
      <c r="AG26" s="459">
        <v>15073</v>
      </c>
      <c r="AH26" s="459">
        <v>21</v>
      </c>
      <c r="AI26" s="459">
        <v>2696</v>
      </c>
      <c r="AJ26" s="459">
        <v>143</v>
      </c>
      <c r="AK26" s="459">
        <v>3322</v>
      </c>
      <c r="AL26" s="459">
        <v>571</v>
      </c>
      <c r="AM26" s="459">
        <v>5650</v>
      </c>
      <c r="AN26" s="459">
        <v>4016</v>
      </c>
      <c r="AO26" s="459">
        <v>569</v>
      </c>
      <c r="AP26" s="459">
        <v>106</v>
      </c>
      <c r="AQ26" s="459">
        <v>1354</v>
      </c>
      <c r="AR26" s="459">
        <v>356</v>
      </c>
      <c r="AS26" s="459">
        <v>1279</v>
      </c>
      <c r="AT26" s="459">
        <v>746</v>
      </c>
      <c r="AU26" s="459">
        <v>1711</v>
      </c>
      <c r="AV26" s="459">
        <v>1336</v>
      </c>
      <c r="AW26" s="459">
        <v>676</v>
      </c>
      <c r="AX26" s="459">
        <v>2643</v>
      </c>
      <c r="AY26" s="459">
        <v>364</v>
      </c>
      <c r="AZ26" s="459">
        <v>1378</v>
      </c>
      <c r="BA26" s="459">
        <v>133</v>
      </c>
      <c r="BB26" s="459">
        <v>100</v>
      </c>
      <c r="BC26" s="459">
        <v>334</v>
      </c>
      <c r="BD26" s="459">
        <v>915</v>
      </c>
      <c r="BE26" s="459">
        <v>72</v>
      </c>
      <c r="BF26" s="459">
        <v>632</v>
      </c>
      <c r="BG26" s="459">
        <v>6</v>
      </c>
      <c r="BH26" s="459">
        <v>1611</v>
      </c>
      <c r="BI26" s="459">
        <v>89</v>
      </c>
      <c r="BJ26" s="459">
        <v>268</v>
      </c>
      <c r="BK26" s="459">
        <v>196</v>
      </c>
      <c r="BL26" s="459">
        <v>1146</v>
      </c>
      <c r="BM26" s="459">
        <v>49</v>
      </c>
      <c r="BN26" s="459">
        <v>137</v>
      </c>
      <c r="BO26" s="459">
        <v>103</v>
      </c>
      <c r="BP26" s="459">
        <v>182</v>
      </c>
      <c r="BQ26" s="459">
        <v>380</v>
      </c>
      <c r="BR26" s="459">
        <v>338</v>
      </c>
      <c r="BS26" s="459">
        <v>7</v>
      </c>
      <c r="BT26" s="459">
        <v>5</v>
      </c>
      <c r="BU26" s="459">
        <v>2306</v>
      </c>
      <c r="BV26" s="459">
        <v>2249</v>
      </c>
      <c r="BW26" s="459">
        <v>0</v>
      </c>
      <c r="BX26" s="459">
        <v>0</v>
      </c>
      <c r="BY26" s="459">
        <v>0</v>
      </c>
      <c r="BZ26" s="459">
        <v>0</v>
      </c>
      <c r="CA26" s="459">
        <v>0</v>
      </c>
      <c r="CB26" s="459">
        <v>0</v>
      </c>
      <c r="CC26" s="459">
        <v>14</v>
      </c>
      <c r="CD26" s="459">
        <v>44</v>
      </c>
      <c r="CE26" s="459">
        <v>0</v>
      </c>
      <c r="CF26" s="459">
        <v>0</v>
      </c>
      <c r="CG26" s="459">
        <v>0</v>
      </c>
      <c r="CH26" s="459">
        <v>94</v>
      </c>
      <c r="CI26" s="459">
        <v>63</v>
      </c>
      <c r="CJ26" s="459">
        <v>0</v>
      </c>
      <c r="CK26" s="459">
        <v>0</v>
      </c>
      <c r="CL26" s="459">
        <v>0</v>
      </c>
      <c r="CM26" s="459">
        <v>0</v>
      </c>
      <c r="CN26" s="459">
        <v>0</v>
      </c>
      <c r="CO26" s="459">
        <v>57</v>
      </c>
      <c r="CP26" s="459">
        <v>216</v>
      </c>
      <c r="CQ26" s="459">
        <v>24</v>
      </c>
      <c r="CR26" s="459">
        <v>11984</v>
      </c>
      <c r="CS26" s="459">
        <v>829</v>
      </c>
      <c r="CT26" s="459">
        <v>1167</v>
      </c>
      <c r="CU26" s="459">
        <v>180</v>
      </c>
      <c r="CV26" s="459">
        <v>137</v>
      </c>
      <c r="CW26" s="459">
        <v>0</v>
      </c>
      <c r="CX26" s="459">
        <v>0</v>
      </c>
      <c r="CY26" s="459">
        <v>99</v>
      </c>
      <c r="CZ26" s="459">
        <v>325</v>
      </c>
      <c r="DA26" s="459">
        <v>0</v>
      </c>
      <c r="DB26" s="459">
        <v>12</v>
      </c>
      <c r="DC26" s="459">
        <v>423</v>
      </c>
      <c r="DD26" s="459">
        <v>1405</v>
      </c>
      <c r="DE26" s="459">
        <v>224</v>
      </c>
      <c r="DF26" s="459">
        <v>16</v>
      </c>
      <c r="DG26" s="459">
        <v>0</v>
      </c>
      <c r="DH26" s="460">
        <v>274</v>
      </c>
      <c r="DI26" s="461">
        <v>148395</v>
      </c>
      <c r="DJ26" s="462">
        <v>1</v>
      </c>
      <c r="DK26" s="459">
        <v>539</v>
      </c>
      <c r="DL26" s="459">
        <v>0</v>
      </c>
      <c r="DM26" s="459">
        <v>0</v>
      </c>
      <c r="DN26" s="459">
        <v>0</v>
      </c>
      <c r="DO26" s="463">
        <v>-2848</v>
      </c>
      <c r="DP26" s="461">
        <v>-2308</v>
      </c>
      <c r="DQ26" s="464">
        <v>146087</v>
      </c>
      <c r="DR26" s="462">
        <v>4362</v>
      </c>
      <c r="DS26" s="463">
        <v>40847</v>
      </c>
      <c r="DT26" s="465">
        <v>45209</v>
      </c>
      <c r="DU26" s="461">
        <v>42901</v>
      </c>
      <c r="DV26" s="464">
        <v>191296</v>
      </c>
      <c r="DW26" s="462">
        <v>-36744</v>
      </c>
      <c r="DX26" s="463">
        <v>-73586</v>
      </c>
      <c r="DY26" s="465">
        <v>-110330</v>
      </c>
      <c r="DZ26" s="461">
        <v>-67429</v>
      </c>
      <c r="EA26" s="464">
        <v>80966</v>
      </c>
      <c r="ED26" s="646">
        <f t="shared" si="0"/>
        <v>-53.900000000000006</v>
      </c>
    </row>
    <row r="27" spans="1:134" ht="18" customHeight="1" x14ac:dyDescent="0.2">
      <c r="A27" s="445">
        <v>21</v>
      </c>
      <c r="B27" s="456" t="s">
        <v>43</v>
      </c>
      <c r="C27" s="457" t="s">
        <v>405</v>
      </c>
      <c r="D27" s="458">
        <v>0</v>
      </c>
      <c r="E27" s="459">
        <v>0</v>
      </c>
      <c r="F27" s="459">
        <v>0</v>
      </c>
      <c r="G27" s="459">
        <v>0</v>
      </c>
      <c r="H27" s="459">
        <v>0</v>
      </c>
      <c r="I27" s="459">
        <v>0</v>
      </c>
      <c r="J27" s="459">
        <v>0</v>
      </c>
      <c r="K27" s="459">
        <v>0</v>
      </c>
      <c r="L27" s="459">
        <v>0</v>
      </c>
      <c r="M27" s="459">
        <v>0</v>
      </c>
      <c r="N27" s="459">
        <v>0</v>
      </c>
      <c r="O27" s="459">
        <v>11</v>
      </c>
      <c r="P27" s="459">
        <v>0</v>
      </c>
      <c r="Q27" s="459">
        <v>0</v>
      </c>
      <c r="R27" s="459">
        <v>0</v>
      </c>
      <c r="S27" s="459">
        <v>18</v>
      </c>
      <c r="T27" s="459">
        <v>1</v>
      </c>
      <c r="U27" s="459">
        <v>5</v>
      </c>
      <c r="V27" s="459">
        <v>240</v>
      </c>
      <c r="W27" s="459">
        <v>869</v>
      </c>
      <c r="X27" s="459">
        <v>26754</v>
      </c>
      <c r="Y27" s="459">
        <v>37129</v>
      </c>
      <c r="Z27" s="459">
        <v>2921</v>
      </c>
      <c r="AA27" s="459">
        <v>114</v>
      </c>
      <c r="AB27" s="459">
        <v>84</v>
      </c>
      <c r="AC27" s="459">
        <v>15626</v>
      </c>
      <c r="AD27" s="459">
        <v>112</v>
      </c>
      <c r="AE27" s="459">
        <v>0</v>
      </c>
      <c r="AF27" s="459">
        <v>26</v>
      </c>
      <c r="AG27" s="459">
        <v>131</v>
      </c>
      <c r="AH27" s="459">
        <v>0</v>
      </c>
      <c r="AI27" s="459">
        <v>49</v>
      </c>
      <c r="AJ27" s="459">
        <v>0</v>
      </c>
      <c r="AK27" s="459">
        <v>0</v>
      </c>
      <c r="AL27" s="459">
        <v>43</v>
      </c>
      <c r="AM27" s="459">
        <v>0</v>
      </c>
      <c r="AN27" s="459">
        <v>0</v>
      </c>
      <c r="AO27" s="459">
        <v>1</v>
      </c>
      <c r="AP27" s="459">
        <v>0</v>
      </c>
      <c r="AQ27" s="459">
        <v>0</v>
      </c>
      <c r="AR27" s="459">
        <v>0</v>
      </c>
      <c r="AS27" s="459">
        <v>0</v>
      </c>
      <c r="AT27" s="459">
        <v>0</v>
      </c>
      <c r="AU27" s="459">
        <v>23</v>
      </c>
      <c r="AV27" s="459">
        <v>3</v>
      </c>
      <c r="AW27" s="459">
        <v>0</v>
      </c>
      <c r="AX27" s="459">
        <v>5</v>
      </c>
      <c r="AY27" s="459">
        <v>25</v>
      </c>
      <c r="AZ27" s="459">
        <v>0</v>
      </c>
      <c r="BA27" s="459">
        <v>0</v>
      </c>
      <c r="BB27" s="459">
        <v>0</v>
      </c>
      <c r="BC27" s="459">
        <v>0</v>
      </c>
      <c r="BD27" s="459">
        <v>0</v>
      </c>
      <c r="BE27" s="459">
        <v>0</v>
      </c>
      <c r="BF27" s="459">
        <v>0</v>
      </c>
      <c r="BG27" s="459">
        <v>0</v>
      </c>
      <c r="BH27" s="459">
        <v>0</v>
      </c>
      <c r="BI27" s="459">
        <v>1</v>
      </c>
      <c r="BJ27" s="459">
        <v>0</v>
      </c>
      <c r="BK27" s="459">
        <v>0</v>
      </c>
      <c r="BL27" s="459">
        <v>83</v>
      </c>
      <c r="BM27" s="459">
        <v>0</v>
      </c>
      <c r="BN27" s="459">
        <v>0</v>
      </c>
      <c r="BO27" s="459">
        <v>0</v>
      </c>
      <c r="BP27" s="459">
        <v>0</v>
      </c>
      <c r="BQ27" s="459">
        <v>0</v>
      </c>
      <c r="BR27" s="459">
        <v>0</v>
      </c>
      <c r="BS27" s="459">
        <v>0</v>
      </c>
      <c r="BT27" s="459">
        <v>104</v>
      </c>
      <c r="BU27" s="459">
        <v>0</v>
      </c>
      <c r="BV27" s="459">
        <v>0</v>
      </c>
      <c r="BW27" s="459">
        <v>0</v>
      </c>
      <c r="BX27" s="459">
        <v>0</v>
      </c>
      <c r="BY27" s="459">
        <v>0</v>
      </c>
      <c r="BZ27" s="459">
        <v>0</v>
      </c>
      <c r="CA27" s="459">
        <v>0</v>
      </c>
      <c r="CB27" s="459">
        <v>0</v>
      </c>
      <c r="CC27" s="459">
        <v>0</v>
      </c>
      <c r="CD27" s="459">
        <v>0</v>
      </c>
      <c r="CE27" s="459">
        <v>0</v>
      </c>
      <c r="CF27" s="459">
        <v>0</v>
      </c>
      <c r="CG27" s="459">
        <v>0</v>
      </c>
      <c r="CH27" s="459">
        <v>0</v>
      </c>
      <c r="CI27" s="459">
        <v>0</v>
      </c>
      <c r="CJ27" s="459">
        <v>0</v>
      </c>
      <c r="CK27" s="459">
        <v>0</v>
      </c>
      <c r="CL27" s="459">
        <v>0</v>
      </c>
      <c r="CM27" s="459">
        <v>0</v>
      </c>
      <c r="CN27" s="459">
        <v>0</v>
      </c>
      <c r="CO27" s="459">
        <v>3</v>
      </c>
      <c r="CP27" s="459">
        <v>0</v>
      </c>
      <c r="CQ27" s="459">
        <v>0</v>
      </c>
      <c r="CR27" s="459">
        <v>2975</v>
      </c>
      <c r="CS27" s="459">
        <v>167</v>
      </c>
      <c r="CT27" s="459">
        <v>6</v>
      </c>
      <c r="CU27" s="459">
        <v>0</v>
      </c>
      <c r="CV27" s="459">
        <v>0</v>
      </c>
      <c r="CW27" s="459">
        <v>0</v>
      </c>
      <c r="CX27" s="459">
        <v>0</v>
      </c>
      <c r="CY27" s="459">
        <v>0</v>
      </c>
      <c r="CZ27" s="459">
        <v>0</v>
      </c>
      <c r="DA27" s="459">
        <v>0</v>
      </c>
      <c r="DB27" s="459">
        <v>0</v>
      </c>
      <c r="DC27" s="459">
        <v>0</v>
      </c>
      <c r="DD27" s="459">
        <v>0</v>
      </c>
      <c r="DE27" s="459">
        <v>0</v>
      </c>
      <c r="DF27" s="459">
        <v>0</v>
      </c>
      <c r="DG27" s="459">
        <v>0</v>
      </c>
      <c r="DH27" s="460">
        <v>0</v>
      </c>
      <c r="DI27" s="461">
        <v>87529</v>
      </c>
      <c r="DJ27" s="462">
        <v>0</v>
      </c>
      <c r="DK27" s="459">
        <v>0</v>
      </c>
      <c r="DL27" s="459">
        <v>0</v>
      </c>
      <c r="DM27" s="459">
        <v>0</v>
      </c>
      <c r="DN27" s="459">
        <v>0</v>
      </c>
      <c r="DO27" s="463">
        <v>-4474</v>
      </c>
      <c r="DP27" s="461">
        <v>-4474</v>
      </c>
      <c r="DQ27" s="464">
        <v>83055</v>
      </c>
      <c r="DR27" s="462">
        <v>0</v>
      </c>
      <c r="DS27" s="463">
        <v>73391</v>
      </c>
      <c r="DT27" s="465">
        <v>73391</v>
      </c>
      <c r="DU27" s="461">
        <v>68917</v>
      </c>
      <c r="DV27" s="464">
        <v>156446</v>
      </c>
      <c r="DW27" s="462">
        <v>-2289</v>
      </c>
      <c r="DX27" s="463">
        <v>-78822</v>
      </c>
      <c r="DY27" s="465">
        <v>-81111</v>
      </c>
      <c r="DZ27" s="461">
        <v>-12194</v>
      </c>
      <c r="EA27" s="464">
        <v>75335</v>
      </c>
      <c r="ED27" s="646">
        <f t="shared" si="0"/>
        <v>0</v>
      </c>
    </row>
    <row r="28" spans="1:134" ht="18" customHeight="1" x14ac:dyDescent="0.2">
      <c r="A28" s="445">
        <v>22</v>
      </c>
      <c r="B28" s="456" t="s">
        <v>44</v>
      </c>
      <c r="C28" s="457" t="s">
        <v>406</v>
      </c>
      <c r="D28" s="458">
        <v>0</v>
      </c>
      <c r="E28" s="459">
        <v>0</v>
      </c>
      <c r="F28" s="459">
        <v>28</v>
      </c>
      <c r="G28" s="459">
        <v>0</v>
      </c>
      <c r="H28" s="459">
        <v>0</v>
      </c>
      <c r="I28" s="459">
        <v>0</v>
      </c>
      <c r="J28" s="459">
        <v>17</v>
      </c>
      <c r="K28" s="459">
        <v>5867</v>
      </c>
      <c r="L28" s="459">
        <v>1381</v>
      </c>
      <c r="M28" s="459">
        <v>220</v>
      </c>
      <c r="N28" s="459">
        <v>0</v>
      </c>
      <c r="O28" s="459">
        <v>2960</v>
      </c>
      <c r="P28" s="459">
        <v>102</v>
      </c>
      <c r="Q28" s="459">
        <v>305</v>
      </c>
      <c r="R28" s="459">
        <v>246</v>
      </c>
      <c r="S28" s="459">
        <v>2231</v>
      </c>
      <c r="T28" s="459">
        <v>403</v>
      </c>
      <c r="U28" s="459">
        <v>162</v>
      </c>
      <c r="V28" s="459">
        <v>89</v>
      </c>
      <c r="W28" s="459">
        <v>3140</v>
      </c>
      <c r="X28" s="459">
        <v>161</v>
      </c>
      <c r="Y28" s="459">
        <v>58425</v>
      </c>
      <c r="Z28" s="459">
        <v>68726</v>
      </c>
      <c r="AA28" s="459">
        <v>16250</v>
      </c>
      <c r="AB28" s="459">
        <v>14045</v>
      </c>
      <c r="AC28" s="459">
        <v>63001</v>
      </c>
      <c r="AD28" s="459">
        <v>212</v>
      </c>
      <c r="AE28" s="459">
        <v>119</v>
      </c>
      <c r="AF28" s="459">
        <v>53193</v>
      </c>
      <c r="AG28" s="459">
        <v>52011</v>
      </c>
      <c r="AH28" s="459">
        <v>51</v>
      </c>
      <c r="AI28" s="459">
        <v>2605</v>
      </c>
      <c r="AJ28" s="459">
        <v>16</v>
      </c>
      <c r="AK28" s="459">
        <v>153</v>
      </c>
      <c r="AL28" s="459">
        <v>6823</v>
      </c>
      <c r="AM28" s="459">
        <v>43</v>
      </c>
      <c r="AN28" s="459">
        <v>0</v>
      </c>
      <c r="AO28" s="459">
        <v>8</v>
      </c>
      <c r="AP28" s="459">
        <v>0</v>
      </c>
      <c r="AQ28" s="459">
        <v>10</v>
      </c>
      <c r="AR28" s="459">
        <v>357</v>
      </c>
      <c r="AS28" s="459">
        <v>27</v>
      </c>
      <c r="AT28" s="459">
        <v>233</v>
      </c>
      <c r="AU28" s="459">
        <v>1210</v>
      </c>
      <c r="AV28" s="459">
        <v>39</v>
      </c>
      <c r="AW28" s="459">
        <v>2562</v>
      </c>
      <c r="AX28" s="459">
        <v>1715</v>
      </c>
      <c r="AY28" s="459">
        <v>171</v>
      </c>
      <c r="AZ28" s="459">
        <v>1811</v>
      </c>
      <c r="BA28" s="459">
        <v>672</v>
      </c>
      <c r="BB28" s="459">
        <v>43</v>
      </c>
      <c r="BC28" s="459">
        <v>44</v>
      </c>
      <c r="BD28" s="459">
        <v>80</v>
      </c>
      <c r="BE28" s="459">
        <v>2</v>
      </c>
      <c r="BF28" s="459">
        <v>155</v>
      </c>
      <c r="BG28" s="459">
        <v>21</v>
      </c>
      <c r="BH28" s="459">
        <v>3370</v>
      </c>
      <c r="BI28" s="459">
        <v>17</v>
      </c>
      <c r="BJ28" s="459">
        <v>0</v>
      </c>
      <c r="BK28" s="459">
        <v>3</v>
      </c>
      <c r="BL28" s="459">
        <v>253</v>
      </c>
      <c r="BM28" s="459">
        <v>0</v>
      </c>
      <c r="BN28" s="459">
        <v>107</v>
      </c>
      <c r="BO28" s="459">
        <v>6</v>
      </c>
      <c r="BP28" s="459">
        <v>120</v>
      </c>
      <c r="BQ28" s="459">
        <v>0</v>
      </c>
      <c r="BR28" s="459">
        <v>0</v>
      </c>
      <c r="BS28" s="459">
        <v>0</v>
      </c>
      <c r="BT28" s="459">
        <v>1</v>
      </c>
      <c r="BU28" s="459">
        <v>17</v>
      </c>
      <c r="BV28" s="459">
        <v>0</v>
      </c>
      <c r="BW28" s="459">
        <v>0</v>
      </c>
      <c r="BX28" s="459">
        <v>0</v>
      </c>
      <c r="BY28" s="459">
        <v>0</v>
      </c>
      <c r="BZ28" s="459">
        <v>0</v>
      </c>
      <c r="CA28" s="459">
        <v>0</v>
      </c>
      <c r="CB28" s="459">
        <v>0</v>
      </c>
      <c r="CC28" s="459">
        <v>0</v>
      </c>
      <c r="CD28" s="459">
        <v>0</v>
      </c>
      <c r="CE28" s="459">
        <v>0</v>
      </c>
      <c r="CF28" s="459">
        <v>0</v>
      </c>
      <c r="CG28" s="459">
        <v>0</v>
      </c>
      <c r="CH28" s="459">
        <v>1</v>
      </c>
      <c r="CI28" s="459">
        <v>98</v>
      </c>
      <c r="CJ28" s="459">
        <v>0</v>
      </c>
      <c r="CK28" s="459">
        <v>0</v>
      </c>
      <c r="CL28" s="459">
        <v>0</v>
      </c>
      <c r="CM28" s="459">
        <v>0</v>
      </c>
      <c r="CN28" s="459">
        <v>0</v>
      </c>
      <c r="CO28" s="459">
        <v>73</v>
      </c>
      <c r="CP28" s="459">
        <v>4</v>
      </c>
      <c r="CQ28" s="459">
        <v>644</v>
      </c>
      <c r="CR28" s="459">
        <v>9953</v>
      </c>
      <c r="CS28" s="459">
        <v>978</v>
      </c>
      <c r="CT28" s="459">
        <v>88</v>
      </c>
      <c r="CU28" s="459">
        <v>7</v>
      </c>
      <c r="CV28" s="459">
        <v>29</v>
      </c>
      <c r="CW28" s="459">
        <v>0</v>
      </c>
      <c r="CX28" s="459">
        <v>1</v>
      </c>
      <c r="CY28" s="459">
        <v>0</v>
      </c>
      <c r="CZ28" s="459">
        <v>305</v>
      </c>
      <c r="DA28" s="459">
        <v>0</v>
      </c>
      <c r="DB28" s="459">
        <v>0</v>
      </c>
      <c r="DC28" s="459">
        <v>0</v>
      </c>
      <c r="DD28" s="459">
        <v>493</v>
      </c>
      <c r="DE28" s="459">
        <v>0</v>
      </c>
      <c r="DF28" s="459">
        <v>36</v>
      </c>
      <c r="DG28" s="459">
        <v>0</v>
      </c>
      <c r="DH28" s="460">
        <v>76</v>
      </c>
      <c r="DI28" s="461">
        <v>378825</v>
      </c>
      <c r="DJ28" s="462">
        <v>0</v>
      </c>
      <c r="DK28" s="459">
        <v>9</v>
      </c>
      <c r="DL28" s="459">
        <v>0</v>
      </c>
      <c r="DM28" s="459">
        <v>0</v>
      </c>
      <c r="DN28" s="459">
        <v>0</v>
      </c>
      <c r="DO28" s="463">
        <v>-1091</v>
      </c>
      <c r="DP28" s="461">
        <v>-1082</v>
      </c>
      <c r="DQ28" s="464">
        <v>377743</v>
      </c>
      <c r="DR28" s="462">
        <v>48938</v>
      </c>
      <c r="DS28" s="463">
        <v>115164</v>
      </c>
      <c r="DT28" s="465">
        <v>164102</v>
      </c>
      <c r="DU28" s="461">
        <v>163020</v>
      </c>
      <c r="DV28" s="464">
        <v>541845</v>
      </c>
      <c r="DW28" s="462">
        <v>-118713</v>
      </c>
      <c r="DX28" s="463">
        <v>-218316</v>
      </c>
      <c r="DY28" s="465">
        <v>-337029</v>
      </c>
      <c r="DZ28" s="461">
        <v>-174009</v>
      </c>
      <c r="EA28" s="464">
        <v>204816</v>
      </c>
      <c r="ED28" s="646">
        <f t="shared" si="0"/>
        <v>-0.9</v>
      </c>
    </row>
    <row r="29" spans="1:134" ht="18" customHeight="1" x14ac:dyDescent="0.2">
      <c r="A29" s="445">
        <v>23</v>
      </c>
      <c r="B29" s="456" t="s">
        <v>45</v>
      </c>
      <c r="C29" s="457" t="s">
        <v>46</v>
      </c>
      <c r="D29" s="458">
        <v>0</v>
      </c>
      <c r="E29" s="459">
        <v>0</v>
      </c>
      <c r="F29" s="459">
        <v>0</v>
      </c>
      <c r="G29" s="459">
        <v>0</v>
      </c>
      <c r="H29" s="459">
        <v>0</v>
      </c>
      <c r="I29" s="459">
        <v>0</v>
      </c>
      <c r="J29" s="459">
        <v>0</v>
      </c>
      <c r="K29" s="459">
        <v>139</v>
      </c>
      <c r="L29" s="459">
        <v>0</v>
      </c>
      <c r="M29" s="459">
        <v>1</v>
      </c>
      <c r="N29" s="459">
        <v>0</v>
      </c>
      <c r="O29" s="459">
        <v>258</v>
      </c>
      <c r="P29" s="459">
        <v>6</v>
      </c>
      <c r="Q29" s="459">
        <v>434</v>
      </c>
      <c r="R29" s="459">
        <v>125</v>
      </c>
      <c r="S29" s="459">
        <v>231</v>
      </c>
      <c r="T29" s="459">
        <v>579</v>
      </c>
      <c r="U29" s="459">
        <v>160</v>
      </c>
      <c r="V29" s="459">
        <v>0</v>
      </c>
      <c r="W29" s="459">
        <v>0</v>
      </c>
      <c r="X29" s="459">
        <v>0</v>
      </c>
      <c r="Y29" s="459">
        <v>0</v>
      </c>
      <c r="Z29" s="459">
        <v>138</v>
      </c>
      <c r="AA29" s="459">
        <v>4025</v>
      </c>
      <c r="AB29" s="459">
        <v>0</v>
      </c>
      <c r="AC29" s="459">
        <v>13260</v>
      </c>
      <c r="AD29" s="459">
        <v>0</v>
      </c>
      <c r="AE29" s="459">
        <v>0</v>
      </c>
      <c r="AF29" s="459">
        <v>221302</v>
      </c>
      <c r="AG29" s="459">
        <v>234</v>
      </c>
      <c r="AH29" s="459">
        <v>143</v>
      </c>
      <c r="AI29" s="459">
        <v>22</v>
      </c>
      <c r="AJ29" s="459">
        <v>0</v>
      </c>
      <c r="AK29" s="459">
        <v>0</v>
      </c>
      <c r="AL29" s="459">
        <v>529</v>
      </c>
      <c r="AM29" s="459">
        <v>0</v>
      </c>
      <c r="AN29" s="459">
        <v>17</v>
      </c>
      <c r="AO29" s="459">
        <v>0</v>
      </c>
      <c r="AP29" s="459">
        <v>0</v>
      </c>
      <c r="AQ29" s="459">
        <v>0</v>
      </c>
      <c r="AR29" s="459">
        <v>547</v>
      </c>
      <c r="AS29" s="459">
        <v>6</v>
      </c>
      <c r="AT29" s="459">
        <v>106</v>
      </c>
      <c r="AU29" s="459">
        <v>3</v>
      </c>
      <c r="AV29" s="459">
        <v>231</v>
      </c>
      <c r="AW29" s="459">
        <v>1055</v>
      </c>
      <c r="AX29" s="459">
        <v>920</v>
      </c>
      <c r="AY29" s="459">
        <v>312</v>
      </c>
      <c r="AZ29" s="459">
        <v>5995</v>
      </c>
      <c r="BA29" s="459">
        <v>844</v>
      </c>
      <c r="BB29" s="459">
        <v>0</v>
      </c>
      <c r="BC29" s="459">
        <v>186</v>
      </c>
      <c r="BD29" s="459">
        <v>673</v>
      </c>
      <c r="BE29" s="459">
        <v>64</v>
      </c>
      <c r="BF29" s="459">
        <v>0</v>
      </c>
      <c r="BG29" s="459">
        <v>0</v>
      </c>
      <c r="BH29" s="459">
        <v>33239</v>
      </c>
      <c r="BI29" s="459">
        <v>25</v>
      </c>
      <c r="BJ29" s="459">
        <v>0</v>
      </c>
      <c r="BK29" s="459">
        <v>60</v>
      </c>
      <c r="BL29" s="459">
        <v>904</v>
      </c>
      <c r="BM29" s="459">
        <v>0</v>
      </c>
      <c r="BN29" s="459">
        <v>0</v>
      </c>
      <c r="BO29" s="459">
        <v>0</v>
      </c>
      <c r="BP29" s="459">
        <v>0</v>
      </c>
      <c r="BQ29" s="459">
        <v>0</v>
      </c>
      <c r="BR29" s="459">
        <v>0</v>
      </c>
      <c r="BS29" s="459">
        <v>0</v>
      </c>
      <c r="BT29" s="459">
        <v>0</v>
      </c>
      <c r="BU29" s="459">
        <v>0</v>
      </c>
      <c r="BV29" s="459">
        <v>0</v>
      </c>
      <c r="BW29" s="459">
        <v>0</v>
      </c>
      <c r="BX29" s="459">
        <v>0</v>
      </c>
      <c r="BY29" s="459">
        <v>0</v>
      </c>
      <c r="BZ29" s="459">
        <v>0</v>
      </c>
      <c r="CA29" s="459">
        <v>0</v>
      </c>
      <c r="CB29" s="459">
        <v>0</v>
      </c>
      <c r="CC29" s="459">
        <v>0</v>
      </c>
      <c r="CD29" s="459">
        <v>0</v>
      </c>
      <c r="CE29" s="459">
        <v>0</v>
      </c>
      <c r="CF29" s="459">
        <v>0</v>
      </c>
      <c r="CG29" s="459">
        <v>0</v>
      </c>
      <c r="CH29" s="459">
        <v>0</v>
      </c>
      <c r="CI29" s="459">
        <v>0</v>
      </c>
      <c r="CJ29" s="459">
        <v>0</v>
      </c>
      <c r="CK29" s="459">
        <v>0</v>
      </c>
      <c r="CL29" s="459">
        <v>0</v>
      </c>
      <c r="CM29" s="459">
        <v>0</v>
      </c>
      <c r="CN29" s="459">
        <v>0</v>
      </c>
      <c r="CO29" s="459">
        <v>7</v>
      </c>
      <c r="CP29" s="459">
        <v>0</v>
      </c>
      <c r="CQ29" s="459">
        <v>0</v>
      </c>
      <c r="CR29" s="459">
        <v>0</v>
      </c>
      <c r="CS29" s="459">
        <v>368</v>
      </c>
      <c r="CT29" s="459">
        <v>22</v>
      </c>
      <c r="CU29" s="459">
        <v>0</v>
      </c>
      <c r="CV29" s="459">
        <v>6</v>
      </c>
      <c r="CW29" s="459">
        <v>0</v>
      </c>
      <c r="CX29" s="459">
        <v>0</v>
      </c>
      <c r="CY29" s="459">
        <v>0</v>
      </c>
      <c r="CZ29" s="459">
        <v>0</v>
      </c>
      <c r="DA29" s="459">
        <v>0</v>
      </c>
      <c r="DB29" s="459">
        <v>0</v>
      </c>
      <c r="DC29" s="459">
        <v>0</v>
      </c>
      <c r="DD29" s="459">
        <v>0</v>
      </c>
      <c r="DE29" s="459">
        <v>0</v>
      </c>
      <c r="DF29" s="459">
        <v>0</v>
      </c>
      <c r="DG29" s="459">
        <v>0</v>
      </c>
      <c r="DH29" s="460">
        <v>419</v>
      </c>
      <c r="DI29" s="461">
        <v>287595</v>
      </c>
      <c r="DJ29" s="462">
        <v>0</v>
      </c>
      <c r="DK29" s="459">
        <v>0</v>
      </c>
      <c r="DL29" s="459">
        <v>0</v>
      </c>
      <c r="DM29" s="459">
        <v>0</v>
      </c>
      <c r="DN29" s="459">
        <v>0</v>
      </c>
      <c r="DO29" s="463">
        <v>-2487</v>
      </c>
      <c r="DP29" s="461">
        <v>-2487</v>
      </c>
      <c r="DQ29" s="464">
        <v>285108</v>
      </c>
      <c r="DR29" s="462">
        <v>9595</v>
      </c>
      <c r="DS29" s="463">
        <v>75939</v>
      </c>
      <c r="DT29" s="465">
        <v>85534</v>
      </c>
      <c r="DU29" s="461">
        <v>83047</v>
      </c>
      <c r="DV29" s="464">
        <v>370642</v>
      </c>
      <c r="DW29" s="462">
        <v>-86338</v>
      </c>
      <c r="DX29" s="463">
        <v>-160400</v>
      </c>
      <c r="DY29" s="465">
        <v>-246738</v>
      </c>
      <c r="DZ29" s="461">
        <v>-163691</v>
      </c>
      <c r="EA29" s="464">
        <v>123904</v>
      </c>
      <c r="ED29" s="646">
        <f t="shared" si="0"/>
        <v>0</v>
      </c>
    </row>
    <row r="30" spans="1:134" ht="18" customHeight="1" x14ac:dyDescent="0.2">
      <c r="A30" s="445">
        <v>24</v>
      </c>
      <c r="B30" s="456" t="s">
        <v>47</v>
      </c>
      <c r="C30" s="457" t="s">
        <v>48</v>
      </c>
      <c r="D30" s="458">
        <v>0</v>
      </c>
      <c r="E30" s="459">
        <v>0</v>
      </c>
      <c r="F30" s="459">
        <v>0</v>
      </c>
      <c r="G30" s="459">
        <v>0</v>
      </c>
      <c r="H30" s="459">
        <v>0</v>
      </c>
      <c r="I30" s="459">
        <v>0</v>
      </c>
      <c r="J30" s="459">
        <v>0</v>
      </c>
      <c r="K30" s="459">
        <v>0</v>
      </c>
      <c r="L30" s="459">
        <v>0</v>
      </c>
      <c r="M30" s="459">
        <v>0</v>
      </c>
      <c r="N30" s="459">
        <v>0</v>
      </c>
      <c r="O30" s="459">
        <v>17616</v>
      </c>
      <c r="P30" s="459">
        <v>8593</v>
      </c>
      <c r="Q30" s="459">
        <v>16</v>
      </c>
      <c r="R30" s="459">
        <v>173</v>
      </c>
      <c r="S30" s="459">
        <v>187</v>
      </c>
      <c r="T30" s="459">
        <v>3</v>
      </c>
      <c r="U30" s="459">
        <v>0</v>
      </c>
      <c r="V30" s="459">
        <v>0</v>
      </c>
      <c r="W30" s="459">
        <v>0</v>
      </c>
      <c r="X30" s="459">
        <v>0</v>
      </c>
      <c r="Y30" s="459">
        <v>0</v>
      </c>
      <c r="Z30" s="459">
        <v>0</v>
      </c>
      <c r="AA30" s="459">
        <v>5</v>
      </c>
      <c r="AB30" s="459">
        <v>0</v>
      </c>
      <c r="AC30" s="459">
        <v>0</v>
      </c>
      <c r="AD30" s="459">
        <v>0</v>
      </c>
      <c r="AE30" s="459">
        <v>21</v>
      </c>
      <c r="AF30" s="459">
        <v>462</v>
      </c>
      <c r="AG30" s="459">
        <v>57</v>
      </c>
      <c r="AH30" s="459">
        <v>6</v>
      </c>
      <c r="AI30" s="459">
        <v>21</v>
      </c>
      <c r="AJ30" s="459">
        <v>0</v>
      </c>
      <c r="AK30" s="459">
        <v>0</v>
      </c>
      <c r="AL30" s="459">
        <v>2055</v>
      </c>
      <c r="AM30" s="459">
        <v>0</v>
      </c>
      <c r="AN30" s="459">
        <v>0</v>
      </c>
      <c r="AO30" s="459">
        <v>0</v>
      </c>
      <c r="AP30" s="459">
        <v>0</v>
      </c>
      <c r="AQ30" s="459">
        <v>0</v>
      </c>
      <c r="AR30" s="459">
        <v>0</v>
      </c>
      <c r="AS30" s="459">
        <v>0</v>
      </c>
      <c r="AT30" s="459">
        <v>0</v>
      </c>
      <c r="AU30" s="459">
        <v>0</v>
      </c>
      <c r="AV30" s="459">
        <v>0</v>
      </c>
      <c r="AW30" s="459">
        <v>219</v>
      </c>
      <c r="AX30" s="459">
        <v>0</v>
      </c>
      <c r="AY30" s="459">
        <v>0</v>
      </c>
      <c r="AZ30" s="459">
        <v>0</v>
      </c>
      <c r="BA30" s="459">
        <v>0</v>
      </c>
      <c r="BB30" s="459">
        <v>0</v>
      </c>
      <c r="BC30" s="459">
        <v>0</v>
      </c>
      <c r="BD30" s="459">
        <v>0</v>
      </c>
      <c r="BE30" s="459">
        <v>0</v>
      </c>
      <c r="BF30" s="459">
        <v>0</v>
      </c>
      <c r="BG30" s="459">
        <v>0</v>
      </c>
      <c r="BH30" s="459">
        <v>0</v>
      </c>
      <c r="BI30" s="459">
        <v>0</v>
      </c>
      <c r="BJ30" s="459">
        <v>0</v>
      </c>
      <c r="BK30" s="459">
        <v>0</v>
      </c>
      <c r="BL30" s="459">
        <v>3253</v>
      </c>
      <c r="BM30" s="459">
        <v>0</v>
      </c>
      <c r="BN30" s="459">
        <v>0</v>
      </c>
      <c r="BO30" s="459">
        <v>0</v>
      </c>
      <c r="BP30" s="459">
        <v>0</v>
      </c>
      <c r="BQ30" s="459">
        <v>0</v>
      </c>
      <c r="BR30" s="459">
        <v>0</v>
      </c>
      <c r="BS30" s="459">
        <v>0</v>
      </c>
      <c r="BT30" s="459">
        <v>0</v>
      </c>
      <c r="BU30" s="459">
        <v>0</v>
      </c>
      <c r="BV30" s="459">
        <v>0</v>
      </c>
      <c r="BW30" s="459">
        <v>0</v>
      </c>
      <c r="BX30" s="459">
        <v>0</v>
      </c>
      <c r="BY30" s="459">
        <v>0</v>
      </c>
      <c r="BZ30" s="459">
        <v>0</v>
      </c>
      <c r="CA30" s="459">
        <v>0</v>
      </c>
      <c r="CB30" s="459">
        <v>0</v>
      </c>
      <c r="CC30" s="459">
        <v>0</v>
      </c>
      <c r="CD30" s="459">
        <v>0</v>
      </c>
      <c r="CE30" s="459">
        <v>0</v>
      </c>
      <c r="CF30" s="459">
        <v>0</v>
      </c>
      <c r="CG30" s="459">
        <v>0</v>
      </c>
      <c r="CH30" s="459">
        <v>0</v>
      </c>
      <c r="CI30" s="459">
        <v>0</v>
      </c>
      <c r="CJ30" s="459">
        <v>0</v>
      </c>
      <c r="CK30" s="459">
        <v>0</v>
      </c>
      <c r="CL30" s="459">
        <v>0</v>
      </c>
      <c r="CM30" s="459">
        <v>0</v>
      </c>
      <c r="CN30" s="459">
        <v>0</v>
      </c>
      <c r="CO30" s="459">
        <v>0</v>
      </c>
      <c r="CP30" s="459">
        <v>1</v>
      </c>
      <c r="CQ30" s="459">
        <v>0</v>
      </c>
      <c r="CR30" s="459">
        <v>0</v>
      </c>
      <c r="CS30" s="459">
        <v>0</v>
      </c>
      <c r="CT30" s="459">
        <v>0</v>
      </c>
      <c r="CU30" s="459">
        <v>0</v>
      </c>
      <c r="CV30" s="459">
        <v>0</v>
      </c>
      <c r="CW30" s="459">
        <v>0</v>
      </c>
      <c r="CX30" s="459">
        <v>0</v>
      </c>
      <c r="CY30" s="459">
        <v>0</v>
      </c>
      <c r="CZ30" s="459">
        <v>0</v>
      </c>
      <c r="DA30" s="459">
        <v>0</v>
      </c>
      <c r="DB30" s="459">
        <v>0</v>
      </c>
      <c r="DC30" s="459">
        <v>0</v>
      </c>
      <c r="DD30" s="459">
        <v>0</v>
      </c>
      <c r="DE30" s="459">
        <v>0</v>
      </c>
      <c r="DF30" s="459">
        <v>0</v>
      </c>
      <c r="DG30" s="459">
        <v>0</v>
      </c>
      <c r="DH30" s="460">
        <v>36</v>
      </c>
      <c r="DI30" s="461">
        <v>32724</v>
      </c>
      <c r="DJ30" s="462">
        <v>0</v>
      </c>
      <c r="DK30" s="459">
        <v>0</v>
      </c>
      <c r="DL30" s="459">
        <v>0</v>
      </c>
      <c r="DM30" s="459">
        <v>0</v>
      </c>
      <c r="DN30" s="459">
        <v>0</v>
      </c>
      <c r="DO30" s="463">
        <v>-3198</v>
      </c>
      <c r="DP30" s="461">
        <v>-3198</v>
      </c>
      <c r="DQ30" s="464">
        <v>29526</v>
      </c>
      <c r="DR30" s="462">
        <v>17732</v>
      </c>
      <c r="DS30" s="463">
        <v>37514</v>
      </c>
      <c r="DT30" s="465">
        <v>55246</v>
      </c>
      <c r="DU30" s="461">
        <v>52048</v>
      </c>
      <c r="DV30" s="464">
        <v>84772</v>
      </c>
      <c r="DW30" s="462">
        <v>-8723</v>
      </c>
      <c r="DX30" s="463">
        <v>-14438</v>
      </c>
      <c r="DY30" s="465">
        <v>-23161</v>
      </c>
      <c r="DZ30" s="461">
        <v>28887</v>
      </c>
      <c r="EA30" s="464">
        <v>61611</v>
      </c>
      <c r="ED30" s="646">
        <f t="shared" si="0"/>
        <v>0</v>
      </c>
    </row>
    <row r="31" spans="1:134" ht="18" customHeight="1" x14ac:dyDescent="0.2">
      <c r="A31" s="445">
        <v>25</v>
      </c>
      <c r="B31" s="456" t="s">
        <v>49</v>
      </c>
      <c r="C31" s="457" t="s">
        <v>50</v>
      </c>
      <c r="D31" s="458">
        <v>0</v>
      </c>
      <c r="E31" s="459">
        <v>1155</v>
      </c>
      <c r="F31" s="459">
        <v>2425</v>
      </c>
      <c r="G31" s="459">
        <v>0</v>
      </c>
      <c r="H31" s="459">
        <v>304</v>
      </c>
      <c r="I31" s="459">
        <v>0</v>
      </c>
      <c r="J31" s="459">
        <v>0</v>
      </c>
      <c r="K31" s="459">
        <v>374</v>
      </c>
      <c r="L31" s="459">
        <v>0</v>
      </c>
      <c r="M31" s="459">
        <v>311</v>
      </c>
      <c r="N31" s="459">
        <v>0</v>
      </c>
      <c r="O31" s="459">
        <v>0</v>
      </c>
      <c r="P31" s="459">
        <v>8</v>
      </c>
      <c r="Q31" s="459">
        <v>0</v>
      </c>
      <c r="R31" s="459">
        <v>0</v>
      </c>
      <c r="S31" s="459">
        <v>0</v>
      </c>
      <c r="T31" s="459">
        <v>0</v>
      </c>
      <c r="U31" s="459">
        <v>0</v>
      </c>
      <c r="V31" s="459">
        <v>0</v>
      </c>
      <c r="W31" s="459">
        <v>0</v>
      </c>
      <c r="X31" s="459">
        <v>0</v>
      </c>
      <c r="Y31" s="459">
        <v>0</v>
      </c>
      <c r="Z31" s="459">
        <v>0</v>
      </c>
      <c r="AA31" s="459">
        <v>0</v>
      </c>
      <c r="AB31" s="459">
        <v>7935</v>
      </c>
      <c r="AC31" s="459">
        <v>412</v>
      </c>
      <c r="AD31" s="459">
        <v>0</v>
      </c>
      <c r="AE31" s="459">
        <v>0</v>
      </c>
      <c r="AF31" s="459">
        <v>0</v>
      </c>
      <c r="AG31" s="459">
        <v>0</v>
      </c>
      <c r="AH31" s="459">
        <v>0</v>
      </c>
      <c r="AI31" s="459">
        <v>0</v>
      </c>
      <c r="AJ31" s="459">
        <v>0</v>
      </c>
      <c r="AK31" s="459">
        <v>0</v>
      </c>
      <c r="AL31" s="459">
        <v>0</v>
      </c>
      <c r="AM31" s="459">
        <v>0</v>
      </c>
      <c r="AN31" s="459">
        <v>0</v>
      </c>
      <c r="AO31" s="459">
        <v>0</v>
      </c>
      <c r="AP31" s="459">
        <v>0</v>
      </c>
      <c r="AQ31" s="459">
        <v>0</v>
      </c>
      <c r="AR31" s="459">
        <v>0</v>
      </c>
      <c r="AS31" s="459">
        <v>0</v>
      </c>
      <c r="AT31" s="459">
        <v>0</v>
      </c>
      <c r="AU31" s="459">
        <v>0</v>
      </c>
      <c r="AV31" s="459">
        <v>0</v>
      </c>
      <c r="AW31" s="459">
        <v>0</v>
      </c>
      <c r="AX31" s="459">
        <v>0</v>
      </c>
      <c r="AY31" s="459">
        <v>0</v>
      </c>
      <c r="AZ31" s="459">
        <v>0</v>
      </c>
      <c r="BA31" s="459">
        <v>0</v>
      </c>
      <c r="BB31" s="459">
        <v>0</v>
      </c>
      <c r="BC31" s="459">
        <v>0</v>
      </c>
      <c r="BD31" s="459">
        <v>0</v>
      </c>
      <c r="BE31" s="459">
        <v>0</v>
      </c>
      <c r="BF31" s="459">
        <v>0</v>
      </c>
      <c r="BG31" s="459">
        <v>0</v>
      </c>
      <c r="BH31" s="459">
        <v>0</v>
      </c>
      <c r="BI31" s="459">
        <v>0</v>
      </c>
      <c r="BJ31" s="459">
        <v>0</v>
      </c>
      <c r="BK31" s="459">
        <v>0</v>
      </c>
      <c r="BL31" s="459">
        <v>0</v>
      </c>
      <c r="BM31" s="459">
        <v>3</v>
      </c>
      <c r="BN31" s="459">
        <v>0</v>
      </c>
      <c r="BO31" s="459">
        <v>0</v>
      </c>
      <c r="BP31" s="459">
        <v>0</v>
      </c>
      <c r="BQ31" s="459">
        <v>0</v>
      </c>
      <c r="BR31" s="459">
        <v>0</v>
      </c>
      <c r="BS31" s="459">
        <v>0</v>
      </c>
      <c r="BT31" s="459">
        <v>0</v>
      </c>
      <c r="BU31" s="459">
        <v>8</v>
      </c>
      <c r="BV31" s="459">
        <v>1652</v>
      </c>
      <c r="BW31" s="459">
        <v>0</v>
      </c>
      <c r="BX31" s="459">
        <v>0</v>
      </c>
      <c r="BY31" s="459">
        <v>0</v>
      </c>
      <c r="BZ31" s="459">
        <v>0</v>
      </c>
      <c r="CA31" s="459">
        <v>0</v>
      </c>
      <c r="CB31" s="459">
        <v>0</v>
      </c>
      <c r="CC31" s="459">
        <v>0</v>
      </c>
      <c r="CD31" s="459">
        <v>14</v>
      </c>
      <c r="CE31" s="459">
        <v>0</v>
      </c>
      <c r="CF31" s="459">
        <v>5</v>
      </c>
      <c r="CG31" s="459">
        <v>0</v>
      </c>
      <c r="CH31" s="459">
        <v>0</v>
      </c>
      <c r="CI31" s="459">
        <v>0</v>
      </c>
      <c r="CJ31" s="459">
        <v>82</v>
      </c>
      <c r="CK31" s="459">
        <v>0</v>
      </c>
      <c r="CL31" s="459">
        <v>0</v>
      </c>
      <c r="CM31" s="459">
        <v>0</v>
      </c>
      <c r="CN31" s="459">
        <v>0</v>
      </c>
      <c r="CO31" s="459">
        <v>1</v>
      </c>
      <c r="CP31" s="459">
        <v>343</v>
      </c>
      <c r="CQ31" s="459">
        <v>8</v>
      </c>
      <c r="CR31" s="459">
        <v>1028</v>
      </c>
      <c r="CS31" s="459">
        <v>443547</v>
      </c>
      <c r="CT31" s="459">
        <v>1630</v>
      </c>
      <c r="CU31" s="459">
        <v>4064</v>
      </c>
      <c r="CV31" s="459">
        <v>1655</v>
      </c>
      <c r="CW31" s="459">
        <v>0</v>
      </c>
      <c r="CX31" s="459">
        <v>0</v>
      </c>
      <c r="CY31" s="459">
        <v>0</v>
      </c>
      <c r="CZ31" s="459">
        <v>0</v>
      </c>
      <c r="DA31" s="459">
        <v>0</v>
      </c>
      <c r="DB31" s="459">
        <v>3</v>
      </c>
      <c r="DC31" s="459">
        <v>0</v>
      </c>
      <c r="DD31" s="459">
        <v>0</v>
      </c>
      <c r="DE31" s="459">
        <v>9</v>
      </c>
      <c r="DF31" s="459">
        <v>1</v>
      </c>
      <c r="DG31" s="459">
        <v>0</v>
      </c>
      <c r="DH31" s="460">
        <v>520</v>
      </c>
      <c r="DI31" s="461">
        <v>467497</v>
      </c>
      <c r="DJ31" s="462">
        <v>6576</v>
      </c>
      <c r="DK31" s="459">
        <v>33008</v>
      </c>
      <c r="DL31" s="459">
        <v>0</v>
      </c>
      <c r="DM31" s="459">
        <v>0</v>
      </c>
      <c r="DN31" s="459">
        <v>0</v>
      </c>
      <c r="DO31" s="463">
        <v>6135</v>
      </c>
      <c r="DP31" s="461">
        <v>45719</v>
      </c>
      <c r="DQ31" s="464">
        <v>513216</v>
      </c>
      <c r="DR31" s="462">
        <v>51317</v>
      </c>
      <c r="DS31" s="463">
        <v>101380</v>
      </c>
      <c r="DT31" s="465">
        <v>152697</v>
      </c>
      <c r="DU31" s="461">
        <v>198416</v>
      </c>
      <c r="DV31" s="464">
        <v>665913</v>
      </c>
      <c r="DW31" s="462">
        <v>-166504</v>
      </c>
      <c r="DX31" s="463">
        <v>-291390</v>
      </c>
      <c r="DY31" s="465">
        <v>-457894</v>
      </c>
      <c r="DZ31" s="461">
        <v>-259478</v>
      </c>
      <c r="EA31" s="464">
        <v>208019</v>
      </c>
      <c r="ED31" s="646">
        <f t="shared" si="0"/>
        <v>-3300.8</v>
      </c>
    </row>
    <row r="32" spans="1:134" ht="18" customHeight="1" x14ac:dyDescent="0.2">
      <c r="A32" s="445">
        <v>26</v>
      </c>
      <c r="B32" s="456" t="s">
        <v>51</v>
      </c>
      <c r="C32" s="457" t="s">
        <v>52</v>
      </c>
      <c r="D32" s="458">
        <v>7890</v>
      </c>
      <c r="E32" s="459">
        <v>186</v>
      </c>
      <c r="F32" s="459">
        <v>107</v>
      </c>
      <c r="G32" s="459">
        <v>2</v>
      </c>
      <c r="H32" s="459">
        <v>82</v>
      </c>
      <c r="I32" s="459">
        <v>0</v>
      </c>
      <c r="J32" s="459">
        <v>280</v>
      </c>
      <c r="K32" s="459">
        <v>5448</v>
      </c>
      <c r="L32" s="459">
        <v>943</v>
      </c>
      <c r="M32" s="459">
        <v>2</v>
      </c>
      <c r="N32" s="459">
        <v>0</v>
      </c>
      <c r="O32" s="459">
        <v>3230</v>
      </c>
      <c r="P32" s="459">
        <v>1868</v>
      </c>
      <c r="Q32" s="459">
        <v>4057</v>
      </c>
      <c r="R32" s="459">
        <v>3322</v>
      </c>
      <c r="S32" s="459">
        <v>1387</v>
      </c>
      <c r="T32" s="459">
        <v>4167</v>
      </c>
      <c r="U32" s="459">
        <v>9308</v>
      </c>
      <c r="V32" s="459">
        <v>55</v>
      </c>
      <c r="W32" s="459">
        <v>816</v>
      </c>
      <c r="X32" s="459">
        <v>287</v>
      </c>
      <c r="Y32" s="459">
        <v>2443</v>
      </c>
      <c r="Z32" s="459">
        <v>1436</v>
      </c>
      <c r="AA32" s="459">
        <v>843</v>
      </c>
      <c r="AB32" s="459">
        <v>3211</v>
      </c>
      <c r="AC32" s="459">
        <v>30846</v>
      </c>
      <c r="AD32" s="459">
        <v>628</v>
      </c>
      <c r="AE32" s="459">
        <v>912</v>
      </c>
      <c r="AF32" s="459">
        <v>7901</v>
      </c>
      <c r="AG32" s="459">
        <v>4395</v>
      </c>
      <c r="AH32" s="459">
        <v>29</v>
      </c>
      <c r="AI32" s="459">
        <v>205</v>
      </c>
      <c r="AJ32" s="459">
        <v>974</v>
      </c>
      <c r="AK32" s="459">
        <v>153</v>
      </c>
      <c r="AL32" s="459">
        <v>2881</v>
      </c>
      <c r="AM32" s="459">
        <v>126</v>
      </c>
      <c r="AN32" s="459">
        <v>1423</v>
      </c>
      <c r="AO32" s="459">
        <v>2020</v>
      </c>
      <c r="AP32" s="459">
        <v>75</v>
      </c>
      <c r="AQ32" s="459">
        <v>1</v>
      </c>
      <c r="AR32" s="459">
        <v>1060</v>
      </c>
      <c r="AS32" s="459">
        <v>1874</v>
      </c>
      <c r="AT32" s="459">
        <v>4058</v>
      </c>
      <c r="AU32" s="459">
        <v>2682</v>
      </c>
      <c r="AV32" s="459">
        <v>6534</v>
      </c>
      <c r="AW32" s="459">
        <v>18616</v>
      </c>
      <c r="AX32" s="459">
        <v>657</v>
      </c>
      <c r="AY32" s="459">
        <v>584</v>
      </c>
      <c r="AZ32" s="459">
        <v>5977</v>
      </c>
      <c r="BA32" s="459">
        <v>500</v>
      </c>
      <c r="BB32" s="459">
        <v>179</v>
      </c>
      <c r="BC32" s="459">
        <v>437</v>
      </c>
      <c r="BD32" s="459">
        <v>1153</v>
      </c>
      <c r="BE32" s="459">
        <v>541</v>
      </c>
      <c r="BF32" s="459">
        <v>26660</v>
      </c>
      <c r="BG32" s="459">
        <v>3214</v>
      </c>
      <c r="BH32" s="459">
        <v>99867</v>
      </c>
      <c r="BI32" s="459">
        <v>806</v>
      </c>
      <c r="BJ32" s="459">
        <v>944</v>
      </c>
      <c r="BK32" s="459">
        <v>2216</v>
      </c>
      <c r="BL32" s="459">
        <v>11620</v>
      </c>
      <c r="BM32" s="459">
        <v>20</v>
      </c>
      <c r="BN32" s="459">
        <v>7045</v>
      </c>
      <c r="BO32" s="459">
        <v>2573</v>
      </c>
      <c r="BP32" s="459">
        <v>3935</v>
      </c>
      <c r="BQ32" s="459">
        <v>1091</v>
      </c>
      <c r="BR32" s="459">
        <v>946</v>
      </c>
      <c r="BS32" s="459">
        <v>305</v>
      </c>
      <c r="BT32" s="459">
        <v>1046</v>
      </c>
      <c r="BU32" s="459">
        <v>385</v>
      </c>
      <c r="BV32" s="459">
        <v>814</v>
      </c>
      <c r="BW32" s="459">
        <v>26</v>
      </c>
      <c r="BX32" s="459">
        <v>31</v>
      </c>
      <c r="BY32" s="459">
        <v>37</v>
      </c>
      <c r="BZ32" s="459">
        <v>11</v>
      </c>
      <c r="CA32" s="459">
        <v>18</v>
      </c>
      <c r="CB32" s="459">
        <v>130</v>
      </c>
      <c r="CC32" s="459">
        <v>44</v>
      </c>
      <c r="CD32" s="459">
        <v>357</v>
      </c>
      <c r="CE32" s="459">
        <v>49</v>
      </c>
      <c r="CF32" s="459">
        <v>62</v>
      </c>
      <c r="CG32" s="459">
        <v>29</v>
      </c>
      <c r="CH32" s="459">
        <v>32</v>
      </c>
      <c r="CI32" s="459">
        <v>202</v>
      </c>
      <c r="CJ32" s="459">
        <v>1</v>
      </c>
      <c r="CK32" s="459">
        <v>0</v>
      </c>
      <c r="CL32" s="459">
        <v>91</v>
      </c>
      <c r="CM32" s="459">
        <v>774</v>
      </c>
      <c r="CN32" s="459">
        <v>0</v>
      </c>
      <c r="CO32" s="459">
        <v>1642</v>
      </c>
      <c r="CP32" s="459">
        <v>629</v>
      </c>
      <c r="CQ32" s="459">
        <v>51</v>
      </c>
      <c r="CR32" s="459">
        <v>16110</v>
      </c>
      <c r="CS32" s="459">
        <v>3994</v>
      </c>
      <c r="CT32" s="459">
        <v>899</v>
      </c>
      <c r="CU32" s="459">
        <v>1731</v>
      </c>
      <c r="CV32" s="459">
        <v>1397</v>
      </c>
      <c r="CW32" s="459">
        <v>475</v>
      </c>
      <c r="CX32" s="459">
        <v>1482</v>
      </c>
      <c r="CY32" s="459">
        <v>1816</v>
      </c>
      <c r="CZ32" s="459">
        <v>4182</v>
      </c>
      <c r="DA32" s="459">
        <v>8663</v>
      </c>
      <c r="DB32" s="459">
        <v>498</v>
      </c>
      <c r="DC32" s="459">
        <v>3016</v>
      </c>
      <c r="DD32" s="459">
        <v>10960</v>
      </c>
      <c r="DE32" s="459">
        <v>1448</v>
      </c>
      <c r="DF32" s="459">
        <v>3257</v>
      </c>
      <c r="DG32" s="459">
        <v>872</v>
      </c>
      <c r="DH32" s="460">
        <v>330</v>
      </c>
      <c r="DI32" s="461">
        <v>377624</v>
      </c>
      <c r="DJ32" s="462">
        <v>5850</v>
      </c>
      <c r="DK32" s="459">
        <v>117766</v>
      </c>
      <c r="DL32" s="459">
        <v>0</v>
      </c>
      <c r="DM32" s="459">
        <v>0</v>
      </c>
      <c r="DN32" s="459">
        <v>0</v>
      </c>
      <c r="DO32" s="463">
        <v>77</v>
      </c>
      <c r="DP32" s="461">
        <v>123693</v>
      </c>
      <c r="DQ32" s="464">
        <v>501317</v>
      </c>
      <c r="DR32" s="462">
        <v>29746</v>
      </c>
      <c r="DS32" s="463">
        <v>267277</v>
      </c>
      <c r="DT32" s="465">
        <v>297023</v>
      </c>
      <c r="DU32" s="461">
        <v>420716</v>
      </c>
      <c r="DV32" s="464">
        <v>798340</v>
      </c>
      <c r="DW32" s="462">
        <v>-94761</v>
      </c>
      <c r="DX32" s="463">
        <v>-331465</v>
      </c>
      <c r="DY32" s="465">
        <v>-426226</v>
      </c>
      <c r="DZ32" s="461">
        <v>-5510</v>
      </c>
      <c r="EA32" s="464">
        <v>372114</v>
      </c>
      <c r="ED32" s="646">
        <f t="shared" si="0"/>
        <v>-11776.6</v>
      </c>
    </row>
    <row r="33" spans="1:134" ht="18" customHeight="1" x14ac:dyDescent="0.2">
      <c r="A33" s="445">
        <v>27</v>
      </c>
      <c r="B33" s="456" t="s">
        <v>53</v>
      </c>
      <c r="C33" s="457" t="s">
        <v>54</v>
      </c>
      <c r="D33" s="458">
        <v>3670</v>
      </c>
      <c r="E33" s="459">
        <v>125</v>
      </c>
      <c r="F33" s="459">
        <v>89</v>
      </c>
      <c r="G33" s="459">
        <v>51</v>
      </c>
      <c r="H33" s="459">
        <v>1671</v>
      </c>
      <c r="I33" s="459">
        <v>0</v>
      </c>
      <c r="J33" s="459">
        <v>420</v>
      </c>
      <c r="K33" s="459">
        <v>10541</v>
      </c>
      <c r="L33" s="459">
        <v>932</v>
      </c>
      <c r="M33" s="459">
        <v>710</v>
      </c>
      <c r="N33" s="459">
        <v>0</v>
      </c>
      <c r="O33" s="459">
        <v>1947</v>
      </c>
      <c r="P33" s="459">
        <v>274</v>
      </c>
      <c r="Q33" s="459">
        <v>251</v>
      </c>
      <c r="R33" s="459">
        <v>201</v>
      </c>
      <c r="S33" s="459">
        <v>1106</v>
      </c>
      <c r="T33" s="459">
        <v>595</v>
      </c>
      <c r="U33" s="459">
        <v>521</v>
      </c>
      <c r="V33" s="459">
        <v>826</v>
      </c>
      <c r="W33" s="459">
        <v>1130</v>
      </c>
      <c r="X33" s="459">
        <v>33234</v>
      </c>
      <c r="Y33" s="459">
        <v>1280</v>
      </c>
      <c r="Z33" s="459">
        <v>139</v>
      </c>
      <c r="AA33" s="459">
        <v>532</v>
      </c>
      <c r="AB33" s="459">
        <v>406</v>
      </c>
      <c r="AC33" s="459">
        <v>1570</v>
      </c>
      <c r="AD33" s="459">
        <v>47989</v>
      </c>
      <c r="AE33" s="459">
        <v>9045</v>
      </c>
      <c r="AF33" s="459">
        <v>1359</v>
      </c>
      <c r="AG33" s="459">
        <v>2168</v>
      </c>
      <c r="AH33" s="459">
        <v>27</v>
      </c>
      <c r="AI33" s="459">
        <v>2765</v>
      </c>
      <c r="AJ33" s="459">
        <v>823</v>
      </c>
      <c r="AK33" s="459">
        <v>8614</v>
      </c>
      <c r="AL33" s="459">
        <v>4592</v>
      </c>
      <c r="AM33" s="459">
        <v>1439</v>
      </c>
      <c r="AN33" s="459">
        <v>4073</v>
      </c>
      <c r="AO33" s="459">
        <v>1074</v>
      </c>
      <c r="AP33" s="459">
        <v>692</v>
      </c>
      <c r="AQ33" s="459">
        <v>715</v>
      </c>
      <c r="AR33" s="459">
        <v>1454</v>
      </c>
      <c r="AS33" s="459">
        <v>617</v>
      </c>
      <c r="AT33" s="459">
        <v>2253</v>
      </c>
      <c r="AU33" s="459">
        <v>799</v>
      </c>
      <c r="AV33" s="459">
        <v>2718</v>
      </c>
      <c r="AW33" s="459">
        <v>764</v>
      </c>
      <c r="AX33" s="459">
        <v>454</v>
      </c>
      <c r="AY33" s="459">
        <v>184</v>
      </c>
      <c r="AZ33" s="459">
        <v>1845</v>
      </c>
      <c r="BA33" s="459">
        <v>63</v>
      </c>
      <c r="BB33" s="459">
        <v>13</v>
      </c>
      <c r="BC33" s="459">
        <v>71</v>
      </c>
      <c r="BD33" s="459">
        <v>98</v>
      </c>
      <c r="BE33" s="459">
        <v>27</v>
      </c>
      <c r="BF33" s="459">
        <v>2984</v>
      </c>
      <c r="BG33" s="459">
        <v>254</v>
      </c>
      <c r="BH33" s="459">
        <v>22300</v>
      </c>
      <c r="BI33" s="459">
        <v>476</v>
      </c>
      <c r="BJ33" s="459">
        <v>4343</v>
      </c>
      <c r="BK33" s="459">
        <v>1176</v>
      </c>
      <c r="BL33" s="459">
        <v>215</v>
      </c>
      <c r="BM33" s="459">
        <v>623</v>
      </c>
      <c r="BN33" s="459">
        <v>1508</v>
      </c>
      <c r="BO33" s="459">
        <v>1684</v>
      </c>
      <c r="BP33" s="459">
        <v>1809</v>
      </c>
      <c r="BQ33" s="459">
        <v>6308</v>
      </c>
      <c r="BR33" s="459">
        <v>1957</v>
      </c>
      <c r="BS33" s="459">
        <v>55411</v>
      </c>
      <c r="BT33" s="459">
        <v>11772</v>
      </c>
      <c r="BU33" s="459">
        <v>4062</v>
      </c>
      <c r="BV33" s="459">
        <v>3617</v>
      </c>
      <c r="BW33" s="459">
        <v>4366</v>
      </c>
      <c r="BX33" s="459">
        <v>5691</v>
      </c>
      <c r="BY33" s="459">
        <v>817</v>
      </c>
      <c r="BZ33" s="459">
        <v>1179</v>
      </c>
      <c r="CA33" s="459">
        <v>649</v>
      </c>
      <c r="CB33" s="459">
        <v>3</v>
      </c>
      <c r="CC33" s="459">
        <v>1661</v>
      </c>
      <c r="CD33" s="459">
        <v>55911</v>
      </c>
      <c r="CE33" s="459">
        <v>204804</v>
      </c>
      <c r="CF33" s="459">
        <v>30197</v>
      </c>
      <c r="CG33" s="459">
        <v>32786</v>
      </c>
      <c r="CH33" s="459">
        <v>190</v>
      </c>
      <c r="CI33" s="459">
        <v>837</v>
      </c>
      <c r="CJ33" s="459">
        <v>464</v>
      </c>
      <c r="CK33" s="459">
        <v>651</v>
      </c>
      <c r="CL33" s="459">
        <v>204</v>
      </c>
      <c r="CM33" s="459">
        <v>640</v>
      </c>
      <c r="CN33" s="459">
        <v>24</v>
      </c>
      <c r="CO33" s="459">
        <v>321</v>
      </c>
      <c r="CP33" s="459">
        <v>11142</v>
      </c>
      <c r="CQ33" s="459">
        <v>2080</v>
      </c>
      <c r="CR33" s="459">
        <v>8679</v>
      </c>
      <c r="CS33" s="459">
        <v>5204</v>
      </c>
      <c r="CT33" s="459">
        <v>369</v>
      </c>
      <c r="CU33" s="459">
        <v>906</v>
      </c>
      <c r="CV33" s="459">
        <v>1434</v>
      </c>
      <c r="CW33" s="459">
        <v>667</v>
      </c>
      <c r="CX33" s="459">
        <v>1154</v>
      </c>
      <c r="CY33" s="459">
        <v>425</v>
      </c>
      <c r="CZ33" s="459">
        <v>4002</v>
      </c>
      <c r="DA33" s="459">
        <v>3901</v>
      </c>
      <c r="DB33" s="459">
        <v>401</v>
      </c>
      <c r="DC33" s="459">
        <v>5139</v>
      </c>
      <c r="DD33" s="459">
        <v>3595</v>
      </c>
      <c r="DE33" s="459">
        <v>3716</v>
      </c>
      <c r="DF33" s="459">
        <v>1419</v>
      </c>
      <c r="DG33" s="459">
        <v>0</v>
      </c>
      <c r="DH33" s="460">
        <v>5326</v>
      </c>
      <c r="DI33" s="461">
        <v>680409</v>
      </c>
      <c r="DJ33" s="462">
        <v>1130</v>
      </c>
      <c r="DK33" s="459">
        <v>385601</v>
      </c>
      <c r="DL33" s="459">
        <v>0</v>
      </c>
      <c r="DM33" s="459">
        <v>0</v>
      </c>
      <c r="DN33" s="459">
        <v>0</v>
      </c>
      <c r="DO33" s="463">
        <v>-12962</v>
      </c>
      <c r="DP33" s="461">
        <v>373769</v>
      </c>
      <c r="DQ33" s="464">
        <v>1054178</v>
      </c>
      <c r="DR33" s="462">
        <v>35726</v>
      </c>
      <c r="DS33" s="463">
        <v>442434</v>
      </c>
      <c r="DT33" s="465">
        <v>478160</v>
      </c>
      <c r="DU33" s="461">
        <v>851929</v>
      </c>
      <c r="DV33" s="464">
        <v>1532338</v>
      </c>
      <c r="DW33" s="462">
        <v>-167169</v>
      </c>
      <c r="DX33" s="463">
        <v>-474571</v>
      </c>
      <c r="DY33" s="465">
        <v>-641740</v>
      </c>
      <c r="DZ33" s="461">
        <v>210189</v>
      </c>
      <c r="EA33" s="464">
        <v>890598</v>
      </c>
      <c r="ED33" s="646">
        <f t="shared" si="0"/>
        <v>-38560.1</v>
      </c>
    </row>
    <row r="34" spans="1:134" ht="18" customHeight="1" x14ac:dyDescent="0.2">
      <c r="A34" s="445">
        <v>28</v>
      </c>
      <c r="B34" s="456" t="s">
        <v>55</v>
      </c>
      <c r="C34" s="457" t="s">
        <v>56</v>
      </c>
      <c r="D34" s="458">
        <v>0</v>
      </c>
      <c r="E34" s="459">
        <v>0</v>
      </c>
      <c r="F34" s="459">
        <v>0</v>
      </c>
      <c r="G34" s="459">
        <v>0</v>
      </c>
      <c r="H34" s="459">
        <v>0</v>
      </c>
      <c r="I34" s="459">
        <v>0</v>
      </c>
      <c r="J34" s="459">
        <v>4</v>
      </c>
      <c r="K34" s="459">
        <v>16</v>
      </c>
      <c r="L34" s="459">
        <v>0</v>
      </c>
      <c r="M34" s="459">
        <v>0</v>
      </c>
      <c r="N34" s="459">
        <v>0</v>
      </c>
      <c r="O34" s="459">
        <v>0</v>
      </c>
      <c r="P34" s="459">
        <v>0</v>
      </c>
      <c r="Q34" s="459">
        <v>0</v>
      </c>
      <c r="R34" s="459">
        <v>0</v>
      </c>
      <c r="S34" s="459">
        <v>7</v>
      </c>
      <c r="T34" s="459">
        <v>0</v>
      </c>
      <c r="U34" s="459">
        <v>0</v>
      </c>
      <c r="V34" s="459">
        <v>67</v>
      </c>
      <c r="W34" s="459">
        <v>42</v>
      </c>
      <c r="X34" s="459">
        <v>41</v>
      </c>
      <c r="Y34" s="459">
        <v>1411</v>
      </c>
      <c r="Z34" s="459">
        <v>0</v>
      </c>
      <c r="AA34" s="459">
        <v>0</v>
      </c>
      <c r="AB34" s="459">
        <v>0</v>
      </c>
      <c r="AC34" s="459">
        <v>46</v>
      </c>
      <c r="AD34" s="459">
        <v>0</v>
      </c>
      <c r="AE34" s="459">
        <v>2019</v>
      </c>
      <c r="AF34" s="459">
        <v>75</v>
      </c>
      <c r="AG34" s="459">
        <v>0</v>
      </c>
      <c r="AH34" s="459">
        <v>0</v>
      </c>
      <c r="AI34" s="459">
        <v>0</v>
      </c>
      <c r="AJ34" s="459">
        <v>2</v>
      </c>
      <c r="AK34" s="459">
        <v>0</v>
      </c>
      <c r="AL34" s="459">
        <v>1527</v>
      </c>
      <c r="AM34" s="459">
        <v>32070</v>
      </c>
      <c r="AN34" s="459">
        <v>12448</v>
      </c>
      <c r="AO34" s="459">
        <v>4537</v>
      </c>
      <c r="AP34" s="459">
        <v>30</v>
      </c>
      <c r="AQ34" s="459">
        <v>244</v>
      </c>
      <c r="AR34" s="459">
        <v>90</v>
      </c>
      <c r="AS34" s="459">
        <v>5</v>
      </c>
      <c r="AT34" s="459">
        <v>41</v>
      </c>
      <c r="AU34" s="459">
        <v>17</v>
      </c>
      <c r="AV34" s="459">
        <v>22</v>
      </c>
      <c r="AW34" s="459">
        <v>11</v>
      </c>
      <c r="AX34" s="459">
        <v>0</v>
      </c>
      <c r="AY34" s="459">
        <v>0</v>
      </c>
      <c r="AZ34" s="459">
        <v>6</v>
      </c>
      <c r="BA34" s="459">
        <v>0</v>
      </c>
      <c r="BB34" s="459">
        <v>0</v>
      </c>
      <c r="BC34" s="459">
        <v>0</v>
      </c>
      <c r="BD34" s="459">
        <v>1</v>
      </c>
      <c r="BE34" s="459">
        <v>0</v>
      </c>
      <c r="BF34" s="459">
        <v>0</v>
      </c>
      <c r="BG34" s="459">
        <v>0</v>
      </c>
      <c r="BH34" s="459">
        <v>479</v>
      </c>
      <c r="BI34" s="459">
        <v>0</v>
      </c>
      <c r="BJ34" s="459">
        <v>0</v>
      </c>
      <c r="BK34" s="459">
        <v>85</v>
      </c>
      <c r="BL34" s="459">
        <v>2</v>
      </c>
      <c r="BM34" s="459">
        <v>17</v>
      </c>
      <c r="BN34" s="459">
        <v>175</v>
      </c>
      <c r="BO34" s="459">
        <v>750</v>
      </c>
      <c r="BP34" s="459">
        <v>16</v>
      </c>
      <c r="BQ34" s="459">
        <v>17441</v>
      </c>
      <c r="BR34" s="459">
        <v>5407</v>
      </c>
      <c r="BS34" s="459">
        <v>31296</v>
      </c>
      <c r="BT34" s="459">
        <v>0</v>
      </c>
      <c r="BU34" s="459">
        <v>0</v>
      </c>
      <c r="BV34" s="459">
        <v>64</v>
      </c>
      <c r="BW34" s="459">
        <v>-12</v>
      </c>
      <c r="BX34" s="459">
        <v>-19</v>
      </c>
      <c r="BY34" s="459">
        <v>0</v>
      </c>
      <c r="BZ34" s="459">
        <v>0</v>
      </c>
      <c r="CA34" s="459">
        <v>0</v>
      </c>
      <c r="CB34" s="459">
        <v>0</v>
      </c>
      <c r="CC34" s="459">
        <v>9</v>
      </c>
      <c r="CD34" s="459">
        <v>0</v>
      </c>
      <c r="CE34" s="459">
        <v>0</v>
      </c>
      <c r="CF34" s="459">
        <v>0</v>
      </c>
      <c r="CG34" s="459">
        <v>0</v>
      </c>
      <c r="CH34" s="459">
        <v>0</v>
      </c>
      <c r="CI34" s="459">
        <v>0</v>
      </c>
      <c r="CJ34" s="459">
        <v>0</v>
      </c>
      <c r="CK34" s="459">
        <v>0</v>
      </c>
      <c r="CL34" s="459">
        <v>0</v>
      </c>
      <c r="CM34" s="459">
        <v>0</v>
      </c>
      <c r="CN34" s="459">
        <v>0</v>
      </c>
      <c r="CO34" s="459">
        <v>3</v>
      </c>
      <c r="CP34" s="459">
        <v>0</v>
      </c>
      <c r="CQ34" s="459">
        <v>0</v>
      </c>
      <c r="CR34" s="459">
        <v>0</v>
      </c>
      <c r="CS34" s="459">
        <v>0</v>
      </c>
      <c r="CT34" s="459">
        <v>0</v>
      </c>
      <c r="CU34" s="459">
        <v>9</v>
      </c>
      <c r="CV34" s="459">
        <v>10</v>
      </c>
      <c r="CW34" s="459">
        <v>46</v>
      </c>
      <c r="CX34" s="459">
        <v>7</v>
      </c>
      <c r="CY34" s="459">
        <v>0</v>
      </c>
      <c r="CZ34" s="459">
        <v>0</v>
      </c>
      <c r="DA34" s="459">
        <v>7</v>
      </c>
      <c r="DB34" s="459">
        <v>0</v>
      </c>
      <c r="DC34" s="459">
        <v>676</v>
      </c>
      <c r="DD34" s="459">
        <v>0</v>
      </c>
      <c r="DE34" s="459">
        <v>0</v>
      </c>
      <c r="DF34" s="459">
        <v>26</v>
      </c>
      <c r="DG34" s="459">
        <v>0</v>
      </c>
      <c r="DH34" s="460">
        <v>4</v>
      </c>
      <c r="DI34" s="461">
        <v>111277</v>
      </c>
      <c r="DJ34" s="462">
        <v>10</v>
      </c>
      <c r="DK34" s="459">
        <v>-94</v>
      </c>
      <c r="DL34" s="459">
        <v>0</v>
      </c>
      <c r="DM34" s="459">
        <v>0</v>
      </c>
      <c r="DN34" s="459">
        <v>0</v>
      </c>
      <c r="DO34" s="463">
        <v>-1687</v>
      </c>
      <c r="DP34" s="461">
        <v>-1771</v>
      </c>
      <c r="DQ34" s="464">
        <v>109506</v>
      </c>
      <c r="DR34" s="462">
        <v>372</v>
      </c>
      <c r="DS34" s="463">
        <v>33706</v>
      </c>
      <c r="DT34" s="465">
        <v>34078</v>
      </c>
      <c r="DU34" s="461">
        <v>32307</v>
      </c>
      <c r="DV34" s="464">
        <v>143584</v>
      </c>
      <c r="DW34" s="462">
        <v>-6931</v>
      </c>
      <c r="DX34" s="463">
        <v>-74587</v>
      </c>
      <c r="DY34" s="465">
        <v>-81518</v>
      </c>
      <c r="DZ34" s="461">
        <v>-49211</v>
      </c>
      <c r="EA34" s="464">
        <v>62066</v>
      </c>
      <c r="ED34" s="646">
        <f t="shared" si="0"/>
        <v>9.4</v>
      </c>
    </row>
    <row r="35" spans="1:134" ht="18" customHeight="1" x14ac:dyDescent="0.2">
      <c r="A35" s="445">
        <v>29</v>
      </c>
      <c r="B35" s="456" t="s">
        <v>57</v>
      </c>
      <c r="C35" s="457" t="s">
        <v>58</v>
      </c>
      <c r="D35" s="458">
        <v>4822</v>
      </c>
      <c r="E35" s="459">
        <v>267</v>
      </c>
      <c r="F35" s="459">
        <v>67</v>
      </c>
      <c r="G35" s="459">
        <v>48</v>
      </c>
      <c r="H35" s="459">
        <v>408</v>
      </c>
      <c r="I35" s="459">
        <v>0</v>
      </c>
      <c r="J35" s="459">
        <v>6</v>
      </c>
      <c r="K35" s="459">
        <v>26402</v>
      </c>
      <c r="L35" s="459">
        <v>13630</v>
      </c>
      <c r="M35" s="459">
        <v>106</v>
      </c>
      <c r="N35" s="459">
        <v>0</v>
      </c>
      <c r="O35" s="459">
        <v>532</v>
      </c>
      <c r="P35" s="459">
        <v>2108</v>
      </c>
      <c r="Q35" s="459">
        <v>1385</v>
      </c>
      <c r="R35" s="459">
        <v>4560</v>
      </c>
      <c r="S35" s="459">
        <v>492</v>
      </c>
      <c r="T35" s="459">
        <v>5125</v>
      </c>
      <c r="U35" s="459">
        <v>14669</v>
      </c>
      <c r="V35" s="459">
        <v>147</v>
      </c>
      <c r="W35" s="459">
        <v>628</v>
      </c>
      <c r="X35" s="459">
        <v>0</v>
      </c>
      <c r="Y35" s="459">
        <v>495</v>
      </c>
      <c r="Z35" s="459">
        <v>260</v>
      </c>
      <c r="AA35" s="459">
        <v>394</v>
      </c>
      <c r="AB35" s="459">
        <v>7431</v>
      </c>
      <c r="AC35" s="459">
        <v>8391</v>
      </c>
      <c r="AD35" s="459">
        <v>111</v>
      </c>
      <c r="AE35" s="459">
        <v>0</v>
      </c>
      <c r="AF35" s="459">
        <v>358054</v>
      </c>
      <c r="AG35" s="459">
        <v>17520</v>
      </c>
      <c r="AH35" s="459">
        <v>936</v>
      </c>
      <c r="AI35" s="459">
        <v>3736</v>
      </c>
      <c r="AJ35" s="459">
        <v>127</v>
      </c>
      <c r="AK35" s="459">
        <v>371</v>
      </c>
      <c r="AL35" s="459">
        <v>659</v>
      </c>
      <c r="AM35" s="459">
        <v>0</v>
      </c>
      <c r="AN35" s="459">
        <v>60</v>
      </c>
      <c r="AO35" s="459">
        <v>139</v>
      </c>
      <c r="AP35" s="459">
        <v>32</v>
      </c>
      <c r="AQ35" s="459">
        <v>56</v>
      </c>
      <c r="AR35" s="459">
        <v>1815</v>
      </c>
      <c r="AS35" s="459">
        <v>521</v>
      </c>
      <c r="AT35" s="459">
        <v>5183</v>
      </c>
      <c r="AU35" s="459">
        <v>8144</v>
      </c>
      <c r="AV35" s="459">
        <v>7667</v>
      </c>
      <c r="AW35" s="459">
        <v>20186</v>
      </c>
      <c r="AX35" s="459">
        <v>5977</v>
      </c>
      <c r="AY35" s="459">
        <v>1867</v>
      </c>
      <c r="AZ35" s="459">
        <v>32704</v>
      </c>
      <c r="BA35" s="459">
        <v>5529</v>
      </c>
      <c r="BB35" s="459">
        <v>351</v>
      </c>
      <c r="BC35" s="459">
        <v>11812</v>
      </c>
      <c r="BD35" s="459">
        <v>8004</v>
      </c>
      <c r="BE35" s="459">
        <v>3154</v>
      </c>
      <c r="BF35" s="459">
        <v>122287</v>
      </c>
      <c r="BG35" s="459">
        <v>2476</v>
      </c>
      <c r="BH35" s="459">
        <v>293552</v>
      </c>
      <c r="BI35" s="459">
        <v>566</v>
      </c>
      <c r="BJ35" s="459">
        <v>16247</v>
      </c>
      <c r="BK35" s="459">
        <v>1548</v>
      </c>
      <c r="BL35" s="459">
        <v>25122</v>
      </c>
      <c r="BM35" s="459">
        <v>209</v>
      </c>
      <c r="BN35" s="459">
        <v>11586</v>
      </c>
      <c r="BO35" s="459">
        <v>6351</v>
      </c>
      <c r="BP35" s="459">
        <v>9184</v>
      </c>
      <c r="BQ35" s="459">
        <v>5202</v>
      </c>
      <c r="BR35" s="459">
        <v>4703</v>
      </c>
      <c r="BS35" s="459">
        <v>0</v>
      </c>
      <c r="BT35" s="459">
        <v>0</v>
      </c>
      <c r="BU35" s="459">
        <v>11464</v>
      </c>
      <c r="BV35" s="459">
        <v>594</v>
      </c>
      <c r="BW35" s="459">
        <v>5337</v>
      </c>
      <c r="BX35" s="459">
        <v>23513</v>
      </c>
      <c r="BY35" s="459">
        <v>4910</v>
      </c>
      <c r="BZ35" s="459">
        <v>433</v>
      </c>
      <c r="CA35" s="459">
        <v>1081</v>
      </c>
      <c r="CB35" s="459">
        <v>1222</v>
      </c>
      <c r="CC35" s="459">
        <v>0</v>
      </c>
      <c r="CD35" s="459">
        <v>349</v>
      </c>
      <c r="CE35" s="459">
        <v>23</v>
      </c>
      <c r="CF35" s="459">
        <v>50</v>
      </c>
      <c r="CG35" s="459">
        <v>103</v>
      </c>
      <c r="CH35" s="459">
        <v>517</v>
      </c>
      <c r="CI35" s="459">
        <v>716</v>
      </c>
      <c r="CJ35" s="459">
        <v>0</v>
      </c>
      <c r="CK35" s="459">
        <v>25</v>
      </c>
      <c r="CL35" s="459">
        <v>138</v>
      </c>
      <c r="CM35" s="459">
        <v>8771</v>
      </c>
      <c r="CN35" s="459">
        <v>7</v>
      </c>
      <c r="CO35" s="459">
        <v>652</v>
      </c>
      <c r="CP35" s="459">
        <v>1110</v>
      </c>
      <c r="CQ35" s="459">
        <v>326</v>
      </c>
      <c r="CR35" s="459">
        <v>18639</v>
      </c>
      <c r="CS35" s="459">
        <v>2846</v>
      </c>
      <c r="CT35" s="459">
        <v>3</v>
      </c>
      <c r="CU35" s="459">
        <v>85</v>
      </c>
      <c r="CV35" s="459">
        <v>132</v>
      </c>
      <c r="CW35" s="459">
        <v>522</v>
      </c>
      <c r="CX35" s="459">
        <v>201</v>
      </c>
      <c r="CY35" s="459">
        <v>1757</v>
      </c>
      <c r="CZ35" s="459">
        <v>5093</v>
      </c>
      <c r="DA35" s="459">
        <v>3636</v>
      </c>
      <c r="DB35" s="459">
        <v>289</v>
      </c>
      <c r="DC35" s="459">
        <v>1558</v>
      </c>
      <c r="DD35" s="459">
        <v>1856</v>
      </c>
      <c r="DE35" s="459">
        <v>2438</v>
      </c>
      <c r="DF35" s="459">
        <v>430</v>
      </c>
      <c r="DG35" s="459">
        <v>3459</v>
      </c>
      <c r="DH35" s="460">
        <v>1002</v>
      </c>
      <c r="DI35" s="461">
        <v>1191408</v>
      </c>
      <c r="DJ35" s="462">
        <v>1233</v>
      </c>
      <c r="DK35" s="459">
        <v>23264</v>
      </c>
      <c r="DL35" s="459">
        <v>533</v>
      </c>
      <c r="DM35" s="459">
        <v>0</v>
      </c>
      <c r="DN35" s="459">
        <v>0</v>
      </c>
      <c r="DO35" s="463">
        <v>-4995</v>
      </c>
      <c r="DP35" s="461">
        <v>20035</v>
      </c>
      <c r="DQ35" s="464">
        <v>1211443</v>
      </c>
      <c r="DR35" s="462">
        <v>96100</v>
      </c>
      <c r="DS35" s="463">
        <v>779678</v>
      </c>
      <c r="DT35" s="465">
        <v>875778</v>
      </c>
      <c r="DU35" s="461">
        <v>895813</v>
      </c>
      <c r="DV35" s="464">
        <v>2087221</v>
      </c>
      <c r="DW35" s="462">
        <v>-89165</v>
      </c>
      <c r="DX35" s="463">
        <v>-562587</v>
      </c>
      <c r="DY35" s="465">
        <v>-651752</v>
      </c>
      <c r="DZ35" s="461">
        <v>244061</v>
      </c>
      <c r="EA35" s="464">
        <v>1435469</v>
      </c>
      <c r="ED35" s="646">
        <f t="shared" si="0"/>
        <v>-2326.4</v>
      </c>
    </row>
    <row r="36" spans="1:134" ht="18" customHeight="1" x14ac:dyDescent="0.2">
      <c r="A36" s="445">
        <v>30</v>
      </c>
      <c r="B36" s="456" t="s">
        <v>59</v>
      </c>
      <c r="C36" s="457" t="s">
        <v>60</v>
      </c>
      <c r="D36" s="458">
        <v>434</v>
      </c>
      <c r="E36" s="459">
        <v>50</v>
      </c>
      <c r="F36" s="459">
        <v>342</v>
      </c>
      <c r="G36" s="459">
        <v>4</v>
      </c>
      <c r="H36" s="459">
        <v>40</v>
      </c>
      <c r="I36" s="459">
        <v>0</v>
      </c>
      <c r="J36" s="459">
        <v>57</v>
      </c>
      <c r="K36" s="459">
        <v>451</v>
      </c>
      <c r="L36" s="459">
        <v>70</v>
      </c>
      <c r="M36" s="459">
        <v>0</v>
      </c>
      <c r="N36" s="459">
        <v>0</v>
      </c>
      <c r="O36" s="459">
        <v>53</v>
      </c>
      <c r="P36" s="459">
        <v>655</v>
      </c>
      <c r="Q36" s="459">
        <v>41</v>
      </c>
      <c r="R36" s="459">
        <v>165</v>
      </c>
      <c r="S36" s="459">
        <v>8</v>
      </c>
      <c r="T36" s="459">
        <v>127</v>
      </c>
      <c r="U36" s="459">
        <v>176</v>
      </c>
      <c r="V36" s="459">
        <v>17</v>
      </c>
      <c r="W36" s="459">
        <v>11</v>
      </c>
      <c r="X36" s="459">
        <v>0</v>
      </c>
      <c r="Y36" s="459">
        <v>119</v>
      </c>
      <c r="Z36" s="459">
        <v>105</v>
      </c>
      <c r="AA36" s="459">
        <v>0</v>
      </c>
      <c r="AB36" s="459">
        <v>299</v>
      </c>
      <c r="AC36" s="459">
        <v>124</v>
      </c>
      <c r="AD36" s="459">
        <v>0</v>
      </c>
      <c r="AE36" s="459">
        <v>21</v>
      </c>
      <c r="AF36" s="459">
        <v>1044</v>
      </c>
      <c r="AG36" s="459">
        <v>18864</v>
      </c>
      <c r="AH36" s="459">
        <v>161</v>
      </c>
      <c r="AI36" s="459">
        <v>58</v>
      </c>
      <c r="AJ36" s="459">
        <v>84</v>
      </c>
      <c r="AK36" s="459">
        <v>107</v>
      </c>
      <c r="AL36" s="459">
        <v>346</v>
      </c>
      <c r="AM36" s="459">
        <v>531</v>
      </c>
      <c r="AN36" s="459">
        <v>1435</v>
      </c>
      <c r="AO36" s="459">
        <v>281</v>
      </c>
      <c r="AP36" s="459">
        <v>55</v>
      </c>
      <c r="AQ36" s="459">
        <v>1</v>
      </c>
      <c r="AR36" s="459">
        <v>155</v>
      </c>
      <c r="AS36" s="459">
        <v>719</v>
      </c>
      <c r="AT36" s="459">
        <v>1329</v>
      </c>
      <c r="AU36" s="459">
        <v>9150</v>
      </c>
      <c r="AV36" s="459">
        <v>10818</v>
      </c>
      <c r="AW36" s="459">
        <v>17413</v>
      </c>
      <c r="AX36" s="459">
        <v>1583</v>
      </c>
      <c r="AY36" s="459">
        <v>85</v>
      </c>
      <c r="AZ36" s="459">
        <v>15004</v>
      </c>
      <c r="BA36" s="459">
        <v>1222</v>
      </c>
      <c r="BB36" s="459">
        <v>64</v>
      </c>
      <c r="BC36" s="459">
        <v>565</v>
      </c>
      <c r="BD36" s="459">
        <v>1720</v>
      </c>
      <c r="BE36" s="459">
        <v>200</v>
      </c>
      <c r="BF36" s="459">
        <v>71488</v>
      </c>
      <c r="BG36" s="459">
        <v>8056</v>
      </c>
      <c r="BH36" s="459">
        <v>158979</v>
      </c>
      <c r="BI36" s="459">
        <v>717</v>
      </c>
      <c r="BJ36" s="459">
        <v>130</v>
      </c>
      <c r="BK36" s="459">
        <v>8371</v>
      </c>
      <c r="BL36" s="459">
        <v>1953</v>
      </c>
      <c r="BM36" s="459">
        <v>477</v>
      </c>
      <c r="BN36" s="459">
        <v>265</v>
      </c>
      <c r="BO36" s="459">
        <v>172</v>
      </c>
      <c r="BP36" s="459">
        <v>148</v>
      </c>
      <c r="BQ36" s="459">
        <v>2057</v>
      </c>
      <c r="BR36" s="459">
        <v>1806</v>
      </c>
      <c r="BS36" s="459">
        <v>0</v>
      </c>
      <c r="BT36" s="459">
        <v>0</v>
      </c>
      <c r="BU36" s="459">
        <v>442</v>
      </c>
      <c r="BV36" s="459">
        <v>4116</v>
      </c>
      <c r="BW36" s="459">
        <v>392</v>
      </c>
      <c r="BX36" s="459">
        <v>360</v>
      </c>
      <c r="BY36" s="459">
        <v>17</v>
      </c>
      <c r="BZ36" s="459">
        <v>0</v>
      </c>
      <c r="CA36" s="459">
        <v>0</v>
      </c>
      <c r="CB36" s="459">
        <v>0</v>
      </c>
      <c r="CC36" s="459">
        <v>79</v>
      </c>
      <c r="CD36" s="459">
        <v>1624</v>
      </c>
      <c r="CE36" s="459">
        <v>3976</v>
      </c>
      <c r="CF36" s="459">
        <v>734</v>
      </c>
      <c r="CG36" s="459">
        <v>0</v>
      </c>
      <c r="CH36" s="459">
        <v>90</v>
      </c>
      <c r="CI36" s="459">
        <v>20</v>
      </c>
      <c r="CJ36" s="459">
        <v>33</v>
      </c>
      <c r="CK36" s="459">
        <v>192</v>
      </c>
      <c r="CL36" s="459">
        <v>12</v>
      </c>
      <c r="CM36" s="459">
        <v>0</v>
      </c>
      <c r="CN36" s="459">
        <v>33</v>
      </c>
      <c r="CO36" s="459">
        <v>7</v>
      </c>
      <c r="CP36" s="459">
        <v>1241</v>
      </c>
      <c r="CQ36" s="459">
        <v>84</v>
      </c>
      <c r="CR36" s="459">
        <v>341</v>
      </c>
      <c r="CS36" s="459">
        <v>2605</v>
      </c>
      <c r="CT36" s="459">
        <v>80</v>
      </c>
      <c r="CU36" s="459">
        <v>821</v>
      </c>
      <c r="CV36" s="459">
        <v>739</v>
      </c>
      <c r="CW36" s="459">
        <v>1009</v>
      </c>
      <c r="CX36" s="459">
        <v>248</v>
      </c>
      <c r="CY36" s="459">
        <v>5</v>
      </c>
      <c r="CZ36" s="459">
        <v>31999</v>
      </c>
      <c r="DA36" s="459">
        <v>88</v>
      </c>
      <c r="DB36" s="459">
        <v>210</v>
      </c>
      <c r="DC36" s="459">
        <v>198</v>
      </c>
      <c r="DD36" s="459">
        <v>233</v>
      </c>
      <c r="DE36" s="459">
        <v>765</v>
      </c>
      <c r="DF36" s="459">
        <v>280</v>
      </c>
      <c r="DG36" s="459">
        <v>958</v>
      </c>
      <c r="DH36" s="460">
        <v>78</v>
      </c>
      <c r="DI36" s="461">
        <v>395091</v>
      </c>
      <c r="DJ36" s="462">
        <v>587</v>
      </c>
      <c r="DK36" s="459">
        <v>32081</v>
      </c>
      <c r="DL36" s="459">
        <v>0</v>
      </c>
      <c r="DM36" s="459">
        <v>0</v>
      </c>
      <c r="DN36" s="459">
        <v>0</v>
      </c>
      <c r="DO36" s="463">
        <v>-1282</v>
      </c>
      <c r="DP36" s="461">
        <v>31386</v>
      </c>
      <c r="DQ36" s="464">
        <v>426477</v>
      </c>
      <c r="DR36" s="462">
        <v>10623</v>
      </c>
      <c r="DS36" s="463">
        <v>227674</v>
      </c>
      <c r="DT36" s="465">
        <v>238297</v>
      </c>
      <c r="DU36" s="461">
        <v>269683</v>
      </c>
      <c r="DV36" s="464">
        <v>664774</v>
      </c>
      <c r="DW36" s="462">
        <v>-83398</v>
      </c>
      <c r="DX36" s="463">
        <v>-153774</v>
      </c>
      <c r="DY36" s="465">
        <v>-237172</v>
      </c>
      <c r="DZ36" s="461">
        <v>32511</v>
      </c>
      <c r="EA36" s="464">
        <v>427602</v>
      </c>
      <c r="ED36" s="646">
        <f t="shared" si="0"/>
        <v>-3208.1000000000004</v>
      </c>
    </row>
    <row r="37" spans="1:134" ht="18" customHeight="1" x14ac:dyDescent="0.2">
      <c r="A37" s="445">
        <v>31</v>
      </c>
      <c r="B37" s="456" t="s">
        <v>61</v>
      </c>
      <c r="C37" s="457" t="s">
        <v>407</v>
      </c>
      <c r="D37" s="458">
        <v>16</v>
      </c>
      <c r="E37" s="459">
        <v>0</v>
      </c>
      <c r="F37" s="459">
        <v>1</v>
      </c>
      <c r="G37" s="459">
        <v>0</v>
      </c>
      <c r="H37" s="459">
        <v>7</v>
      </c>
      <c r="I37" s="459">
        <v>0</v>
      </c>
      <c r="J37" s="459">
        <v>40</v>
      </c>
      <c r="K37" s="459">
        <v>60</v>
      </c>
      <c r="L37" s="459">
        <v>6</v>
      </c>
      <c r="M37" s="459">
        <v>0</v>
      </c>
      <c r="N37" s="459">
        <v>0</v>
      </c>
      <c r="O37" s="459">
        <v>22</v>
      </c>
      <c r="P37" s="459">
        <v>316</v>
      </c>
      <c r="Q37" s="459">
        <v>26</v>
      </c>
      <c r="R37" s="459">
        <v>151</v>
      </c>
      <c r="S37" s="459">
        <v>10</v>
      </c>
      <c r="T37" s="459">
        <v>32</v>
      </c>
      <c r="U37" s="459">
        <v>27</v>
      </c>
      <c r="V37" s="459">
        <v>2</v>
      </c>
      <c r="W37" s="459">
        <v>2</v>
      </c>
      <c r="X37" s="459">
        <v>6</v>
      </c>
      <c r="Y37" s="459">
        <v>2</v>
      </c>
      <c r="Z37" s="459">
        <v>1</v>
      </c>
      <c r="AA37" s="459">
        <v>5</v>
      </c>
      <c r="AB37" s="459">
        <v>2</v>
      </c>
      <c r="AC37" s="459">
        <v>99</v>
      </c>
      <c r="AD37" s="459">
        <v>0</v>
      </c>
      <c r="AE37" s="459">
        <v>20</v>
      </c>
      <c r="AF37" s="459">
        <v>155</v>
      </c>
      <c r="AG37" s="459">
        <v>66</v>
      </c>
      <c r="AH37" s="459">
        <v>1956</v>
      </c>
      <c r="AI37" s="459">
        <v>0</v>
      </c>
      <c r="AJ37" s="459">
        <v>12</v>
      </c>
      <c r="AK37" s="459">
        <v>158</v>
      </c>
      <c r="AL37" s="459">
        <v>32</v>
      </c>
      <c r="AM37" s="459">
        <v>21</v>
      </c>
      <c r="AN37" s="459">
        <v>97</v>
      </c>
      <c r="AO37" s="459">
        <v>106</v>
      </c>
      <c r="AP37" s="459">
        <v>7</v>
      </c>
      <c r="AQ37" s="459">
        <v>4</v>
      </c>
      <c r="AR37" s="459">
        <v>57</v>
      </c>
      <c r="AS37" s="459">
        <v>99</v>
      </c>
      <c r="AT37" s="459">
        <v>47</v>
      </c>
      <c r="AU37" s="459">
        <v>24</v>
      </c>
      <c r="AV37" s="459">
        <v>330</v>
      </c>
      <c r="AW37" s="459">
        <v>788</v>
      </c>
      <c r="AX37" s="459">
        <v>91</v>
      </c>
      <c r="AY37" s="459">
        <v>31</v>
      </c>
      <c r="AZ37" s="459">
        <v>96</v>
      </c>
      <c r="BA37" s="459">
        <v>3</v>
      </c>
      <c r="BB37" s="459">
        <v>15</v>
      </c>
      <c r="BC37" s="459">
        <v>5</v>
      </c>
      <c r="BD37" s="459">
        <v>79</v>
      </c>
      <c r="BE37" s="459">
        <v>0</v>
      </c>
      <c r="BF37" s="459">
        <v>520</v>
      </c>
      <c r="BG37" s="459">
        <v>24</v>
      </c>
      <c r="BH37" s="459">
        <v>1173</v>
      </c>
      <c r="BI37" s="459">
        <v>2</v>
      </c>
      <c r="BJ37" s="459">
        <v>9</v>
      </c>
      <c r="BK37" s="459">
        <v>45</v>
      </c>
      <c r="BL37" s="459">
        <v>542</v>
      </c>
      <c r="BM37" s="459">
        <v>7</v>
      </c>
      <c r="BN37" s="459">
        <v>4</v>
      </c>
      <c r="BO37" s="459">
        <v>2</v>
      </c>
      <c r="BP37" s="459">
        <v>9</v>
      </c>
      <c r="BQ37" s="459">
        <v>6</v>
      </c>
      <c r="BR37" s="459">
        <v>25</v>
      </c>
      <c r="BS37" s="459">
        <v>80</v>
      </c>
      <c r="BT37" s="459">
        <v>1486</v>
      </c>
      <c r="BU37" s="459">
        <v>45</v>
      </c>
      <c r="BV37" s="459">
        <v>55</v>
      </c>
      <c r="BW37" s="459">
        <v>295</v>
      </c>
      <c r="BX37" s="459">
        <v>302</v>
      </c>
      <c r="BY37" s="459">
        <v>205</v>
      </c>
      <c r="BZ37" s="459">
        <v>0</v>
      </c>
      <c r="CA37" s="459">
        <v>0</v>
      </c>
      <c r="CB37" s="459">
        <v>0</v>
      </c>
      <c r="CC37" s="459">
        <v>113</v>
      </c>
      <c r="CD37" s="459">
        <v>33</v>
      </c>
      <c r="CE37" s="459">
        <v>0</v>
      </c>
      <c r="CF37" s="459">
        <v>5</v>
      </c>
      <c r="CG37" s="459">
        <v>0</v>
      </c>
      <c r="CH37" s="459">
        <v>3</v>
      </c>
      <c r="CI37" s="459">
        <v>20</v>
      </c>
      <c r="CJ37" s="459">
        <v>57</v>
      </c>
      <c r="CK37" s="459">
        <v>2955</v>
      </c>
      <c r="CL37" s="459">
        <v>44</v>
      </c>
      <c r="CM37" s="459">
        <v>4</v>
      </c>
      <c r="CN37" s="459">
        <v>150</v>
      </c>
      <c r="CO37" s="459">
        <v>8</v>
      </c>
      <c r="CP37" s="459">
        <v>395</v>
      </c>
      <c r="CQ37" s="459">
        <v>91</v>
      </c>
      <c r="CR37" s="459">
        <v>463</v>
      </c>
      <c r="CS37" s="459">
        <v>78</v>
      </c>
      <c r="CT37" s="459">
        <v>23</v>
      </c>
      <c r="CU37" s="459">
        <v>33</v>
      </c>
      <c r="CV37" s="459">
        <v>23</v>
      </c>
      <c r="CW37" s="459">
        <v>297</v>
      </c>
      <c r="CX37" s="459">
        <v>341</v>
      </c>
      <c r="CY37" s="459">
        <v>11</v>
      </c>
      <c r="CZ37" s="459">
        <v>9</v>
      </c>
      <c r="DA37" s="459">
        <v>257</v>
      </c>
      <c r="DB37" s="459">
        <v>75</v>
      </c>
      <c r="DC37" s="459">
        <v>19</v>
      </c>
      <c r="DD37" s="459">
        <v>150</v>
      </c>
      <c r="DE37" s="459">
        <v>94</v>
      </c>
      <c r="DF37" s="459">
        <v>515</v>
      </c>
      <c r="DG37" s="459">
        <v>0</v>
      </c>
      <c r="DH37" s="460">
        <v>299</v>
      </c>
      <c r="DI37" s="461">
        <v>16533</v>
      </c>
      <c r="DJ37" s="462">
        <v>2735</v>
      </c>
      <c r="DK37" s="459">
        <v>65646</v>
      </c>
      <c r="DL37" s="459">
        <v>0</v>
      </c>
      <c r="DM37" s="459">
        <v>0</v>
      </c>
      <c r="DN37" s="459">
        <v>0</v>
      </c>
      <c r="DO37" s="463">
        <v>-86</v>
      </c>
      <c r="DP37" s="461">
        <v>68295</v>
      </c>
      <c r="DQ37" s="464">
        <v>84828</v>
      </c>
      <c r="DR37" s="462">
        <v>334</v>
      </c>
      <c r="DS37" s="463">
        <v>2618</v>
      </c>
      <c r="DT37" s="465">
        <v>2952</v>
      </c>
      <c r="DU37" s="461">
        <v>71247</v>
      </c>
      <c r="DV37" s="464">
        <v>87780</v>
      </c>
      <c r="DW37" s="462">
        <v>-67106</v>
      </c>
      <c r="DX37" s="463">
        <v>-6833</v>
      </c>
      <c r="DY37" s="465">
        <v>-73939</v>
      </c>
      <c r="DZ37" s="461">
        <v>-2692</v>
      </c>
      <c r="EA37" s="464">
        <v>13841</v>
      </c>
      <c r="ED37" s="646">
        <f t="shared" si="0"/>
        <v>-6564.6</v>
      </c>
    </row>
    <row r="38" spans="1:134" ht="18" customHeight="1" x14ac:dyDescent="0.2">
      <c r="A38" s="445">
        <v>32</v>
      </c>
      <c r="B38" s="456" t="s">
        <v>62</v>
      </c>
      <c r="C38" s="457" t="s">
        <v>63</v>
      </c>
      <c r="D38" s="458">
        <v>0</v>
      </c>
      <c r="E38" s="459">
        <v>0</v>
      </c>
      <c r="F38" s="459">
        <v>0</v>
      </c>
      <c r="G38" s="459">
        <v>2</v>
      </c>
      <c r="H38" s="459">
        <v>0</v>
      </c>
      <c r="I38" s="459">
        <v>0</v>
      </c>
      <c r="J38" s="459">
        <v>0</v>
      </c>
      <c r="K38" s="459">
        <v>1279</v>
      </c>
      <c r="L38" s="459">
        <v>5007</v>
      </c>
      <c r="M38" s="459">
        <v>0</v>
      </c>
      <c r="N38" s="459">
        <v>0</v>
      </c>
      <c r="O38" s="459">
        <v>62</v>
      </c>
      <c r="P38" s="459">
        <v>155</v>
      </c>
      <c r="Q38" s="459">
        <v>10</v>
      </c>
      <c r="R38" s="459">
        <v>1680</v>
      </c>
      <c r="S38" s="459">
        <v>3</v>
      </c>
      <c r="T38" s="459">
        <v>0</v>
      </c>
      <c r="U38" s="459">
        <v>2</v>
      </c>
      <c r="V38" s="459">
        <v>1</v>
      </c>
      <c r="W38" s="459">
        <v>116</v>
      </c>
      <c r="X38" s="459">
        <v>0</v>
      </c>
      <c r="Y38" s="459">
        <v>167</v>
      </c>
      <c r="Z38" s="459">
        <v>8</v>
      </c>
      <c r="AA38" s="459">
        <v>0</v>
      </c>
      <c r="AB38" s="459">
        <v>2043</v>
      </c>
      <c r="AC38" s="459">
        <v>2272</v>
      </c>
      <c r="AD38" s="459">
        <v>0</v>
      </c>
      <c r="AE38" s="459">
        <v>0</v>
      </c>
      <c r="AF38" s="459">
        <v>4941</v>
      </c>
      <c r="AG38" s="459">
        <v>275</v>
      </c>
      <c r="AH38" s="459">
        <v>0</v>
      </c>
      <c r="AI38" s="459">
        <v>5116</v>
      </c>
      <c r="AJ38" s="459">
        <v>4</v>
      </c>
      <c r="AK38" s="459">
        <v>0</v>
      </c>
      <c r="AL38" s="459">
        <v>513</v>
      </c>
      <c r="AM38" s="459">
        <v>0</v>
      </c>
      <c r="AN38" s="459">
        <v>0</v>
      </c>
      <c r="AO38" s="459">
        <v>0</v>
      </c>
      <c r="AP38" s="459">
        <v>0</v>
      </c>
      <c r="AQ38" s="459">
        <v>0</v>
      </c>
      <c r="AR38" s="459">
        <v>115</v>
      </c>
      <c r="AS38" s="459">
        <v>78</v>
      </c>
      <c r="AT38" s="459">
        <v>944</v>
      </c>
      <c r="AU38" s="459">
        <v>819</v>
      </c>
      <c r="AV38" s="459">
        <v>103</v>
      </c>
      <c r="AW38" s="459">
        <v>6095</v>
      </c>
      <c r="AX38" s="459">
        <v>904</v>
      </c>
      <c r="AY38" s="459">
        <v>1150</v>
      </c>
      <c r="AZ38" s="459">
        <v>304</v>
      </c>
      <c r="BA38" s="459">
        <v>319</v>
      </c>
      <c r="BB38" s="459">
        <v>47</v>
      </c>
      <c r="BC38" s="459">
        <v>565</v>
      </c>
      <c r="BD38" s="459">
        <v>299</v>
      </c>
      <c r="BE38" s="459">
        <v>12</v>
      </c>
      <c r="BF38" s="459">
        <v>57901</v>
      </c>
      <c r="BG38" s="459">
        <v>1294</v>
      </c>
      <c r="BH38" s="459">
        <v>232</v>
      </c>
      <c r="BI38" s="459">
        <v>30</v>
      </c>
      <c r="BJ38" s="459">
        <v>6426</v>
      </c>
      <c r="BK38" s="459">
        <v>1210</v>
      </c>
      <c r="BL38" s="459">
        <v>3661</v>
      </c>
      <c r="BM38" s="459">
        <v>2</v>
      </c>
      <c r="BN38" s="459">
        <v>3839</v>
      </c>
      <c r="BO38" s="459">
        <v>2013</v>
      </c>
      <c r="BP38" s="459">
        <v>1082</v>
      </c>
      <c r="BQ38" s="459">
        <v>29</v>
      </c>
      <c r="BR38" s="459">
        <v>30</v>
      </c>
      <c r="BS38" s="459">
        <v>0</v>
      </c>
      <c r="BT38" s="459">
        <v>0</v>
      </c>
      <c r="BU38" s="459">
        <v>0</v>
      </c>
      <c r="BV38" s="459">
        <v>31</v>
      </c>
      <c r="BW38" s="459">
        <v>82</v>
      </c>
      <c r="BX38" s="459">
        <v>360</v>
      </c>
      <c r="BY38" s="459">
        <v>8</v>
      </c>
      <c r="BZ38" s="459">
        <v>0</v>
      </c>
      <c r="CA38" s="459">
        <v>0</v>
      </c>
      <c r="CB38" s="459">
        <v>0</v>
      </c>
      <c r="CC38" s="459">
        <v>1</v>
      </c>
      <c r="CD38" s="459">
        <v>19</v>
      </c>
      <c r="CE38" s="459">
        <v>0</v>
      </c>
      <c r="CF38" s="459">
        <v>15</v>
      </c>
      <c r="CG38" s="459">
        <v>6</v>
      </c>
      <c r="CH38" s="459">
        <v>0</v>
      </c>
      <c r="CI38" s="459">
        <v>0</v>
      </c>
      <c r="CJ38" s="459">
        <v>0</v>
      </c>
      <c r="CK38" s="459">
        <v>0</v>
      </c>
      <c r="CL38" s="459">
        <v>0</v>
      </c>
      <c r="CM38" s="459">
        <v>0</v>
      </c>
      <c r="CN38" s="459">
        <v>0</v>
      </c>
      <c r="CO38" s="459">
        <v>2</v>
      </c>
      <c r="CP38" s="459">
        <v>128</v>
      </c>
      <c r="CQ38" s="459">
        <v>479</v>
      </c>
      <c r="CR38" s="459">
        <v>2419</v>
      </c>
      <c r="CS38" s="459">
        <v>823</v>
      </c>
      <c r="CT38" s="459">
        <v>411</v>
      </c>
      <c r="CU38" s="459">
        <v>128</v>
      </c>
      <c r="CV38" s="459">
        <v>120</v>
      </c>
      <c r="CW38" s="459">
        <v>52</v>
      </c>
      <c r="CX38" s="459">
        <v>0</v>
      </c>
      <c r="CY38" s="459">
        <v>11</v>
      </c>
      <c r="CZ38" s="459">
        <v>2844</v>
      </c>
      <c r="DA38" s="459">
        <v>21</v>
      </c>
      <c r="DB38" s="459">
        <v>124</v>
      </c>
      <c r="DC38" s="459">
        <v>590</v>
      </c>
      <c r="DD38" s="459">
        <v>37</v>
      </c>
      <c r="DE38" s="459">
        <v>229</v>
      </c>
      <c r="DF38" s="459">
        <v>27</v>
      </c>
      <c r="DG38" s="459">
        <v>0</v>
      </c>
      <c r="DH38" s="460">
        <v>354</v>
      </c>
      <c r="DI38" s="461">
        <v>122480</v>
      </c>
      <c r="DJ38" s="462">
        <v>427</v>
      </c>
      <c r="DK38" s="459">
        <v>1070</v>
      </c>
      <c r="DL38" s="459">
        <v>0</v>
      </c>
      <c r="DM38" s="459">
        <v>0</v>
      </c>
      <c r="DN38" s="459">
        <v>0</v>
      </c>
      <c r="DO38" s="463">
        <v>-409</v>
      </c>
      <c r="DP38" s="461">
        <v>1088</v>
      </c>
      <c r="DQ38" s="464">
        <v>123568</v>
      </c>
      <c r="DR38" s="462">
        <v>18454</v>
      </c>
      <c r="DS38" s="463">
        <v>48432</v>
      </c>
      <c r="DT38" s="465">
        <v>66886</v>
      </c>
      <c r="DU38" s="461">
        <v>67974</v>
      </c>
      <c r="DV38" s="464">
        <v>190454</v>
      </c>
      <c r="DW38" s="462">
        <v>-21735</v>
      </c>
      <c r="DX38" s="463">
        <v>-55331</v>
      </c>
      <c r="DY38" s="465">
        <v>-77066</v>
      </c>
      <c r="DZ38" s="461">
        <v>-9092</v>
      </c>
      <c r="EA38" s="464">
        <v>113388</v>
      </c>
      <c r="ED38" s="646">
        <f t="shared" si="0"/>
        <v>-107</v>
      </c>
    </row>
    <row r="39" spans="1:134" ht="18" customHeight="1" x14ac:dyDescent="0.2">
      <c r="A39" s="445">
        <v>33</v>
      </c>
      <c r="B39" s="456" t="s">
        <v>64</v>
      </c>
      <c r="C39" s="457" t="s">
        <v>65</v>
      </c>
      <c r="D39" s="458">
        <v>0</v>
      </c>
      <c r="E39" s="459">
        <v>0</v>
      </c>
      <c r="F39" s="459">
        <v>0</v>
      </c>
      <c r="G39" s="459">
        <v>0</v>
      </c>
      <c r="H39" s="459">
        <v>0</v>
      </c>
      <c r="I39" s="459">
        <v>0</v>
      </c>
      <c r="J39" s="459">
        <v>1</v>
      </c>
      <c r="K39" s="459">
        <v>0</v>
      </c>
      <c r="L39" s="459">
        <v>0</v>
      </c>
      <c r="M39" s="459">
        <v>0</v>
      </c>
      <c r="N39" s="459">
        <v>0</v>
      </c>
      <c r="O39" s="459">
        <v>0</v>
      </c>
      <c r="P39" s="459">
        <v>0</v>
      </c>
      <c r="Q39" s="459">
        <v>1</v>
      </c>
      <c r="R39" s="459">
        <v>0</v>
      </c>
      <c r="S39" s="459">
        <v>0</v>
      </c>
      <c r="T39" s="459">
        <v>0</v>
      </c>
      <c r="U39" s="459">
        <v>0</v>
      </c>
      <c r="V39" s="459">
        <v>0</v>
      </c>
      <c r="W39" s="459">
        <v>0</v>
      </c>
      <c r="X39" s="459">
        <v>0</v>
      </c>
      <c r="Y39" s="459">
        <v>0</v>
      </c>
      <c r="Z39" s="459">
        <v>0</v>
      </c>
      <c r="AA39" s="459">
        <v>0</v>
      </c>
      <c r="AB39" s="459">
        <v>0</v>
      </c>
      <c r="AC39" s="459">
        <v>16</v>
      </c>
      <c r="AD39" s="459">
        <v>1</v>
      </c>
      <c r="AE39" s="459">
        <v>5</v>
      </c>
      <c r="AF39" s="459">
        <v>0</v>
      </c>
      <c r="AG39" s="459">
        <v>0</v>
      </c>
      <c r="AH39" s="459">
        <v>0</v>
      </c>
      <c r="AI39" s="459">
        <v>0</v>
      </c>
      <c r="AJ39" s="459">
        <v>13475</v>
      </c>
      <c r="AK39" s="459">
        <v>0</v>
      </c>
      <c r="AL39" s="459">
        <v>140</v>
      </c>
      <c r="AM39" s="459">
        <v>0</v>
      </c>
      <c r="AN39" s="459">
        <v>0</v>
      </c>
      <c r="AO39" s="459">
        <v>4</v>
      </c>
      <c r="AP39" s="459">
        <v>0</v>
      </c>
      <c r="AQ39" s="459">
        <v>0</v>
      </c>
      <c r="AR39" s="459">
        <v>0</v>
      </c>
      <c r="AS39" s="459">
        <v>1</v>
      </c>
      <c r="AT39" s="459">
        <v>41</v>
      </c>
      <c r="AU39" s="459">
        <v>8</v>
      </c>
      <c r="AV39" s="459">
        <v>0</v>
      </c>
      <c r="AW39" s="459">
        <v>0</v>
      </c>
      <c r="AX39" s="459">
        <v>0</v>
      </c>
      <c r="AY39" s="459">
        <v>0</v>
      </c>
      <c r="AZ39" s="459">
        <v>0</v>
      </c>
      <c r="BA39" s="459">
        <v>0</v>
      </c>
      <c r="BB39" s="459">
        <v>0</v>
      </c>
      <c r="BC39" s="459">
        <v>0</v>
      </c>
      <c r="BD39" s="459">
        <v>0</v>
      </c>
      <c r="BE39" s="459">
        <v>0</v>
      </c>
      <c r="BF39" s="459">
        <v>0</v>
      </c>
      <c r="BG39" s="459">
        <v>0</v>
      </c>
      <c r="BH39" s="459">
        <v>0</v>
      </c>
      <c r="BI39" s="459">
        <v>0</v>
      </c>
      <c r="BJ39" s="459">
        <v>0</v>
      </c>
      <c r="BK39" s="459">
        <v>1</v>
      </c>
      <c r="BL39" s="459">
        <v>200</v>
      </c>
      <c r="BM39" s="459">
        <v>0</v>
      </c>
      <c r="BN39" s="459">
        <v>26935</v>
      </c>
      <c r="BO39" s="459">
        <v>18780</v>
      </c>
      <c r="BP39" s="459">
        <v>19480</v>
      </c>
      <c r="BQ39" s="459">
        <v>34787</v>
      </c>
      <c r="BR39" s="459">
        <v>15546</v>
      </c>
      <c r="BS39" s="459">
        <v>0</v>
      </c>
      <c r="BT39" s="459">
        <v>3</v>
      </c>
      <c r="BU39" s="459">
        <v>0</v>
      </c>
      <c r="BV39" s="459">
        <v>53</v>
      </c>
      <c r="BW39" s="459">
        <v>0</v>
      </c>
      <c r="BX39" s="459">
        <v>0</v>
      </c>
      <c r="BY39" s="459">
        <v>0</v>
      </c>
      <c r="BZ39" s="459">
        <v>0</v>
      </c>
      <c r="CA39" s="459">
        <v>29</v>
      </c>
      <c r="CB39" s="459">
        <v>307</v>
      </c>
      <c r="CC39" s="459">
        <v>0</v>
      </c>
      <c r="CD39" s="459">
        <v>0</v>
      </c>
      <c r="CE39" s="459">
        <v>0</v>
      </c>
      <c r="CF39" s="459">
        <v>0</v>
      </c>
      <c r="CG39" s="459">
        <v>0</v>
      </c>
      <c r="CH39" s="459">
        <v>0</v>
      </c>
      <c r="CI39" s="459">
        <v>0</v>
      </c>
      <c r="CJ39" s="459">
        <v>0</v>
      </c>
      <c r="CK39" s="459">
        <v>0</v>
      </c>
      <c r="CL39" s="459">
        <v>0</v>
      </c>
      <c r="CM39" s="459">
        <v>0</v>
      </c>
      <c r="CN39" s="459">
        <v>0</v>
      </c>
      <c r="CO39" s="459">
        <v>0</v>
      </c>
      <c r="CP39" s="459">
        <v>4</v>
      </c>
      <c r="CQ39" s="459">
        <v>0</v>
      </c>
      <c r="CR39" s="459">
        <v>61</v>
      </c>
      <c r="CS39" s="459">
        <v>0</v>
      </c>
      <c r="CT39" s="459">
        <v>0</v>
      </c>
      <c r="CU39" s="459">
        <v>0</v>
      </c>
      <c r="CV39" s="459">
        <v>0</v>
      </c>
      <c r="CW39" s="459">
        <v>0</v>
      </c>
      <c r="CX39" s="459">
        <v>0</v>
      </c>
      <c r="CY39" s="459">
        <v>0</v>
      </c>
      <c r="CZ39" s="459">
        <v>0</v>
      </c>
      <c r="DA39" s="459">
        <v>0</v>
      </c>
      <c r="DB39" s="459">
        <v>0</v>
      </c>
      <c r="DC39" s="459">
        <v>0</v>
      </c>
      <c r="DD39" s="459">
        <v>0</v>
      </c>
      <c r="DE39" s="459">
        <v>0</v>
      </c>
      <c r="DF39" s="459">
        <v>0</v>
      </c>
      <c r="DG39" s="459">
        <v>0</v>
      </c>
      <c r="DH39" s="460">
        <v>191</v>
      </c>
      <c r="DI39" s="461">
        <v>130070</v>
      </c>
      <c r="DJ39" s="462">
        <v>0</v>
      </c>
      <c r="DK39" s="459">
        <v>99</v>
      </c>
      <c r="DL39" s="459">
        <v>0</v>
      </c>
      <c r="DM39" s="459">
        <v>0</v>
      </c>
      <c r="DN39" s="459">
        <v>0</v>
      </c>
      <c r="DO39" s="463">
        <v>476</v>
      </c>
      <c r="DP39" s="461">
        <v>575</v>
      </c>
      <c r="DQ39" s="464">
        <v>130645</v>
      </c>
      <c r="DR39" s="462">
        <v>2455</v>
      </c>
      <c r="DS39" s="463">
        <v>89789</v>
      </c>
      <c r="DT39" s="465">
        <v>92244</v>
      </c>
      <c r="DU39" s="461">
        <v>92819</v>
      </c>
      <c r="DV39" s="464">
        <v>222889</v>
      </c>
      <c r="DW39" s="462">
        <v>-912</v>
      </c>
      <c r="DX39" s="463">
        <v>-107170</v>
      </c>
      <c r="DY39" s="465">
        <v>-108082</v>
      </c>
      <c r="DZ39" s="461">
        <v>-15263</v>
      </c>
      <c r="EA39" s="464">
        <v>114807</v>
      </c>
      <c r="ED39" s="646">
        <f t="shared" si="0"/>
        <v>-9.9</v>
      </c>
    </row>
    <row r="40" spans="1:134" ht="18" customHeight="1" x14ac:dyDescent="0.2">
      <c r="A40" s="445">
        <v>34</v>
      </c>
      <c r="B40" s="456" t="s">
        <v>66</v>
      </c>
      <c r="C40" s="457" t="s">
        <v>67</v>
      </c>
      <c r="D40" s="458">
        <v>117</v>
      </c>
      <c r="E40" s="459">
        <v>0</v>
      </c>
      <c r="F40" s="459">
        <v>0</v>
      </c>
      <c r="G40" s="459">
        <v>0</v>
      </c>
      <c r="H40" s="459">
        <v>0</v>
      </c>
      <c r="I40" s="459">
        <v>0</v>
      </c>
      <c r="J40" s="459">
        <v>0</v>
      </c>
      <c r="K40" s="459">
        <v>0</v>
      </c>
      <c r="L40" s="459">
        <v>67</v>
      </c>
      <c r="M40" s="459">
        <v>0</v>
      </c>
      <c r="N40" s="459">
        <v>0</v>
      </c>
      <c r="O40" s="459">
        <v>0</v>
      </c>
      <c r="P40" s="459">
        <v>0</v>
      </c>
      <c r="Q40" s="459">
        <v>1</v>
      </c>
      <c r="R40" s="459">
        <v>257</v>
      </c>
      <c r="S40" s="459">
        <v>0</v>
      </c>
      <c r="T40" s="459">
        <v>0</v>
      </c>
      <c r="U40" s="459">
        <v>0</v>
      </c>
      <c r="V40" s="459">
        <v>0</v>
      </c>
      <c r="W40" s="459">
        <v>17</v>
      </c>
      <c r="X40" s="459">
        <v>0</v>
      </c>
      <c r="Y40" s="459">
        <v>1</v>
      </c>
      <c r="Z40" s="459">
        <v>0</v>
      </c>
      <c r="AA40" s="459">
        <v>0</v>
      </c>
      <c r="AB40" s="459">
        <v>0</v>
      </c>
      <c r="AC40" s="459">
        <v>13</v>
      </c>
      <c r="AD40" s="459">
        <v>0</v>
      </c>
      <c r="AE40" s="459">
        <v>0</v>
      </c>
      <c r="AF40" s="459">
        <v>87</v>
      </c>
      <c r="AG40" s="459">
        <v>0</v>
      </c>
      <c r="AH40" s="459">
        <v>0</v>
      </c>
      <c r="AI40" s="459">
        <v>0</v>
      </c>
      <c r="AJ40" s="459">
        <v>9</v>
      </c>
      <c r="AK40" s="459">
        <v>1190</v>
      </c>
      <c r="AL40" s="459">
        <v>0</v>
      </c>
      <c r="AM40" s="459">
        <v>0</v>
      </c>
      <c r="AN40" s="459">
        <v>0</v>
      </c>
      <c r="AO40" s="459">
        <v>3</v>
      </c>
      <c r="AP40" s="459">
        <v>0</v>
      </c>
      <c r="AQ40" s="459">
        <v>0</v>
      </c>
      <c r="AR40" s="459">
        <v>0</v>
      </c>
      <c r="AS40" s="459">
        <v>0</v>
      </c>
      <c r="AT40" s="459">
        <v>446</v>
      </c>
      <c r="AU40" s="459">
        <v>23</v>
      </c>
      <c r="AV40" s="459">
        <v>188</v>
      </c>
      <c r="AW40" s="459">
        <v>403</v>
      </c>
      <c r="AX40" s="459">
        <v>1599</v>
      </c>
      <c r="AY40" s="459">
        <v>6941</v>
      </c>
      <c r="AZ40" s="459">
        <v>4213</v>
      </c>
      <c r="BA40" s="459">
        <v>4</v>
      </c>
      <c r="BB40" s="459">
        <v>23</v>
      </c>
      <c r="BC40" s="459">
        <v>15</v>
      </c>
      <c r="BD40" s="459">
        <v>248</v>
      </c>
      <c r="BE40" s="459">
        <v>0</v>
      </c>
      <c r="BF40" s="459">
        <v>0</v>
      </c>
      <c r="BG40" s="459">
        <v>0</v>
      </c>
      <c r="BH40" s="459">
        <v>1235</v>
      </c>
      <c r="BI40" s="459">
        <v>0</v>
      </c>
      <c r="BJ40" s="459">
        <v>6</v>
      </c>
      <c r="BK40" s="459">
        <v>19</v>
      </c>
      <c r="BL40" s="459">
        <v>136</v>
      </c>
      <c r="BM40" s="459">
        <v>7</v>
      </c>
      <c r="BN40" s="459">
        <v>6100</v>
      </c>
      <c r="BO40" s="459">
        <v>2667</v>
      </c>
      <c r="BP40" s="459">
        <v>458</v>
      </c>
      <c r="BQ40" s="459">
        <v>145</v>
      </c>
      <c r="BR40" s="459">
        <v>169</v>
      </c>
      <c r="BS40" s="459">
        <v>0</v>
      </c>
      <c r="BT40" s="459">
        <v>0</v>
      </c>
      <c r="BU40" s="459">
        <v>0</v>
      </c>
      <c r="BV40" s="459">
        <v>79</v>
      </c>
      <c r="BW40" s="459">
        <v>167</v>
      </c>
      <c r="BX40" s="459">
        <v>220</v>
      </c>
      <c r="BY40" s="459">
        <v>5</v>
      </c>
      <c r="BZ40" s="459">
        <v>0</v>
      </c>
      <c r="CA40" s="459">
        <v>0</v>
      </c>
      <c r="CB40" s="459">
        <v>0</v>
      </c>
      <c r="CC40" s="459">
        <v>0</v>
      </c>
      <c r="CD40" s="459">
        <v>19</v>
      </c>
      <c r="CE40" s="459">
        <v>0</v>
      </c>
      <c r="CF40" s="459">
        <v>27</v>
      </c>
      <c r="CG40" s="459">
        <v>0</v>
      </c>
      <c r="CH40" s="459">
        <v>0</v>
      </c>
      <c r="CI40" s="459">
        <v>3</v>
      </c>
      <c r="CJ40" s="459">
        <v>0</v>
      </c>
      <c r="CK40" s="459">
        <v>0</v>
      </c>
      <c r="CL40" s="459">
        <v>0</v>
      </c>
      <c r="CM40" s="459">
        <v>0</v>
      </c>
      <c r="CN40" s="459">
        <v>0</v>
      </c>
      <c r="CO40" s="459">
        <v>0</v>
      </c>
      <c r="CP40" s="459">
        <v>78</v>
      </c>
      <c r="CQ40" s="459">
        <v>135</v>
      </c>
      <c r="CR40" s="459">
        <v>3</v>
      </c>
      <c r="CS40" s="459">
        <v>418</v>
      </c>
      <c r="CT40" s="459">
        <v>22</v>
      </c>
      <c r="CU40" s="459">
        <v>557</v>
      </c>
      <c r="CV40" s="459">
        <v>344</v>
      </c>
      <c r="CW40" s="459">
        <v>35</v>
      </c>
      <c r="CX40" s="459">
        <v>0</v>
      </c>
      <c r="CY40" s="459">
        <v>0</v>
      </c>
      <c r="CZ40" s="459">
        <v>0</v>
      </c>
      <c r="DA40" s="459">
        <v>9</v>
      </c>
      <c r="DB40" s="459">
        <v>172</v>
      </c>
      <c r="DC40" s="459">
        <v>1584</v>
      </c>
      <c r="DD40" s="459">
        <v>0</v>
      </c>
      <c r="DE40" s="459">
        <v>5</v>
      </c>
      <c r="DF40" s="459">
        <v>75</v>
      </c>
      <c r="DG40" s="459">
        <v>0</v>
      </c>
      <c r="DH40" s="460">
        <v>317</v>
      </c>
      <c r="DI40" s="461">
        <v>31081</v>
      </c>
      <c r="DJ40" s="462">
        <v>201</v>
      </c>
      <c r="DK40" s="459">
        <v>1377</v>
      </c>
      <c r="DL40" s="459">
        <v>0</v>
      </c>
      <c r="DM40" s="459">
        <v>0</v>
      </c>
      <c r="DN40" s="459">
        <v>0</v>
      </c>
      <c r="DO40" s="463">
        <v>-4921</v>
      </c>
      <c r="DP40" s="461">
        <v>-3343</v>
      </c>
      <c r="DQ40" s="464">
        <v>27738</v>
      </c>
      <c r="DR40" s="462">
        <v>97899</v>
      </c>
      <c r="DS40" s="463">
        <v>91019</v>
      </c>
      <c r="DT40" s="465">
        <v>188918</v>
      </c>
      <c r="DU40" s="461">
        <v>185575</v>
      </c>
      <c r="DV40" s="464">
        <v>216656</v>
      </c>
      <c r="DW40" s="462">
        <v>-6268</v>
      </c>
      <c r="DX40" s="463">
        <v>-19079</v>
      </c>
      <c r="DY40" s="465">
        <v>-25347</v>
      </c>
      <c r="DZ40" s="461">
        <v>160228</v>
      </c>
      <c r="EA40" s="464">
        <v>191309</v>
      </c>
      <c r="ED40" s="646">
        <f t="shared" si="0"/>
        <v>-137.70000000000002</v>
      </c>
    </row>
    <row r="41" spans="1:134" ht="18" customHeight="1" x14ac:dyDescent="0.2">
      <c r="A41" s="445">
        <v>35</v>
      </c>
      <c r="B41" s="456" t="s">
        <v>68</v>
      </c>
      <c r="C41" s="457" t="s">
        <v>69</v>
      </c>
      <c r="D41" s="458">
        <v>700</v>
      </c>
      <c r="E41" s="459">
        <v>141</v>
      </c>
      <c r="F41" s="459">
        <v>59</v>
      </c>
      <c r="G41" s="459">
        <v>0</v>
      </c>
      <c r="H41" s="459">
        <v>1</v>
      </c>
      <c r="I41" s="459">
        <v>0</v>
      </c>
      <c r="J41" s="459">
        <v>0</v>
      </c>
      <c r="K41" s="459">
        <v>535</v>
      </c>
      <c r="L41" s="459">
        <v>8</v>
      </c>
      <c r="M41" s="459">
        <v>331</v>
      </c>
      <c r="N41" s="459">
        <v>0</v>
      </c>
      <c r="O41" s="459">
        <v>0</v>
      </c>
      <c r="P41" s="459">
        <v>0</v>
      </c>
      <c r="Q41" s="459">
        <v>22</v>
      </c>
      <c r="R41" s="459">
        <v>69</v>
      </c>
      <c r="S41" s="459">
        <v>192</v>
      </c>
      <c r="T41" s="459">
        <v>4</v>
      </c>
      <c r="U41" s="459">
        <v>5</v>
      </c>
      <c r="V41" s="459">
        <v>61</v>
      </c>
      <c r="W41" s="459">
        <v>1152</v>
      </c>
      <c r="X41" s="459">
        <v>0</v>
      </c>
      <c r="Y41" s="459">
        <v>72</v>
      </c>
      <c r="Z41" s="459">
        <v>86</v>
      </c>
      <c r="AA41" s="459">
        <v>7</v>
      </c>
      <c r="AB41" s="459">
        <v>236</v>
      </c>
      <c r="AC41" s="459">
        <v>160</v>
      </c>
      <c r="AD41" s="459">
        <v>14</v>
      </c>
      <c r="AE41" s="459">
        <v>286</v>
      </c>
      <c r="AF41" s="459">
        <v>185</v>
      </c>
      <c r="AG41" s="459">
        <v>112</v>
      </c>
      <c r="AH41" s="459">
        <v>1</v>
      </c>
      <c r="AI41" s="459">
        <v>1016</v>
      </c>
      <c r="AJ41" s="459">
        <v>1903</v>
      </c>
      <c r="AK41" s="459">
        <v>4565</v>
      </c>
      <c r="AL41" s="459">
        <v>11295</v>
      </c>
      <c r="AM41" s="459">
        <v>15414</v>
      </c>
      <c r="AN41" s="459">
        <v>691</v>
      </c>
      <c r="AO41" s="459">
        <v>5609</v>
      </c>
      <c r="AP41" s="459">
        <v>0</v>
      </c>
      <c r="AQ41" s="459">
        <v>6383</v>
      </c>
      <c r="AR41" s="459">
        <v>2425</v>
      </c>
      <c r="AS41" s="459">
        <v>877</v>
      </c>
      <c r="AT41" s="459">
        <v>1931</v>
      </c>
      <c r="AU41" s="459">
        <v>6620</v>
      </c>
      <c r="AV41" s="459">
        <v>12959</v>
      </c>
      <c r="AW41" s="459">
        <v>1069</v>
      </c>
      <c r="AX41" s="459">
        <v>2793</v>
      </c>
      <c r="AY41" s="459">
        <v>374</v>
      </c>
      <c r="AZ41" s="459">
        <v>6849</v>
      </c>
      <c r="BA41" s="459">
        <v>242</v>
      </c>
      <c r="BB41" s="459">
        <v>72</v>
      </c>
      <c r="BC41" s="459">
        <v>131</v>
      </c>
      <c r="BD41" s="459">
        <v>434</v>
      </c>
      <c r="BE41" s="459">
        <v>93</v>
      </c>
      <c r="BF41" s="459">
        <v>8737</v>
      </c>
      <c r="BG41" s="459">
        <v>190</v>
      </c>
      <c r="BH41" s="459">
        <v>17877</v>
      </c>
      <c r="BI41" s="459">
        <v>74</v>
      </c>
      <c r="BJ41" s="459">
        <v>106</v>
      </c>
      <c r="BK41" s="459">
        <v>370</v>
      </c>
      <c r="BL41" s="459">
        <v>704</v>
      </c>
      <c r="BM41" s="459">
        <v>0</v>
      </c>
      <c r="BN41" s="459">
        <v>7654</v>
      </c>
      <c r="BO41" s="459">
        <v>6061</v>
      </c>
      <c r="BP41" s="459">
        <v>8945</v>
      </c>
      <c r="BQ41" s="459">
        <v>3159</v>
      </c>
      <c r="BR41" s="459">
        <v>4884</v>
      </c>
      <c r="BS41" s="459">
        <v>55</v>
      </c>
      <c r="BT41" s="459">
        <v>29</v>
      </c>
      <c r="BU41" s="459">
        <v>1449</v>
      </c>
      <c r="BV41" s="459">
        <v>0</v>
      </c>
      <c r="BW41" s="459">
        <v>316</v>
      </c>
      <c r="BX41" s="459">
        <v>143</v>
      </c>
      <c r="BY41" s="459">
        <v>3</v>
      </c>
      <c r="BZ41" s="459">
        <v>0</v>
      </c>
      <c r="CA41" s="459">
        <v>0</v>
      </c>
      <c r="CB41" s="459">
        <v>0</v>
      </c>
      <c r="CC41" s="459">
        <v>0</v>
      </c>
      <c r="CD41" s="459">
        <v>0</v>
      </c>
      <c r="CE41" s="459">
        <v>0</v>
      </c>
      <c r="CF41" s="459">
        <v>2</v>
      </c>
      <c r="CG41" s="459">
        <v>0</v>
      </c>
      <c r="CH41" s="459">
        <v>0</v>
      </c>
      <c r="CI41" s="459">
        <v>0</v>
      </c>
      <c r="CJ41" s="459">
        <v>0</v>
      </c>
      <c r="CK41" s="459">
        <v>0</v>
      </c>
      <c r="CL41" s="459">
        <v>0</v>
      </c>
      <c r="CM41" s="459">
        <v>0</v>
      </c>
      <c r="CN41" s="459">
        <v>0</v>
      </c>
      <c r="CO41" s="459">
        <v>15</v>
      </c>
      <c r="CP41" s="459">
        <v>77</v>
      </c>
      <c r="CQ41" s="459">
        <v>1435</v>
      </c>
      <c r="CR41" s="459">
        <v>98</v>
      </c>
      <c r="CS41" s="459">
        <v>105</v>
      </c>
      <c r="CT41" s="459">
        <v>0</v>
      </c>
      <c r="CU41" s="459">
        <v>0</v>
      </c>
      <c r="CV41" s="459">
        <v>3</v>
      </c>
      <c r="CW41" s="459">
        <v>0</v>
      </c>
      <c r="CX41" s="459">
        <v>0</v>
      </c>
      <c r="CY41" s="459">
        <v>0</v>
      </c>
      <c r="CZ41" s="459">
        <v>133</v>
      </c>
      <c r="DA41" s="459">
        <v>5</v>
      </c>
      <c r="DB41" s="459">
        <v>6</v>
      </c>
      <c r="DC41" s="459">
        <v>106</v>
      </c>
      <c r="DD41" s="459">
        <v>18</v>
      </c>
      <c r="DE41" s="459">
        <v>294</v>
      </c>
      <c r="DF41" s="459">
        <v>252</v>
      </c>
      <c r="DG41" s="459">
        <v>466</v>
      </c>
      <c r="DH41" s="460">
        <v>432</v>
      </c>
      <c r="DI41" s="461">
        <v>152387</v>
      </c>
      <c r="DJ41" s="462">
        <v>217</v>
      </c>
      <c r="DK41" s="459">
        <v>4844</v>
      </c>
      <c r="DL41" s="459">
        <v>0</v>
      </c>
      <c r="DM41" s="459">
        <v>0</v>
      </c>
      <c r="DN41" s="459">
        <v>0</v>
      </c>
      <c r="DO41" s="463">
        <v>-2022</v>
      </c>
      <c r="DP41" s="461">
        <v>3039</v>
      </c>
      <c r="DQ41" s="464">
        <v>155426</v>
      </c>
      <c r="DR41" s="462">
        <v>49354</v>
      </c>
      <c r="DS41" s="463">
        <v>105626</v>
      </c>
      <c r="DT41" s="465">
        <v>154980</v>
      </c>
      <c r="DU41" s="461">
        <v>158019</v>
      </c>
      <c r="DV41" s="464">
        <v>310406</v>
      </c>
      <c r="DW41" s="462">
        <v>-29641</v>
      </c>
      <c r="DX41" s="463">
        <v>-76473</v>
      </c>
      <c r="DY41" s="465">
        <v>-106114</v>
      </c>
      <c r="DZ41" s="461">
        <v>51905</v>
      </c>
      <c r="EA41" s="464">
        <v>204292</v>
      </c>
      <c r="ED41" s="646">
        <f t="shared" si="0"/>
        <v>-484.40000000000003</v>
      </c>
    </row>
    <row r="42" spans="1:134" ht="18" customHeight="1" x14ac:dyDescent="0.2">
      <c r="A42" s="445">
        <v>36</v>
      </c>
      <c r="B42" s="456" t="s">
        <v>70</v>
      </c>
      <c r="C42" s="457" t="s">
        <v>71</v>
      </c>
      <c r="D42" s="458">
        <v>0</v>
      </c>
      <c r="E42" s="459">
        <v>0</v>
      </c>
      <c r="F42" s="459">
        <v>0</v>
      </c>
      <c r="G42" s="459">
        <v>0</v>
      </c>
      <c r="H42" s="459">
        <v>0</v>
      </c>
      <c r="I42" s="459">
        <v>0</v>
      </c>
      <c r="J42" s="459">
        <v>0</v>
      </c>
      <c r="K42" s="459">
        <v>0</v>
      </c>
      <c r="L42" s="459">
        <v>0</v>
      </c>
      <c r="M42" s="459">
        <v>0</v>
      </c>
      <c r="N42" s="459">
        <v>0</v>
      </c>
      <c r="O42" s="459">
        <v>0</v>
      </c>
      <c r="P42" s="459">
        <v>0</v>
      </c>
      <c r="Q42" s="459">
        <v>0</v>
      </c>
      <c r="R42" s="459">
        <v>0</v>
      </c>
      <c r="S42" s="459">
        <v>0</v>
      </c>
      <c r="T42" s="459">
        <v>0</v>
      </c>
      <c r="U42" s="459">
        <v>0</v>
      </c>
      <c r="V42" s="459">
        <v>0</v>
      </c>
      <c r="W42" s="459">
        <v>10</v>
      </c>
      <c r="X42" s="459">
        <v>0</v>
      </c>
      <c r="Y42" s="459">
        <v>0</v>
      </c>
      <c r="Z42" s="459">
        <v>0</v>
      </c>
      <c r="AA42" s="459">
        <v>0</v>
      </c>
      <c r="AB42" s="459">
        <v>0</v>
      </c>
      <c r="AC42" s="459">
        <v>0</v>
      </c>
      <c r="AD42" s="459">
        <v>0</v>
      </c>
      <c r="AE42" s="459">
        <v>0</v>
      </c>
      <c r="AF42" s="459">
        <v>0</v>
      </c>
      <c r="AG42" s="459">
        <v>0</v>
      </c>
      <c r="AH42" s="459">
        <v>0</v>
      </c>
      <c r="AI42" s="459">
        <v>0</v>
      </c>
      <c r="AJ42" s="459">
        <v>0</v>
      </c>
      <c r="AK42" s="459">
        <v>-1</v>
      </c>
      <c r="AL42" s="459">
        <v>-2</v>
      </c>
      <c r="AM42" s="459">
        <v>357267</v>
      </c>
      <c r="AN42" s="459">
        <v>624348</v>
      </c>
      <c r="AO42" s="459">
        <v>54441</v>
      </c>
      <c r="AP42" s="459">
        <v>1681</v>
      </c>
      <c r="AQ42" s="459">
        <v>0</v>
      </c>
      <c r="AR42" s="459">
        <v>7</v>
      </c>
      <c r="AS42" s="459">
        <v>-110</v>
      </c>
      <c r="AT42" s="459">
        <v>-1072</v>
      </c>
      <c r="AU42" s="459">
        <v>-515</v>
      </c>
      <c r="AV42" s="459">
        <v>-981</v>
      </c>
      <c r="AW42" s="459">
        <v>-196</v>
      </c>
      <c r="AX42" s="459">
        <v>0</v>
      </c>
      <c r="AY42" s="459">
        <v>0</v>
      </c>
      <c r="AZ42" s="459">
        <v>-462</v>
      </c>
      <c r="BA42" s="459">
        <v>-63</v>
      </c>
      <c r="BB42" s="459">
        <v>0</v>
      </c>
      <c r="BC42" s="459">
        <v>-7</v>
      </c>
      <c r="BD42" s="459">
        <v>-7</v>
      </c>
      <c r="BE42" s="459">
        <v>0</v>
      </c>
      <c r="BF42" s="459">
        <v>-613</v>
      </c>
      <c r="BG42" s="459">
        <v>-178</v>
      </c>
      <c r="BH42" s="459">
        <v>-1851</v>
      </c>
      <c r="BI42" s="459">
        <v>-153</v>
      </c>
      <c r="BJ42" s="459">
        <v>-78</v>
      </c>
      <c r="BK42" s="459">
        <v>-128</v>
      </c>
      <c r="BL42" s="459">
        <v>-5</v>
      </c>
      <c r="BM42" s="459">
        <v>0</v>
      </c>
      <c r="BN42" s="459">
        <v>0</v>
      </c>
      <c r="BO42" s="459">
        <v>0</v>
      </c>
      <c r="BP42" s="459">
        <v>-222</v>
      </c>
      <c r="BQ42" s="459">
        <v>-56</v>
      </c>
      <c r="BR42" s="459">
        <v>-30</v>
      </c>
      <c r="BS42" s="459">
        <v>0</v>
      </c>
      <c r="BT42" s="459">
        <v>0</v>
      </c>
      <c r="BU42" s="459">
        <v>0</v>
      </c>
      <c r="BV42" s="459">
        <v>0</v>
      </c>
      <c r="BW42" s="459">
        <v>0</v>
      </c>
      <c r="BX42" s="459">
        <v>0</v>
      </c>
      <c r="BY42" s="459">
        <v>0</v>
      </c>
      <c r="BZ42" s="459">
        <v>0</v>
      </c>
      <c r="CA42" s="459">
        <v>0</v>
      </c>
      <c r="CB42" s="459">
        <v>0</v>
      </c>
      <c r="CC42" s="459">
        <v>0</v>
      </c>
      <c r="CD42" s="459">
        <v>0</v>
      </c>
      <c r="CE42" s="459">
        <v>0</v>
      </c>
      <c r="CF42" s="459">
        <v>0</v>
      </c>
      <c r="CG42" s="459">
        <v>0</v>
      </c>
      <c r="CH42" s="459">
        <v>0</v>
      </c>
      <c r="CI42" s="459">
        <v>0</v>
      </c>
      <c r="CJ42" s="459">
        <v>0</v>
      </c>
      <c r="CK42" s="459">
        <v>0</v>
      </c>
      <c r="CL42" s="459">
        <v>0</v>
      </c>
      <c r="CM42" s="459">
        <v>0</v>
      </c>
      <c r="CN42" s="459">
        <v>0</v>
      </c>
      <c r="CO42" s="459">
        <v>0</v>
      </c>
      <c r="CP42" s="459">
        <v>0</v>
      </c>
      <c r="CQ42" s="459">
        <v>0</v>
      </c>
      <c r="CR42" s="459">
        <v>0</v>
      </c>
      <c r="CS42" s="459">
        <v>0</v>
      </c>
      <c r="CT42" s="459">
        <v>0</v>
      </c>
      <c r="CU42" s="459">
        <v>0</v>
      </c>
      <c r="CV42" s="459">
        <v>0</v>
      </c>
      <c r="CW42" s="459">
        <v>0</v>
      </c>
      <c r="CX42" s="459">
        <v>0</v>
      </c>
      <c r="CY42" s="459">
        <v>0</v>
      </c>
      <c r="CZ42" s="459">
        <v>0</v>
      </c>
      <c r="DA42" s="459">
        <v>0</v>
      </c>
      <c r="DB42" s="459">
        <v>0</v>
      </c>
      <c r="DC42" s="459">
        <v>0</v>
      </c>
      <c r="DD42" s="459">
        <v>0</v>
      </c>
      <c r="DE42" s="459">
        <v>0</v>
      </c>
      <c r="DF42" s="459">
        <v>1</v>
      </c>
      <c r="DG42" s="459">
        <v>0</v>
      </c>
      <c r="DH42" s="460">
        <v>0</v>
      </c>
      <c r="DI42" s="461">
        <v>1031025</v>
      </c>
      <c r="DJ42" s="462">
        <v>0</v>
      </c>
      <c r="DK42" s="459">
        <v>-2116</v>
      </c>
      <c r="DL42" s="459">
        <v>0</v>
      </c>
      <c r="DM42" s="459">
        <v>-1380</v>
      </c>
      <c r="DN42" s="459">
        <v>0</v>
      </c>
      <c r="DO42" s="463">
        <v>-322</v>
      </c>
      <c r="DP42" s="461">
        <v>-3818</v>
      </c>
      <c r="DQ42" s="464">
        <v>1027207</v>
      </c>
      <c r="DR42" s="462">
        <v>5781</v>
      </c>
      <c r="DS42" s="463">
        <v>2273</v>
      </c>
      <c r="DT42" s="465">
        <v>8054</v>
      </c>
      <c r="DU42" s="461">
        <v>4236</v>
      </c>
      <c r="DV42" s="464">
        <v>1035261</v>
      </c>
      <c r="DW42" s="462">
        <v>-59452</v>
      </c>
      <c r="DX42" s="463">
        <v>-52561</v>
      </c>
      <c r="DY42" s="465">
        <v>-112013</v>
      </c>
      <c r="DZ42" s="461">
        <v>-107777</v>
      </c>
      <c r="EA42" s="464">
        <v>923248</v>
      </c>
      <c r="ED42" s="646">
        <f t="shared" si="0"/>
        <v>211.60000000000002</v>
      </c>
    </row>
    <row r="43" spans="1:134" ht="18" customHeight="1" x14ac:dyDescent="0.2">
      <c r="A43" s="445">
        <v>37</v>
      </c>
      <c r="B43" s="456" t="s">
        <v>72</v>
      </c>
      <c r="C43" s="457" t="s">
        <v>73</v>
      </c>
      <c r="D43" s="458">
        <v>14</v>
      </c>
      <c r="E43" s="459">
        <v>1</v>
      </c>
      <c r="F43" s="459">
        <v>0</v>
      </c>
      <c r="G43" s="459">
        <v>0</v>
      </c>
      <c r="H43" s="459">
        <v>1</v>
      </c>
      <c r="I43" s="459">
        <v>0</v>
      </c>
      <c r="J43" s="459">
        <v>10</v>
      </c>
      <c r="K43" s="459">
        <v>0</v>
      </c>
      <c r="L43" s="459">
        <v>0</v>
      </c>
      <c r="M43" s="459">
        <v>0</v>
      </c>
      <c r="N43" s="459">
        <v>0</v>
      </c>
      <c r="O43" s="459">
        <v>10</v>
      </c>
      <c r="P43" s="459">
        <v>58</v>
      </c>
      <c r="Q43" s="459">
        <v>93</v>
      </c>
      <c r="R43" s="459">
        <v>2282</v>
      </c>
      <c r="S43" s="459">
        <v>0</v>
      </c>
      <c r="T43" s="459">
        <v>0</v>
      </c>
      <c r="U43" s="459">
        <v>0</v>
      </c>
      <c r="V43" s="459">
        <v>0</v>
      </c>
      <c r="W43" s="459">
        <v>0</v>
      </c>
      <c r="X43" s="459">
        <v>0</v>
      </c>
      <c r="Y43" s="459">
        <v>0</v>
      </c>
      <c r="Z43" s="459">
        <v>0</v>
      </c>
      <c r="AA43" s="459">
        <v>0</v>
      </c>
      <c r="AB43" s="459">
        <v>0</v>
      </c>
      <c r="AC43" s="459">
        <v>0</v>
      </c>
      <c r="AD43" s="459">
        <v>0</v>
      </c>
      <c r="AE43" s="459">
        <v>0</v>
      </c>
      <c r="AF43" s="459">
        <v>2061</v>
      </c>
      <c r="AG43" s="459">
        <v>1635</v>
      </c>
      <c r="AH43" s="459">
        <v>0</v>
      </c>
      <c r="AI43" s="459">
        <v>0</v>
      </c>
      <c r="AJ43" s="459">
        <v>1709</v>
      </c>
      <c r="AK43" s="459">
        <v>0</v>
      </c>
      <c r="AL43" s="459">
        <v>285</v>
      </c>
      <c r="AM43" s="459">
        <v>0</v>
      </c>
      <c r="AN43" s="459">
        <v>442143</v>
      </c>
      <c r="AO43" s="459">
        <v>35949</v>
      </c>
      <c r="AP43" s="459">
        <v>236082</v>
      </c>
      <c r="AQ43" s="459">
        <v>2</v>
      </c>
      <c r="AR43" s="459">
        <v>86</v>
      </c>
      <c r="AS43" s="459">
        <v>41430</v>
      </c>
      <c r="AT43" s="459">
        <v>118813</v>
      </c>
      <c r="AU43" s="459">
        <v>42275</v>
      </c>
      <c r="AV43" s="459">
        <v>104054</v>
      </c>
      <c r="AW43" s="459">
        <v>18492</v>
      </c>
      <c r="AX43" s="459">
        <v>128</v>
      </c>
      <c r="AY43" s="459">
        <v>496</v>
      </c>
      <c r="AZ43" s="459">
        <v>56603</v>
      </c>
      <c r="BA43" s="459">
        <v>4397</v>
      </c>
      <c r="BB43" s="459">
        <v>233</v>
      </c>
      <c r="BC43" s="459">
        <v>3241</v>
      </c>
      <c r="BD43" s="459">
        <v>1856</v>
      </c>
      <c r="BE43" s="459">
        <v>127</v>
      </c>
      <c r="BF43" s="459">
        <v>177769</v>
      </c>
      <c r="BG43" s="459">
        <v>17241</v>
      </c>
      <c r="BH43" s="459">
        <v>201715</v>
      </c>
      <c r="BI43" s="459">
        <v>6485</v>
      </c>
      <c r="BJ43" s="459">
        <v>872</v>
      </c>
      <c r="BK43" s="459">
        <v>18146</v>
      </c>
      <c r="BL43" s="459">
        <v>1354</v>
      </c>
      <c r="BM43" s="459">
        <v>0</v>
      </c>
      <c r="BN43" s="459">
        <v>19263</v>
      </c>
      <c r="BO43" s="459">
        <v>11038</v>
      </c>
      <c r="BP43" s="459">
        <v>7684</v>
      </c>
      <c r="BQ43" s="459">
        <v>12221</v>
      </c>
      <c r="BR43" s="459">
        <v>13510</v>
      </c>
      <c r="BS43" s="459">
        <v>0</v>
      </c>
      <c r="BT43" s="459">
        <v>0</v>
      </c>
      <c r="BU43" s="459">
        <v>1</v>
      </c>
      <c r="BV43" s="459">
        <v>0</v>
      </c>
      <c r="BW43" s="459">
        <v>0</v>
      </c>
      <c r="BX43" s="459">
        <v>0</v>
      </c>
      <c r="BY43" s="459">
        <v>0</v>
      </c>
      <c r="BZ43" s="459">
        <v>0</v>
      </c>
      <c r="CA43" s="459">
        <v>0</v>
      </c>
      <c r="CB43" s="459">
        <v>0</v>
      </c>
      <c r="CC43" s="459">
        <v>0</v>
      </c>
      <c r="CD43" s="459">
        <v>0</v>
      </c>
      <c r="CE43" s="459">
        <v>0</v>
      </c>
      <c r="CF43" s="459">
        <v>0</v>
      </c>
      <c r="CG43" s="459">
        <v>0</v>
      </c>
      <c r="CH43" s="459">
        <v>0</v>
      </c>
      <c r="CI43" s="459">
        <v>306</v>
      </c>
      <c r="CJ43" s="459">
        <v>0</v>
      </c>
      <c r="CK43" s="459">
        <v>0</v>
      </c>
      <c r="CL43" s="459">
        <v>0</v>
      </c>
      <c r="CM43" s="459">
        <v>0</v>
      </c>
      <c r="CN43" s="459">
        <v>0</v>
      </c>
      <c r="CO43" s="459">
        <v>0</v>
      </c>
      <c r="CP43" s="459">
        <v>2</v>
      </c>
      <c r="CQ43" s="459">
        <v>0</v>
      </c>
      <c r="CR43" s="459">
        <v>0</v>
      </c>
      <c r="CS43" s="459">
        <v>0</v>
      </c>
      <c r="CT43" s="459">
        <v>0</v>
      </c>
      <c r="CU43" s="459">
        <v>0</v>
      </c>
      <c r="CV43" s="459">
        <v>0</v>
      </c>
      <c r="CW43" s="459">
        <v>0</v>
      </c>
      <c r="CX43" s="459">
        <v>0</v>
      </c>
      <c r="CY43" s="459">
        <v>0</v>
      </c>
      <c r="CZ43" s="459">
        <v>186</v>
      </c>
      <c r="DA43" s="459">
        <v>0</v>
      </c>
      <c r="DB43" s="459">
        <v>0</v>
      </c>
      <c r="DC43" s="459">
        <v>0</v>
      </c>
      <c r="DD43" s="459">
        <v>0</v>
      </c>
      <c r="DE43" s="459">
        <v>0</v>
      </c>
      <c r="DF43" s="459">
        <v>25</v>
      </c>
      <c r="DG43" s="459">
        <v>0</v>
      </c>
      <c r="DH43" s="460">
        <v>943</v>
      </c>
      <c r="DI43" s="461">
        <v>1603327</v>
      </c>
      <c r="DJ43" s="462">
        <v>0</v>
      </c>
      <c r="DK43" s="459">
        <v>0</v>
      </c>
      <c r="DL43" s="459">
        <v>0</v>
      </c>
      <c r="DM43" s="459">
        <v>0</v>
      </c>
      <c r="DN43" s="459">
        <v>0</v>
      </c>
      <c r="DO43" s="463">
        <v>-26928</v>
      </c>
      <c r="DP43" s="461">
        <v>-26928</v>
      </c>
      <c r="DQ43" s="464">
        <v>1576399</v>
      </c>
      <c r="DR43" s="462">
        <v>472054</v>
      </c>
      <c r="DS43" s="463">
        <v>793888</v>
      </c>
      <c r="DT43" s="465">
        <v>1265942</v>
      </c>
      <c r="DU43" s="461">
        <v>1239014</v>
      </c>
      <c r="DV43" s="464">
        <v>2842341</v>
      </c>
      <c r="DW43" s="462">
        <v>-72964</v>
      </c>
      <c r="DX43" s="463">
        <v>-1097504</v>
      </c>
      <c r="DY43" s="465">
        <v>-1170468</v>
      </c>
      <c r="DZ43" s="461">
        <v>68546</v>
      </c>
      <c r="EA43" s="464">
        <v>1671873</v>
      </c>
      <c r="ED43" s="646">
        <f t="shared" si="0"/>
        <v>0</v>
      </c>
    </row>
    <row r="44" spans="1:134" ht="18" customHeight="1" x14ac:dyDescent="0.2">
      <c r="A44" s="445">
        <v>38</v>
      </c>
      <c r="B44" s="456" t="s">
        <v>74</v>
      </c>
      <c r="C44" s="457" t="s">
        <v>408</v>
      </c>
      <c r="D44" s="458">
        <v>0</v>
      </c>
      <c r="E44" s="459">
        <v>0</v>
      </c>
      <c r="F44" s="459">
        <v>0</v>
      </c>
      <c r="G44" s="459">
        <v>0</v>
      </c>
      <c r="H44" s="459">
        <v>2</v>
      </c>
      <c r="I44" s="459">
        <v>0</v>
      </c>
      <c r="J44" s="459">
        <v>8</v>
      </c>
      <c r="K44" s="459">
        <v>0</v>
      </c>
      <c r="L44" s="459">
        <v>0</v>
      </c>
      <c r="M44" s="459">
        <v>0</v>
      </c>
      <c r="N44" s="459">
        <v>0</v>
      </c>
      <c r="O44" s="459">
        <v>0</v>
      </c>
      <c r="P44" s="459">
        <v>0</v>
      </c>
      <c r="Q44" s="459">
        <v>0</v>
      </c>
      <c r="R44" s="459">
        <v>68</v>
      </c>
      <c r="S44" s="459">
        <v>0</v>
      </c>
      <c r="T44" s="459">
        <v>0</v>
      </c>
      <c r="U44" s="459">
        <v>0</v>
      </c>
      <c r="V44" s="459">
        <v>0</v>
      </c>
      <c r="W44" s="459">
        <v>0</v>
      </c>
      <c r="X44" s="459">
        <v>0</v>
      </c>
      <c r="Y44" s="459">
        <v>0</v>
      </c>
      <c r="Z44" s="459">
        <v>0</v>
      </c>
      <c r="AA44" s="459">
        <v>0</v>
      </c>
      <c r="AB44" s="459">
        <v>0</v>
      </c>
      <c r="AC44" s="459">
        <v>0</v>
      </c>
      <c r="AD44" s="459">
        <v>0</v>
      </c>
      <c r="AE44" s="459">
        <v>0</v>
      </c>
      <c r="AF44" s="459">
        <v>0</v>
      </c>
      <c r="AG44" s="459">
        <v>0</v>
      </c>
      <c r="AH44" s="459">
        <v>2</v>
      </c>
      <c r="AI44" s="459">
        <v>0</v>
      </c>
      <c r="AJ44" s="459">
        <v>15</v>
      </c>
      <c r="AK44" s="459">
        <v>427</v>
      </c>
      <c r="AL44" s="459">
        <v>57</v>
      </c>
      <c r="AM44" s="459">
        <v>0</v>
      </c>
      <c r="AN44" s="459">
        <v>0</v>
      </c>
      <c r="AO44" s="459">
        <v>2743</v>
      </c>
      <c r="AP44" s="459">
        <v>0</v>
      </c>
      <c r="AQ44" s="459">
        <v>0</v>
      </c>
      <c r="AR44" s="459">
        <v>0</v>
      </c>
      <c r="AS44" s="459">
        <v>4133</v>
      </c>
      <c r="AT44" s="459">
        <v>3664</v>
      </c>
      <c r="AU44" s="459">
        <v>24474</v>
      </c>
      <c r="AV44" s="459">
        <v>55132</v>
      </c>
      <c r="AW44" s="459">
        <v>9061</v>
      </c>
      <c r="AX44" s="459">
        <v>0</v>
      </c>
      <c r="AY44" s="459">
        <v>42</v>
      </c>
      <c r="AZ44" s="459">
        <v>13420</v>
      </c>
      <c r="BA44" s="459">
        <v>163</v>
      </c>
      <c r="BB44" s="459">
        <v>98</v>
      </c>
      <c r="BC44" s="459">
        <v>30</v>
      </c>
      <c r="BD44" s="459">
        <v>330</v>
      </c>
      <c r="BE44" s="459">
        <v>73</v>
      </c>
      <c r="BF44" s="459">
        <v>2295</v>
      </c>
      <c r="BG44" s="459">
        <v>136</v>
      </c>
      <c r="BH44" s="459">
        <v>215447</v>
      </c>
      <c r="BI44" s="459">
        <v>2999</v>
      </c>
      <c r="BJ44" s="459">
        <v>2234</v>
      </c>
      <c r="BK44" s="459">
        <v>14265</v>
      </c>
      <c r="BL44" s="459">
        <v>344</v>
      </c>
      <c r="BM44" s="459">
        <v>0</v>
      </c>
      <c r="BN44" s="459">
        <v>428</v>
      </c>
      <c r="BO44" s="459">
        <v>77</v>
      </c>
      <c r="BP44" s="459">
        <v>142</v>
      </c>
      <c r="BQ44" s="459">
        <v>635</v>
      </c>
      <c r="BR44" s="459">
        <v>3951</v>
      </c>
      <c r="BS44" s="459">
        <v>0</v>
      </c>
      <c r="BT44" s="459">
        <v>0</v>
      </c>
      <c r="BU44" s="459">
        <v>9</v>
      </c>
      <c r="BV44" s="459">
        <v>0</v>
      </c>
      <c r="BW44" s="459">
        <v>0</v>
      </c>
      <c r="BX44" s="459">
        <v>0</v>
      </c>
      <c r="BY44" s="459">
        <v>0</v>
      </c>
      <c r="BZ44" s="459">
        <v>0</v>
      </c>
      <c r="CA44" s="459">
        <v>0</v>
      </c>
      <c r="CB44" s="459">
        <v>0</v>
      </c>
      <c r="CC44" s="459">
        <v>0</v>
      </c>
      <c r="CD44" s="459">
        <v>0</v>
      </c>
      <c r="CE44" s="459">
        <v>0</v>
      </c>
      <c r="CF44" s="459">
        <v>0</v>
      </c>
      <c r="CG44" s="459">
        <v>0</v>
      </c>
      <c r="CH44" s="459">
        <v>0</v>
      </c>
      <c r="CI44" s="459">
        <v>0</v>
      </c>
      <c r="CJ44" s="459">
        <v>0</v>
      </c>
      <c r="CK44" s="459">
        <v>0</v>
      </c>
      <c r="CL44" s="459">
        <v>0</v>
      </c>
      <c r="CM44" s="459">
        <v>0</v>
      </c>
      <c r="CN44" s="459">
        <v>0</v>
      </c>
      <c r="CO44" s="459">
        <v>0</v>
      </c>
      <c r="CP44" s="459">
        <v>3</v>
      </c>
      <c r="CQ44" s="459">
        <v>0</v>
      </c>
      <c r="CR44" s="459">
        <v>0</v>
      </c>
      <c r="CS44" s="459">
        <v>1</v>
      </c>
      <c r="CT44" s="459">
        <v>0</v>
      </c>
      <c r="CU44" s="459">
        <v>3</v>
      </c>
      <c r="CV44" s="459">
        <v>4</v>
      </c>
      <c r="CW44" s="459">
        <v>1</v>
      </c>
      <c r="CX44" s="459">
        <v>0</v>
      </c>
      <c r="CY44" s="459">
        <v>0</v>
      </c>
      <c r="CZ44" s="459">
        <v>0</v>
      </c>
      <c r="DA44" s="459">
        <v>0</v>
      </c>
      <c r="DB44" s="459">
        <v>3</v>
      </c>
      <c r="DC44" s="459">
        <v>34</v>
      </c>
      <c r="DD44" s="459">
        <v>0</v>
      </c>
      <c r="DE44" s="459">
        <v>1</v>
      </c>
      <c r="DF44" s="459">
        <v>6</v>
      </c>
      <c r="DG44" s="459">
        <v>2</v>
      </c>
      <c r="DH44" s="460">
        <v>231</v>
      </c>
      <c r="DI44" s="461">
        <v>357193</v>
      </c>
      <c r="DJ44" s="462">
        <v>0</v>
      </c>
      <c r="DK44" s="459">
        <v>2</v>
      </c>
      <c r="DL44" s="459">
        <v>0</v>
      </c>
      <c r="DM44" s="459">
        <v>0</v>
      </c>
      <c r="DN44" s="459">
        <v>0</v>
      </c>
      <c r="DO44" s="463">
        <v>-5823</v>
      </c>
      <c r="DP44" s="461">
        <v>-5821</v>
      </c>
      <c r="DQ44" s="464">
        <v>351372</v>
      </c>
      <c r="DR44" s="462">
        <v>20591</v>
      </c>
      <c r="DS44" s="463">
        <v>188703</v>
      </c>
      <c r="DT44" s="465">
        <v>209294</v>
      </c>
      <c r="DU44" s="461">
        <v>203473</v>
      </c>
      <c r="DV44" s="464">
        <v>560666</v>
      </c>
      <c r="DW44" s="462">
        <v>-6365</v>
      </c>
      <c r="DX44" s="463">
        <v>-165889</v>
      </c>
      <c r="DY44" s="465">
        <v>-172254</v>
      </c>
      <c r="DZ44" s="461">
        <v>31219</v>
      </c>
      <c r="EA44" s="464">
        <v>388412</v>
      </c>
      <c r="ED44" s="646">
        <f t="shared" si="0"/>
        <v>-0.2</v>
      </c>
    </row>
    <row r="45" spans="1:134" ht="18" customHeight="1" x14ac:dyDescent="0.2">
      <c r="A45" s="445">
        <v>39</v>
      </c>
      <c r="B45" s="456" t="s">
        <v>75</v>
      </c>
      <c r="C45" s="457" t="s">
        <v>76</v>
      </c>
      <c r="D45" s="458">
        <v>0</v>
      </c>
      <c r="E45" s="459">
        <v>0</v>
      </c>
      <c r="F45" s="459">
        <v>0</v>
      </c>
      <c r="G45" s="459">
        <v>0</v>
      </c>
      <c r="H45" s="459">
        <v>0</v>
      </c>
      <c r="I45" s="459">
        <v>0</v>
      </c>
      <c r="J45" s="459">
        <v>0</v>
      </c>
      <c r="K45" s="459">
        <v>0</v>
      </c>
      <c r="L45" s="459">
        <v>0</v>
      </c>
      <c r="M45" s="459">
        <v>0</v>
      </c>
      <c r="N45" s="459">
        <v>0</v>
      </c>
      <c r="O45" s="459">
        <v>0</v>
      </c>
      <c r="P45" s="459">
        <v>0</v>
      </c>
      <c r="Q45" s="459">
        <v>7</v>
      </c>
      <c r="R45" s="459">
        <v>4010</v>
      </c>
      <c r="S45" s="459">
        <v>0</v>
      </c>
      <c r="T45" s="459">
        <v>0</v>
      </c>
      <c r="U45" s="459">
        <v>0</v>
      </c>
      <c r="V45" s="459">
        <v>0</v>
      </c>
      <c r="W45" s="459">
        <v>47</v>
      </c>
      <c r="X45" s="459">
        <v>0</v>
      </c>
      <c r="Y45" s="459">
        <v>1</v>
      </c>
      <c r="Z45" s="459">
        <v>0</v>
      </c>
      <c r="AA45" s="459">
        <v>0</v>
      </c>
      <c r="AB45" s="459">
        <v>0</v>
      </c>
      <c r="AC45" s="459">
        <v>7</v>
      </c>
      <c r="AD45" s="459">
        <v>0</v>
      </c>
      <c r="AE45" s="459">
        <v>0</v>
      </c>
      <c r="AF45" s="459">
        <v>86</v>
      </c>
      <c r="AG45" s="459">
        <v>0</v>
      </c>
      <c r="AH45" s="459">
        <v>0</v>
      </c>
      <c r="AI45" s="459">
        <v>9</v>
      </c>
      <c r="AJ45" s="459">
        <v>357</v>
      </c>
      <c r="AK45" s="459">
        <v>220</v>
      </c>
      <c r="AL45" s="459">
        <v>332</v>
      </c>
      <c r="AM45" s="459">
        <v>17</v>
      </c>
      <c r="AN45" s="459">
        <v>0</v>
      </c>
      <c r="AO45" s="459">
        <v>313</v>
      </c>
      <c r="AP45" s="459">
        <v>0</v>
      </c>
      <c r="AQ45" s="459">
        <v>0</v>
      </c>
      <c r="AR45" s="459">
        <v>771</v>
      </c>
      <c r="AS45" s="459">
        <v>24277</v>
      </c>
      <c r="AT45" s="459">
        <v>48908</v>
      </c>
      <c r="AU45" s="459">
        <v>23693</v>
      </c>
      <c r="AV45" s="459">
        <v>33925</v>
      </c>
      <c r="AW45" s="459">
        <v>9319</v>
      </c>
      <c r="AX45" s="459">
        <v>56</v>
      </c>
      <c r="AY45" s="459">
        <v>631</v>
      </c>
      <c r="AZ45" s="459">
        <v>13761</v>
      </c>
      <c r="BA45" s="459">
        <v>3563</v>
      </c>
      <c r="BB45" s="459">
        <v>3</v>
      </c>
      <c r="BC45" s="459">
        <v>629</v>
      </c>
      <c r="BD45" s="459">
        <v>952</v>
      </c>
      <c r="BE45" s="459">
        <v>63</v>
      </c>
      <c r="BF45" s="459">
        <v>26144</v>
      </c>
      <c r="BG45" s="459">
        <v>1702</v>
      </c>
      <c r="BH45" s="459">
        <v>93337</v>
      </c>
      <c r="BI45" s="459">
        <v>3426</v>
      </c>
      <c r="BJ45" s="459">
        <v>0</v>
      </c>
      <c r="BK45" s="459">
        <v>18465</v>
      </c>
      <c r="BL45" s="459">
        <v>852</v>
      </c>
      <c r="BM45" s="459">
        <v>0</v>
      </c>
      <c r="BN45" s="459">
        <v>283</v>
      </c>
      <c r="BO45" s="459">
        <v>127</v>
      </c>
      <c r="BP45" s="459">
        <v>373</v>
      </c>
      <c r="BQ45" s="459">
        <v>247</v>
      </c>
      <c r="BR45" s="459">
        <v>36</v>
      </c>
      <c r="BS45" s="459">
        <v>0</v>
      </c>
      <c r="BT45" s="459">
        <v>0</v>
      </c>
      <c r="BU45" s="459">
        <v>0</v>
      </c>
      <c r="BV45" s="459">
        <v>0</v>
      </c>
      <c r="BW45" s="459">
        <v>0</v>
      </c>
      <c r="BX45" s="459">
        <v>0</v>
      </c>
      <c r="BY45" s="459">
        <v>0</v>
      </c>
      <c r="BZ45" s="459">
        <v>0</v>
      </c>
      <c r="CA45" s="459">
        <v>0</v>
      </c>
      <c r="CB45" s="459">
        <v>0</v>
      </c>
      <c r="CC45" s="459">
        <v>0</v>
      </c>
      <c r="CD45" s="459">
        <v>0</v>
      </c>
      <c r="CE45" s="459">
        <v>0</v>
      </c>
      <c r="CF45" s="459">
        <v>0</v>
      </c>
      <c r="CG45" s="459">
        <v>0</v>
      </c>
      <c r="CH45" s="459">
        <v>0</v>
      </c>
      <c r="CI45" s="459">
        <v>0</v>
      </c>
      <c r="CJ45" s="459">
        <v>0</v>
      </c>
      <c r="CK45" s="459">
        <v>0</v>
      </c>
      <c r="CL45" s="459">
        <v>0</v>
      </c>
      <c r="CM45" s="459">
        <v>0</v>
      </c>
      <c r="CN45" s="459">
        <v>0</v>
      </c>
      <c r="CO45" s="459">
        <v>0</v>
      </c>
      <c r="CP45" s="459">
        <v>21</v>
      </c>
      <c r="CQ45" s="459">
        <v>0</v>
      </c>
      <c r="CR45" s="459">
        <v>0</v>
      </c>
      <c r="CS45" s="459">
        <v>0</v>
      </c>
      <c r="CT45" s="459">
        <v>0</v>
      </c>
      <c r="CU45" s="459">
        <v>0</v>
      </c>
      <c r="CV45" s="459">
        <v>0</v>
      </c>
      <c r="CW45" s="459">
        <v>0</v>
      </c>
      <c r="CX45" s="459">
        <v>0</v>
      </c>
      <c r="CY45" s="459">
        <v>0</v>
      </c>
      <c r="CZ45" s="459">
        <v>443</v>
      </c>
      <c r="DA45" s="459">
        <v>0</v>
      </c>
      <c r="DB45" s="459">
        <v>0</v>
      </c>
      <c r="DC45" s="459">
        <v>0</v>
      </c>
      <c r="DD45" s="459">
        <v>0</v>
      </c>
      <c r="DE45" s="459">
        <v>0</v>
      </c>
      <c r="DF45" s="459">
        <v>0</v>
      </c>
      <c r="DG45" s="459">
        <v>0</v>
      </c>
      <c r="DH45" s="460">
        <v>179</v>
      </c>
      <c r="DI45" s="461">
        <v>311592</v>
      </c>
      <c r="DJ45" s="462">
        <v>0</v>
      </c>
      <c r="DK45" s="459">
        <v>0</v>
      </c>
      <c r="DL45" s="459">
        <v>0</v>
      </c>
      <c r="DM45" s="459">
        <v>0</v>
      </c>
      <c r="DN45" s="459">
        <v>0</v>
      </c>
      <c r="DO45" s="463">
        <v>123</v>
      </c>
      <c r="DP45" s="461">
        <v>123</v>
      </c>
      <c r="DQ45" s="464">
        <v>311715</v>
      </c>
      <c r="DR45" s="462">
        <v>1781</v>
      </c>
      <c r="DS45" s="463">
        <v>208628</v>
      </c>
      <c r="DT45" s="465">
        <v>210409</v>
      </c>
      <c r="DU45" s="461">
        <v>210532</v>
      </c>
      <c r="DV45" s="464">
        <v>522124</v>
      </c>
      <c r="DW45" s="462">
        <v>-23436</v>
      </c>
      <c r="DX45" s="463">
        <v>-70870</v>
      </c>
      <c r="DY45" s="465">
        <v>-94306</v>
      </c>
      <c r="DZ45" s="461">
        <v>116226</v>
      </c>
      <c r="EA45" s="464">
        <v>427818</v>
      </c>
      <c r="ED45" s="646">
        <f t="shared" si="0"/>
        <v>0</v>
      </c>
    </row>
    <row r="46" spans="1:134" ht="18" customHeight="1" x14ac:dyDescent="0.2">
      <c r="A46" s="445">
        <v>40</v>
      </c>
      <c r="B46" s="456" t="s">
        <v>77</v>
      </c>
      <c r="C46" s="457" t="s">
        <v>78</v>
      </c>
      <c r="D46" s="458">
        <v>0</v>
      </c>
      <c r="E46" s="459">
        <v>0</v>
      </c>
      <c r="F46" s="459">
        <v>0</v>
      </c>
      <c r="G46" s="459">
        <v>0</v>
      </c>
      <c r="H46" s="459">
        <v>0</v>
      </c>
      <c r="I46" s="459">
        <v>0</v>
      </c>
      <c r="J46" s="459">
        <v>0</v>
      </c>
      <c r="K46" s="459">
        <v>0</v>
      </c>
      <c r="L46" s="459">
        <v>0</v>
      </c>
      <c r="M46" s="459">
        <v>0</v>
      </c>
      <c r="N46" s="459">
        <v>0</v>
      </c>
      <c r="O46" s="459">
        <v>0</v>
      </c>
      <c r="P46" s="459">
        <v>0</v>
      </c>
      <c r="Q46" s="459">
        <v>4</v>
      </c>
      <c r="R46" s="459">
        <v>68</v>
      </c>
      <c r="S46" s="459">
        <v>4</v>
      </c>
      <c r="T46" s="459">
        <v>0</v>
      </c>
      <c r="U46" s="459">
        <v>-182</v>
      </c>
      <c r="V46" s="459">
        <v>0</v>
      </c>
      <c r="W46" s="459">
        <v>3096</v>
      </c>
      <c r="X46" s="459">
        <v>0</v>
      </c>
      <c r="Y46" s="459">
        <v>370</v>
      </c>
      <c r="Z46" s="459">
        <v>0</v>
      </c>
      <c r="AA46" s="459">
        <v>0</v>
      </c>
      <c r="AB46" s="459">
        <v>0</v>
      </c>
      <c r="AC46" s="459">
        <v>885</v>
      </c>
      <c r="AD46" s="459">
        <v>0</v>
      </c>
      <c r="AE46" s="459">
        <v>0</v>
      </c>
      <c r="AF46" s="459">
        <v>823</v>
      </c>
      <c r="AG46" s="459">
        <v>-7</v>
      </c>
      <c r="AH46" s="459">
        <v>0</v>
      </c>
      <c r="AI46" s="459">
        <v>288</v>
      </c>
      <c r="AJ46" s="459">
        <v>0</v>
      </c>
      <c r="AK46" s="459">
        <v>6120</v>
      </c>
      <c r="AL46" s="459">
        <v>2552</v>
      </c>
      <c r="AM46" s="459">
        <v>7829</v>
      </c>
      <c r="AN46" s="459">
        <v>18510</v>
      </c>
      <c r="AO46" s="459">
        <v>891</v>
      </c>
      <c r="AP46" s="459">
        <v>-95</v>
      </c>
      <c r="AQ46" s="459">
        <v>61450</v>
      </c>
      <c r="AR46" s="459">
        <v>356750</v>
      </c>
      <c r="AS46" s="459">
        <v>82</v>
      </c>
      <c r="AT46" s="459">
        <v>12735</v>
      </c>
      <c r="AU46" s="459">
        <v>559</v>
      </c>
      <c r="AV46" s="459">
        <v>1971</v>
      </c>
      <c r="AW46" s="459">
        <v>5919</v>
      </c>
      <c r="AX46" s="459">
        <v>4191</v>
      </c>
      <c r="AY46" s="459">
        <v>2544</v>
      </c>
      <c r="AZ46" s="459">
        <v>21851</v>
      </c>
      <c r="BA46" s="459">
        <v>130</v>
      </c>
      <c r="BB46" s="459">
        <v>53</v>
      </c>
      <c r="BC46" s="459">
        <v>894</v>
      </c>
      <c r="BD46" s="459">
        <v>909</v>
      </c>
      <c r="BE46" s="459">
        <v>-4</v>
      </c>
      <c r="BF46" s="459">
        <v>41</v>
      </c>
      <c r="BG46" s="459">
        <v>-577</v>
      </c>
      <c r="BH46" s="459">
        <v>60259</v>
      </c>
      <c r="BI46" s="459">
        <v>4</v>
      </c>
      <c r="BJ46" s="459">
        <v>-94</v>
      </c>
      <c r="BK46" s="459">
        <v>161</v>
      </c>
      <c r="BL46" s="459">
        <v>5137</v>
      </c>
      <c r="BM46" s="459">
        <v>0</v>
      </c>
      <c r="BN46" s="459">
        <v>0</v>
      </c>
      <c r="BO46" s="459">
        <v>95</v>
      </c>
      <c r="BP46" s="459">
        <v>0</v>
      </c>
      <c r="BQ46" s="459">
        <v>-2</v>
      </c>
      <c r="BR46" s="459">
        <v>-3</v>
      </c>
      <c r="BS46" s="459">
        <v>1</v>
      </c>
      <c r="BT46" s="459">
        <v>0</v>
      </c>
      <c r="BU46" s="459">
        <v>5</v>
      </c>
      <c r="BV46" s="459">
        <v>0</v>
      </c>
      <c r="BW46" s="459">
        <v>0</v>
      </c>
      <c r="BX46" s="459">
        <v>0</v>
      </c>
      <c r="BY46" s="459">
        <v>0</v>
      </c>
      <c r="BZ46" s="459">
        <v>0</v>
      </c>
      <c r="CA46" s="459">
        <v>0</v>
      </c>
      <c r="CB46" s="459">
        <v>0</v>
      </c>
      <c r="CC46" s="459">
        <v>0</v>
      </c>
      <c r="CD46" s="459">
        <v>0</v>
      </c>
      <c r="CE46" s="459">
        <v>0</v>
      </c>
      <c r="CF46" s="459">
        <v>0</v>
      </c>
      <c r="CG46" s="459">
        <v>0</v>
      </c>
      <c r="CH46" s="459">
        <v>0</v>
      </c>
      <c r="CI46" s="459">
        <v>0</v>
      </c>
      <c r="CJ46" s="459">
        <v>0</v>
      </c>
      <c r="CK46" s="459">
        <v>0</v>
      </c>
      <c r="CL46" s="459">
        <v>0</v>
      </c>
      <c r="CM46" s="459">
        <v>0</v>
      </c>
      <c r="CN46" s="459">
        <v>0</v>
      </c>
      <c r="CO46" s="459">
        <v>42</v>
      </c>
      <c r="CP46" s="459">
        <v>3</v>
      </c>
      <c r="CQ46" s="459">
        <v>0</v>
      </c>
      <c r="CR46" s="459">
        <v>183</v>
      </c>
      <c r="CS46" s="459">
        <v>0</v>
      </c>
      <c r="CT46" s="459">
        <v>0</v>
      </c>
      <c r="CU46" s="459">
        <v>0</v>
      </c>
      <c r="CV46" s="459">
        <v>0</v>
      </c>
      <c r="CW46" s="459">
        <v>0</v>
      </c>
      <c r="CX46" s="459">
        <v>0</v>
      </c>
      <c r="CY46" s="459">
        <v>0</v>
      </c>
      <c r="CZ46" s="459">
        <v>0</v>
      </c>
      <c r="DA46" s="459">
        <v>0</v>
      </c>
      <c r="DB46" s="459">
        <v>0</v>
      </c>
      <c r="DC46" s="459">
        <v>0</v>
      </c>
      <c r="DD46" s="459">
        <v>0</v>
      </c>
      <c r="DE46" s="459">
        <v>0</v>
      </c>
      <c r="DF46" s="459">
        <v>1</v>
      </c>
      <c r="DG46" s="459">
        <v>0</v>
      </c>
      <c r="DH46" s="460">
        <v>458</v>
      </c>
      <c r="DI46" s="461">
        <v>576904</v>
      </c>
      <c r="DJ46" s="462">
        <v>0</v>
      </c>
      <c r="DK46" s="459">
        <v>9879</v>
      </c>
      <c r="DL46" s="459">
        <v>0</v>
      </c>
      <c r="DM46" s="459">
        <v>0</v>
      </c>
      <c r="DN46" s="459">
        <v>0</v>
      </c>
      <c r="DO46" s="463">
        <v>393</v>
      </c>
      <c r="DP46" s="461">
        <v>10272</v>
      </c>
      <c r="DQ46" s="464">
        <v>587176</v>
      </c>
      <c r="DR46" s="462">
        <v>666</v>
      </c>
      <c r="DS46" s="463">
        <v>48225</v>
      </c>
      <c r="DT46" s="465">
        <v>48891</v>
      </c>
      <c r="DU46" s="461">
        <v>59163</v>
      </c>
      <c r="DV46" s="464">
        <v>636067</v>
      </c>
      <c r="DW46" s="462">
        <v>-318741</v>
      </c>
      <c r="DX46" s="463">
        <v>-180362</v>
      </c>
      <c r="DY46" s="465">
        <v>-499103</v>
      </c>
      <c r="DZ46" s="461">
        <v>-439940</v>
      </c>
      <c r="EA46" s="464">
        <v>136964</v>
      </c>
      <c r="ED46" s="646">
        <f t="shared" si="0"/>
        <v>-987.90000000000009</v>
      </c>
    </row>
    <row r="47" spans="1:134" ht="18" customHeight="1" x14ac:dyDescent="0.2">
      <c r="A47" s="445">
        <v>41</v>
      </c>
      <c r="B47" s="456" t="s">
        <v>79</v>
      </c>
      <c r="C47" s="457" t="s">
        <v>80</v>
      </c>
      <c r="D47" s="458">
        <v>0</v>
      </c>
      <c r="E47" s="459">
        <v>0</v>
      </c>
      <c r="F47" s="459">
        <v>0</v>
      </c>
      <c r="G47" s="459">
        <v>0</v>
      </c>
      <c r="H47" s="459">
        <v>0</v>
      </c>
      <c r="I47" s="459">
        <v>0</v>
      </c>
      <c r="J47" s="459">
        <v>5</v>
      </c>
      <c r="K47" s="459">
        <v>3104</v>
      </c>
      <c r="L47" s="459">
        <v>910</v>
      </c>
      <c r="M47" s="459">
        <v>0</v>
      </c>
      <c r="N47" s="459">
        <v>0</v>
      </c>
      <c r="O47" s="459">
        <v>2</v>
      </c>
      <c r="P47" s="459">
        <v>0</v>
      </c>
      <c r="Q47" s="459">
        <v>174</v>
      </c>
      <c r="R47" s="459">
        <v>1401</v>
      </c>
      <c r="S47" s="459">
        <v>0</v>
      </c>
      <c r="T47" s="459">
        <v>52</v>
      </c>
      <c r="U47" s="459">
        <v>773</v>
      </c>
      <c r="V47" s="459">
        <v>0</v>
      </c>
      <c r="W47" s="459">
        <v>128</v>
      </c>
      <c r="X47" s="459">
        <v>0</v>
      </c>
      <c r="Y47" s="459">
        <v>0</v>
      </c>
      <c r="Z47" s="459">
        <v>0</v>
      </c>
      <c r="AA47" s="459">
        <v>0</v>
      </c>
      <c r="AB47" s="459">
        <v>225</v>
      </c>
      <c r="AC47" s="459">
        <v>589</v>
      </c>
      <c r="AD47" s="459">
        <v>11</v>
      </c>
      <c r="AE47" s="459">
        <v>0</v>
      </c>
      <c r="AF47" s="459">
        <v>2715</v>
      </c>
      <c r="AG47" s="459">
        <v>856</v>
      </c>
      <c r="AH47" s="459">
        <v>20</v>
      </c>
      <c r="AI47" s="459">
        <v>92</v>
      </c>
      <c r="AJ47" s="459">
        <v>10</v>
      </c>
      <c r="AK47" s="459">
        <v>274</v>
      </c>
      <c r="AL47" s="459">
        <v>619</v>
      </c>
      <c r="AM47" s="459">
        <v>0</v>
      </c>
      <c r="AN47" s="459">
        <v>1858</v>
      </c>
      <c r="AO47" s="459">
        <v>58</v>
      </c>
      <c r="AP47" s="459">
        <v>0</v>
      </c>
      <c r="AQ47" s="459">
        <v>409</v>
      </c>
      <c r="AR47" s="459">
        <v>14565</v>
      </c>
      <c r="AS47" s="459">
        <v>14246</v>
      </c>
      <c r="AT47" s="459">
        <v>42631</v>
      </c>
      <c r="AU47" s="459">
        <v>39965</v>
      </c>
      <c r="AV47" s="459">
        <v>39074</v>
      </c>
      <c r="AW47" s="459">
        <v>35287</v>
      </c>
      <c r="AX47" s="459">
        <v>3978</v>
      </c>
      <c r="AY47" s="459">
        <v>7545</v>
      </c>
      <c r="AZ47" s="459">
        <v>91331</v>
      </c>
      <c r="BA47" s="459">
        <v>5619</v>
      </c>
      <c r="BB47" s="459">
        <v>1300</v>
      </c>
      <c r="BC47" s="459">
        <v>2150</v>
      </c>
      <c r="BD47" s="459">
        <v>12422</v>
      </c>
      <c r="BE47" s="459">
        <v>958</v>
      </c>
      <c r="BF47" s="459">
        <v>32360</v>
      </c>
      <c r="BG47" s="459">
        <v>3428</v>
      </c>
      <c r="BH47" s="459">
        <v>323567</v>
      </c>
      <c r="BI47" s="459">
        <v>1567</v>
      </c>
      <c r="BJ47" s="459">
        <v>10783</v>
      </c>
      <c r="BK47" s="459">
        <v>4139</v>
      </c>
      <c r="BL47" s="459">
        <v>5297</v>
      </c>
      <c r="BM47" s="459">
        <v>0</v>
      </c>
      <c r="BN47" s="459">
        <v>6012</v>
      </c>
      <c r="BO47" s="459">
        <v>4358</v>
      </c>
      <c r="BP47" s="459">
        <v>4999</v>
      </c>
      <c r="BQ47" s="459">
        <v>2363</v>
      </c>
      <c r="BR47" s="459">
        <v>8265</v>
      </c>
      <c r="BS47" s="459">
        <v>341</v>
      </c>
      <c r="BT47" s="459">
        <v>0</v>
      </c>
      <c r="BU47" s="459">
        <v>61</v>
      </c>
      <c r="BV47" s="459">
        <v>2</v>
      </c>
      <c r="BW47" s="459">
        <v>69</v>
      </c>
      <c r="BX47" s="459">
        <v>26</v>
      </c>
      <c r="BY47" s="459">
        <v>0</v>
      </c>
      <c r="BZ47" s="459">
        <v>0</v>
      </c>
      <c r="CA47" s="459">
        <v>0</v>
      </c>
      <c r="CB47" s="459">
        <v>0</v>
      </c>
      <c r="CC47" s="459">
        <v>0</v>
      </c>
      <c r="CD47" s="459">
        <v>0</v>
      </c>
      <c r="CE47" s="459">
        <v>0</v>
      </c>
      <c r="CF47" s="459">
        <v>32</v>
      </c>
      <c r="CG47" s="459">
        <v>0</v>
      </c>
      <c r="CH47" s="459">
        <v>0</v>
      </c>
      <c r="CI47" s="459">
        <v>5</v>
      </c>
      <c r="CJ47" s="459">
        <v>0</v>
      </c>
      <c r="CK47" s="459">
        <v>0</v>
      </c>
      <c r="CL47" s="459">
        <v>0</v>
      </c>
      <c r="CM47" s="459">
        <v>0</v>
      </c>
      <c r="CN47" s="459">
        <v>0</v>
      </c>
      <c r="CO47" s="459">
        <v>96</v>
      </c>
      <c r="CP47" s="459">
        <v>168</v>
      </c>
      <c r="CQ47" s="459">
        <v>0</v>
      </c>
      <c r="CR47" s="459">
        <v>349</v>
      </c>
      <c r="CS47" s="459">
        <v>4295</v>
      </c>
      <c r="CT47" s="459">
        <v>0</v>
      </c>
      <c r="CU47" s="459">
        <v>74</v>
      </c>
      <c r="CV47" s="459">
        <v>172</v>
      </c>
      <c r="CW47" s="459">
        <v>44</v>
      </c>
      <c r="CX47" s="459">
        <v>0</v>
      </c>
      <c r="CY47" s="459">
        <v>0</v>
      </c>
      <c r="CZ47" s="459">
        <v>1881</v>
      </c>
      <c r="DA47" s="459">
        <v>95</v>
      </c>
      <c r="DB47" s="459">
        <v>105</v>
      </c>
      <c r="DC47" s="459">
        <v>451</v>
      </c>
      <c r="DD47" s="459">
        <v>218</v>
      </c>
      <c r="DE47" s="459">
        <v>0</v>
      </c>
      <c r="DF47" s="459">
        <v>129</v>
      </c>
      <c r="DG47" s="459">
        <v>88</v>
      </c>
      <c r="DH47" s="460">
        <v>590</v>
      </c>
      <c r="DI47" s="461">
        <v>741785</v>
      </c>
      <c r="DJ47" s="462">
        <v>94</v>
      </c>
      <c r="DK47" s="459">
        <v>389</v>
      </c>
      <c r="DL47" s="459">
        <v>0</v>
      </c>
      <c r="DM47" s="459">
        <v>0</v>
      </c>
      <c r="DN47" s="459">
        <v>19131</v>
      </c>
      <c r="DO47" s="463">
        <v>-8294</v>
      </c>
      <c r="DP47" s="461">
        <v>11320</v>
      </c>
      <c r="DQ47" s="464">
        <v>753105</v>
      </c>
      <c r="DR47" s="462">
        <v>60162</v>
      </c>
      <c r="DS47" s="463">
        <v>345270</v>
      </c>
      <c r="DT47" s="465">
        <v>405432</v>
      </c>
      <c r="DU47" s="461">
        <v>416752</v>
      </c>
      <c r="DV47" s="464">
        <v>1158537</v>
      </c>
      <c r="DW47" s="462">
        <v>-156914</v>
      </c>
      <c r="DX47" s="463">
        <v>-404735</v>
      </c>
      <c r="DY47" s="465">
        <v>-561649</v>
      </c>
      <c r="DZ47" s="461">
        <v>-144897</v>
      </c>
      <c r="EA47" s="464">
        <v>596888</v>
      </c>
      <c r="ED47" s="646">
        <f t="shared" si="0"/>
        <v>-38.900000000000006</v>
      </c>
    </row>
    <row r="48" spans="1:134" ht="18" customHeight="1" x14ac:dyDescent="0.2">
      <c r="A48" s="445">
        <v>42</v>
      </c>
      <c r="B48" s="456" t="s">
        <v>81</v>
      </c>
      <c r="C48" s="457" t="s">
        <v>409</v>
      </c>
      <c r="D48" s="458">
        <v>0</v>
      </c>
      <c r="E48" s="459">
        <v>0</v>
      </c>
      <c r="F48" s="459">
        <v>0</v>
      </c>
      <c r="G48" s="459">
        <v>0</v>
      </c>
      <c r="H48" s="459">
        <v>5</v>
      </c>
      <c r="I48" s="459">
        <v>0</v>
      </c>
      <c r="J48" s="459">
        <v>0</v>
      </c>
      <c r="K48" s="459">
        <v>0</v>
      </c>
      <c r="L48" s="459">
        <v>0</v>
      </c>
      <c r="M48" s="459">
        <v>0</v>
      </c>
      <c r="N48" s="459">
        <v>0</v>
      </c>
      <c r="O48" s="459">
        <v>0</v>
      </c>
      <c r="P48" s="459">
        <v>0</v>
      </c>
      <c r="Q48" s="459">
        <v>9</v>
      </c>
      <c r="R48" s="459">
        <v>147</v>
      </c>
      <c r="S48" s="459">
        <v>0</v>
      </c>
      <c r="T48" s="459">
        <v>0</v>
      </c>
      <c r="U48" s="459">
        <v>0</v>
      </c>
      <c r="V48" s="459">
        <v>0</v>
      </c>
      <c r="W48" s="459">
        <v>0</v>
      </c>
      <c r="X48" s="459">
        <v>0</v>
      </c>
      <c r="Y48" s="459">
        <v>0</v>
      </c>
      <c r="Z48" s="459">
        <v>0</v>
      </c>
      <c r="AA48" s="459">
        <v>0</v>
      </c>
      <c r="AB48" s="459">
        <v>0</v>
      </c>
      <c r="AC48" s="459">
        <v>0</v>
      </c>
      <c r="AD48" s="459">
        <v>0</v>
      </c>
      <c r="AE48" s="459">
        <v>0</v>
      </c>
      <c r="AF48" s="459">
        <v>0</v>
      </c>
      <c r="AG48" s="459">
        <v>0</v>
      </c>
      <c r="AH48" s="459">
        <v>0</v>
      </c>
      <c r="AI48" s="459">
        <v>0</v>
      </c>
      <c r="AJ48" s="459">
        <v>22</v>
      </c>
      <c r="AK48" s="459">
        <v>0</v>
      </c>
      <c r="AL48" s="459">
        <v>0</v>
      </c>
      <c r="AM48" s="459">
        <v>0</v>
      </c>
      <c r="AN48" s="459">
        <v>0</v>
      </c>
      <c r="AO48" s="459">
        <v>15</v>
      </c>
      <c r="AP48" s="459">
        <v>0</v>
      </c>
      <c r="AQ48" s="459">
        <v>0</v>
      </c>
      <c r="AR48" s="459">
        <v>0</v>
      </c>
      <c r="AS48" s="459">
        <v>5490</v>
      </c>
      <c r="AT48" s="459">
        <v>1126</v>
      </c>
      <c r="AU48" s="459">
        <v>372</v>
      </c>
      <c r="AV48" s="459">
        <v>362</v>
      </c>
      <c r="AW48" s="459">
        <v>0</v>
      </c>
      <c r="AX48" s="459">
        <v>0</v>
      </c>
      <c r="AY48" s="459">
        <v>4</v>
      </c>
      <c r="AZ48" s="459">
        <v>0</v>
      </c>
      <c r="BA48" s="459">
        <v>0</v>
      </c>
      <c r="BB48" s="459">
        <v>0</v>
      </c>
      <c r="BC48" s="459">
        <v>0</v>
      </c>
      <c r="BD48" s="459">
        <v>21</v>
      </c>
      <c r="BE48" s="459">
        <v>0</v>
      </c>
      <c r="BF48" s="459">
        <v>0</v>
      </c>
      <c r="BG48" s="459">
        <v>0</v>
      </c>
      <c r="BH48" s="459">
        <v>0</v>
      </c>
      <c r="BI48" s="459">
        <v>377</v>
      </c>
      <c r="BJ48" s="459">
        <v>0</v>
      </c>
      <c r="BK48" s="459">
        <v>1455</v>
      </c>
      <c r="BL48" s="459">
        <v>3382</v>
      </c>
      <c r="BM48" s="459">
        <v>0</v>
      </c>
      <c r="BN48" s="459">
        <v>51082</v>
      </c>
      <c r="BO48" s="459">
        <v>60182</v>
      </c>
      <c r="BP48" s="459">
        <v>53507</v>
      </c>
      <c r="BQ48" s="459">
        <v>18153</v>
      </c>
      <c r="BR48" s="459">
        <v>24243</v>
      </c>
      <c r="BS48" s="459">
        <v>0</v>
      </c>
      <c r="BT48" s="459">
        <v>0</v>
      </c>
      <c r="BU48" s="459">
        <v>0</v>
      </c>
      <c r="BV48" s="459">
        <v>0</v>
      </c>
      <c r="BW48" s="459">
        <v>0</v>
      </c>
      <c r="BX48" s="459">
        <v>0</v>
      </c>
      <c r="BY48" s="459">
        <v>0</v>
      </c>
      <c r="BZ48" s="459">
        <v>0</v>
      </c>
      <c r="CA48" s="459">
        <v>79</v>
      </c>
      <c r="CB48" s="459">
        <v>20</v>
      </c>
      <c r="CC48" s="459">
        <v>15</v>
      </c>
      <c r="CD48" s="459">
        <v>0</v>
      </c>
      <c r="CE48" s="459">
        <v>0</v>
      </c>
      <c r="CF48" s="459">
        <v>112</v>
      </c>
      <c r="CG48" s="459">
        <v>0</v>
      </c>
      <c r="CH48" s="459">
        <v>0</v>
      </c>
      <c r="CI48" s="459">
        <v>2</v>
      </c>
      <c r="CJ48" s="459">
        <v>0</v>
      </c>
      <c r="CK48" s="459">
        <v>0</v>
      </c>
      <c r="CL48" s="459">
        <v>0</v>
      </c>
      <c r="CM48" s="459">
        <v>0</v>
      </c>
      <c r="CN48" s="459">
        <v>0</v>
      </c>
      <c r="CO48" s="459">
        <v>0</v>
      </c>
      <c r="CP48" s="459">
        <v>2</v>
      </c>
      <c r="CQ48" s="459">
        <v>0</v>
      </c>
      <c r="CR48" s="459">
        <v>0</v>
      </c>
      <c r="CS48" s="459">
        <v>0</v>
      </c>
      <c r="CT48" s="459">
        <v>0</v>
      </c>
      <c r="CU48" s="459">
        <v>0</v>
      </c>
      <c r="CV48" s="459">
        <v>0</v>
      </c>
      <c r="CW48" s="459">
        <v>0</v>
      </c>
      <c r="CX48" s="459">
        <v>49</v>
      </c>
      <c r="CY48" s="459">
        <v>0</v>
      </c>
      <c r="CZ48" s="459">
        <v>120</v>
      </c>
      <c r="DA48" s="459">
        <v>0</v>
      </c>
      <c r="DB48" s="459">
        <v>0</v>
      </c>
      <c r="DC48" s="459">
        <v>0</v>
      </c>
      <c r="DD48" s="459">
        <v>0</v>
      </c>
      <c r="DE48" s="459">
        <v>0</v>
      </c>
      <c r="DF48" s="459">
        <v>0</v>
      </c>
      <c r="DG48" s="459">
        <v>0</v>
      </c>
      <c r="DH48" s="460">
        <v>131</v>
      </c>
      <c r="DI48" s="461">
        <v>220484</v>
      </c>
      <c r="DJ48" s="462">
        <v>0</v>
      </c>
      <c r="DK48" s="459">
        <v>2033</v>
      </c>
      <c r="DL48" s="459">
        <v>28</v>
      </c>
      <c r="DM48" s="459">
        <v>16</v>
      </c>
      <c r="DN48" s="459">
        <v>2327</v>
      </c>
      <c r="DO48" s="463">
        <v>5217</v>
      </c>
      <c r="DP48" s="461">
        <v>9621</v>
      </c>
      <c r="DQ48" s="464">
        <v>230105</v>
      </c>
      <c r="DR48" s="462">
        <v>293</v>
      </c>
      <c r="DS48" s="463">
        <v>107541</v>
      </c>
      <c r="DT48" s="465">
        <v>107834</v>
      </c>
      <c r="DU48" s="461">
        <v>117455</v>
      </c>
      <c r="DV48" s="464">
        <v>337939</v>
      </c>
      <c r="DW48" s="462">
        <v>-18656</v>
      </c>
      <c r="DX48" s="463">
        <v>-76068</v>
      </c>
      <c r="DY48" s="465">
        <v>-94724</v>
      </c>
      <c r="DZ48" s="461">
        <v>22731</v>
      </c>
      <c r="EA48" s="464">
        <v>243215</v>
      </c>
      <c r="ED48" s="646">
        <f t="shared" si="0"/>
        <v>-203.3</v>
      </c>
    </row>
    <row r="49" spans="1:134" ht="18" customHeight="1" x14ac:dyDescent="0.2">
      <c r="A49" s="445">
        <v>43</v>
      </c>
      <c r="B49" s="456" t="s">
        <v>82</v>
      </c>
      <c r="C49" s="457" t="s">
        <v>83</v>
      </c>
      <c r="D49" s="458">
        <v>304</v>
      </c>
      <c r="E49" s="459">
        <v>106</v>
      </c>
      <c r="F49" s="459">
        <v>1</v>
      </c>
      <c r="G49" s="459">
        <v>3</v>
      </c>
      <c r="H49" s="459">
        <v>26</v>
      </c>
      <c r="I49" s="459">
        <v>0</v>
      </c>
      <c r="J49" s="459">
        <v>294</v>
      </c>
      <c r="K49" s="459">
        <v>6310</v>
      </c>
      <c r="L49" s="459">
        <v>21990</v>
      </c>
      <c r="M49" s="459">
        <v>194</v>
      </c>
      <c r="N49" s="459">
        <v>0</v>
      </c>
      <c r="O49" s="459">
        <v>31</v>
      </c>
      <c r="P49" s="459">
        <v>236</v>
      </c>
      <c r="Q49" s="459">
        <v>1517</v>
      </c>
      <c r="R49" s="459">
        <v>7061</v>
      </c>
      <c r="S49" s="459">
        <v>282</v>
      </c>
      <c r="T49" s="459">
        <v>330</v>
      </c>
      <c r="U49" s="459">
        <v>181</v>
      </c>
      <c r="V49" s="459">
        <v>0</v>
      </c>
      <c r="W49" s="459">
        <v>1308</v>
      </c>
      <c r="X49" s="459">
        <v>28</v>
      </c>
      <c r="Y49" s="459">
        <v>1640</v>
      </c>
      <c r="Z49" s="459">
        <v>353</v>
      </c>
      <c r="AA49" s="459">
        <v>47</v>
      </c>
      <c r="AB49" s="459">
        <v>2743</v>
      </c>
      <c r="AC49" s="459">
        <v>7101</v>
      </c>
      <c r="AD49" s="459">
        <v>369</v>
      </c>
      <c r="AE49" s="459">
        <v>58</v>
      </c>
      <c r="AF49" s="459">
        <v>2692</v>
      </c>
      <c r="AG49" s="459">
        <v>10288</v>
      </c>
      <c r="AH49" s="459">
        <v>205</v>
      </c>
      <c r="AI49" s="459">
        <v>1645</v>
      </c>
      <c r="AJ49" s="459">
        <v>1249</v>
      </c>
      <c r="AK49" s="459">
        <v>3638</v>
      </c>
      <c r="AL49" s="459">
        <v>1726</v>
      </c>
      <c r="AM49" s="459">
        <v>29</v>
      </c>
      <c r="AN49" s="459">
        <v>188</v>
      </c>
      <c r="AO49" s="459">
        <v>5166</v>
      </c>
      <c r="AP49" s="459">
        <v>69</v>
      </c>
      <c r="AQ49" s="459">
        <v>481</v>
      </c>
      <c r="AR49" s="459">
        <v>1385</v>
      </c>
      <c r="AS49" s="459">
        <v>12058</v>
      </c>
      <c r="AT49" s="459">
        <v>88775</v>
      </c>
      <c r="AU49" s="459">
        <v>26194</v>
      </c>
      <c r="AV49" s="459">
        <v>64045</v>
      </c>
      <c r="AW49" s="459">
        <v>67264</v>
      </c>
      <c r="AX49" s="459">
        <v>3404</v>
      </c>
      <c r="AY49" s="459">
        <v>4449</v>
      </c>
      <c r="AZ49" s="459">
        <v>55712</v>
      </c>
      <c r="BA49" s="459">
        <v>3798</v>
      </c>
      <c r="BB49" s="459">
        <v>1108</v>
      </c>
      <c r="BC49" s="459">
        <v>2419</v>
      </c>
      <c r="BD49" s="459">
        <v>5963</v>
      </c>
      <c r="BE49" s="459">
        <v>2790</v>
      </c>
      <c r="BF49" s="459">
        <v>19748</v>
      </c>
      <c r="BG49" s="459">
        <v>2413</v>
      </c>
      <c r="BH49" s="459">
        <v>111422</v>
      </c>
      <c r="BI49" s="459">
        <v>2803</v>
      </c>
      <c r="BJ49" s="459">
        <v>782</v>
      </c>
      <c r="BK49" s="459">
        <v>5223</v>
      </c>
      <c r="BL49" s="459">
        <v>8293</v>
      </c>
      <c r="BM49" s="459">
        <v>15</v>
      </c>
      <c r="BN49" s="459">
        <v>18493</v>
      </c>
      <c r="BO49" s="459">
        <v>11247</v>
      </c>
      <c r="BP49" s="459">
        <v>40308</v>
      </c>
      <c r="BQ49" s="459">
        <v>4502</v>
      </c>
      <c r="BR49" s="459">
        <v>2471</v>
      </c>
      <c r="BS49" s="459">
        <v>415</v>
      </c>
      <c r="BT49" s="459">
        <v>539</v>
      </c>
      <c r="BU49" s="459">
        <v>230</v>
      </c>
      <c r="BV49" s="459">
        <v>51</v>
      </c>
      <c r="BW49" s="459">
        <v>16653</v>
      </c>
      <c r="BX49" s="459">
        <v>4735</v>
      </c>
      <c r="BY49" s="459">
        <v>199</v>
      </c>
      <c r="BZ49" s="459">
        <v>35</v>
      </c>
      <c r="CA49" s="459">
        <v>231</v>
      </c>
      <c r="CB49" s="459">
        <v>1127</v>
      </c>
      <c r="CC49" s="459">
        <v>132</v>
      </c>
      <c r="CD49" s="459">
        <v>1202</v>
      </c>
      <c r="CE49" s="459">
        <v>0</v>
      </c>
      <c r="CF49" s="459">
        <v>591</v>
      </c>
      <c r="CG49" s="459">
        <v>12</v>
      </c>
      <c r="CH49" s="459">
        <v>380</v>
      </c>
      <c r="CI49" s="459">
        <v>814</v>
      </c>
      <c r="CJ49" s="459">
        <v>3</v>
      </c>
      <c r="CK49" s="459">
        <v>589</v>
      </c>
      <c r="CL49" s="459">
        <v>13</v>
      </c>
      <c r="CM49" s="459">
        <v>208</v>
      </c>
      <c r="CN49" s="459">
        <v>32</v>
      </c>
      <c r="CO49" s="459">
        <v>96</v>
      </c>
      <c r="CP49" s="459">
        <v>4278</v>
      </c>
      <c r="CQ49" s="459">
        <v>206</v>
      </c>
      <c r="CR49" s="459">
        <v>459</v>
      </c>
      <c r="CS49" s="459">
        <v>676</v>
      </c>
      <c r="CT49" s="459">
        <v>9</v>
      </c>
      <c r="CU49" s="459">
        <v>281</v>
      </c>
      <c r="CV49" s="459">
        <v>252</v>
      </c>
      <c r="CW49" s="459">
        <v>483</v>
      </c>
      <c r="CX49" s="459">
        <v>449</v>
      </c>
      <c r="CY49" s="459">
        <v>3</v>
      </c>
      <c r="CZ49" s="459">
        <v>4472</v>
      </c>
      <c r="DA49" s="459">
        <v>558</v>
      </c>
      <c r="DB49" s="459">
        <v>153</v>
      </c>
      <c r="DC49" s="459">
        <v>3556</v>
      </c>
      <c r="DD49" s="459">
        <v>1233</v>
      </c>
      <c r="DE49" s="459">
        <v>71</v>
      </c>
      <c r="DF49" s="459">
        <v>1813</v>
      </c>
      <c r="DG49" s="459">
        <v>36</v>
      </c>
      <c r="DH49" s="460">
        <v>1471</v>
      </c>
      <c r="DI49" s="461">
        <v>695719</v>
      </c>
      <c r="DJ49" s="462">
        <v>2165</v>
      </c>
      <c r="DK49" s="459">
        <v>16431</v>
      </c>
      <c r="DL49" s="459">
        <v>0</v>
      </c>
      <c r="DM49" s="459">
        <v>892</v>
      </c>
      <c r="DN49" s="459">
        <v>28339</v>
      </c>
      <c r="DO49" s="463">
        <v>-391</v>
      </c>
      <c r="DP49" s="461">
        <v>47436</v>
      </c>
      <c r="DQ49" s="464">
        <v>743155</v>
      </c>
      <c r="DR49" s="462">
        <v>62660</v>
      </c>
      <c r="DS49" s="463">
        <v>366363</v>
      </c>
      <c r="DT49" s="465">
        <v>429023</v>
      </c>
      <c r="DU49" s="461">
        <v>476459</v>
      </c>
      <c r="DV49" s="464">
        <v>1172178</v>
      </c>
      <c r="DW49" s="462">
        <v>-78863</v>
      </c>
      <c r="DX49" s="463">
        <v>-222522</v>
      </c>
      <c r="DY49" s="465">
        <v>-301385</v>
      </c>
      <c r="DZ49" s="461">
        <v>175074</v>
      </c>
      <c r="EA49" s="464">
        <v>870793</v>
      </c>
      <c r="ED49" s="646">
        <f t="shared" si="0"/>
        <v>-1643.1000000000001</v>
      </c>
    </row>
    <row r="50" spans="1:134" ht="18" customHeight="1" x14ac:dyDescent="0.2">
      <c r="A50" s="445">
        <v>44</v>
      </c>
      <c r="B50" s="456" t="s">
        <v>84</v>
      </c>
      <c r="C50" s="457" t="s">
        <v>85</v>
      </c>
      <c r="D50" s="458">
        <v>0</v>
      </c>
      <c r="E50" s="459">
        <v>0</v>
      </c>
      <c r="F50" s="459">
        <v>0</v>
      </c>
      <c r="G50" s="459">
        <v>0</v>
      </c>
      <c r="H50" s="459">
        <v>0</v>
      </c>
      <c r="I50" s="459">
        <v>0</v>
      </c>
      <c r="J50" s="459">
        <v>35</v>
      </c>
      <c r="K50" s="459">
        <v>0</v>
      </c>
      <c r="L50" s="459">
        <v>0</v>
      </c>
      <c r="M50" s="459">
        <v>0</v>
      </c>
      <c r="N50" s="459">
        <v>0</v>
      </c>
      <c r="O50" s="459">
        <v>0</v>
      </c>
      <c r="P50" s="459">
        <v>0</v>
      </c>
      <c r="Q50" s="459">
        <v>4</v>
      </c>
      <c r="R50" s="459">
        <v>1323</v>
      </c>
      <c r="S50" s="459">
        <v>0</v>
      </c>
      <c r="T50" s="459">
        <v>0</v>
      </c>
      <c r="U50" s="459">
        <v>0</v>
      </c>
      <c r="V50" s="459">
        <v>0</v>
      </c>
      <c r="W50" s="459">
        <v>0</v>
      </c>
      <c r="X50" s="459">
        <v>0</v>
      </c>
      <c r="Y50" s="459">
        <v>0</v>
      </c>
      <c r="Z50" s="459">
        <v>0</v>
      </c>
      <c r="AA50" s="459">
        <v>0</v>
      </c>
      <c r="AB50" s="459">
        <v>0</v>
      </c>
      <c r="AC50" s="459">
        <v>20</v>
      </c>
      <c r="AD50" s="459">
        <v>0</v>
      </c>
      <c r="AE50" s="459">
        <v>0</v>
      </c>
      <c r="AF50" s="459">
        <v>704</v>
      </c>
      <c r="AG50" s="459">
        <v>0</v>
      </c>
      <c r="AH50" s="459">
        <v>0</v>
      </c>
      <c r="AI50" s="459">
        <v>276</v>
      </c>
      <c r="AJ50" s="459">
        <v>4</v>
      </c>
      <c r="AK50" s="459">
        <v>984</v>
      </c>
      <c r="AL50" s="459">
        <v>301</v>
      </c>
      <c r="AM50" s="459">
        <v>0</v>
      </c>
      <c r="AN50" s="459">
        <v>0</v>
      </c>
      <c r="AO50" s="459">
        <v>833</v>
      </c>
      <c r="AP50" s="459">
        <v>0</v>
      </c>
      <c r="AQ50" s="459">
        <v>0</v>
      </c>
      <c r="AR50" s="459">
        <v>25</v>
      </c>
      <c r="AS50" s="459">
        <v>333</v>
      </c>
      <c r="AT50" s="459">
        <v>1256</v>
      </c>
      <c r="AU50" s="459">
        <v>163707</v>
      </c>
      <c r="AV50" s="459">
        <v>69718</v>
      </c>
      <c r="AW50" s="459">
        <v>29951</v>
      </c>
      <c r="AX50" s="459">
        <v>517</v>
      </c>
      <c r="AY50" s="459">
        <v>319</v>
      </c>
      <c r="AZ50" s="459">
        <v>23035</v>
      </c>
      <c r="BA50" s="459">
        <v>2934</v>
      </c>
      <c r="BB50" s="459">
        <v>152</v>
      </c>
      <c r="BC50" s="459">
        <v>1</v>
      </c>
      <c r="BD50" s="459">
        <v>878</v>
      </c>
      <c r="BE50" s="459">
        <v>73</v>
      </c>
      <c r="BF50" s="459">
        <v>1926</v>
      </c>
      <c r="BG50" s="459">
        <v>337</v>
      </c>
      <c r="BH50" s="459">
        <v>113513</v>
      </c>
      <c r="BI50" s="459">
        <v>2444</v>
      </c>
      <c r="BJ50" s="459">
        <v>891</v>
      </c>
      <c r="BK50" s="459">
        <v>9865</v>
      </c>
      <c r="BL50" s="459">
        <v>121</v>
      </c>
      <c r="BM50" s="459">
        <v>0</v>
      </c>
      <c r="BN50" s="459">
        <v>3970</v>
      </c>
      <c r="BO50" s="459">
        <v>8410</v>
      </c>
      <c r="BP50" s="459">
        <v>407</v>
      </c>
      <c r="BQ50" s="459">
        <v>2485</v>
      </c>
      <c r="BR50" s="459">
        <v>2820</v>
      </c>
      <c r="BS50" s="459">
        <v>0</v>
      </c>
      <c r="BT50" s="459">
        <v>0</v>
      </c>
      <c r="BU50" s="459">
        <v>3621</v>
      </c>
      <c r="BV50" s="459">
        <v>0</v>
      </c>
      <c r="BW50" s="459">
        <v>17</v>
      </c>
      <c r="BX50" s="459">
        <v>12</v>
      </c>
      <c r="BY50" s="459">
        <v>0</v>
      </c>
      <c r="BZ50" s="459">
        <v>0</v>
      </c>
      <c r="CA50" s="459">
        <v>0</v>
      </c>
      <c r="CB50" s="459">
        <v>0</v>
      </c>
      <c r="CC50" s="459">
        <v>130</v>
      </c>
      <c r="CD50" s="459">
        <v>4</v>
      </c>
      <c r="CE50" s="459">
        <v>0</v>
      </c>
      <c r="CF50" s="459">
        <v>3</v>
      </c>
      <c r="CG50" s="459">
        <v>11</v>
      </c>
      <c r="CH50" s="459">
        <v>18</v>
      </c>
      <c r="CI50" s="459">
        <v>152</v>
      </c>
      <c r="CJ50" s="459">
        <v>5</v>
      </c>
      <c r="CK50" s="459">
        <v>0</v>
      </c>
      <c r="CL50" s="459">
        <v>3</v>
      </c>
      <c r="CM50" s="459">
        <v>0</v>
      </c>
      <c r="CN50" s="459">
        <v>0</v>
      </c>
      <c r="CO50" s="459">
        <v>7</v>
      </c>
      <c r="CP50" s="459">
        <v>284</v>
      </c>
      <c r="CQ50" s="459">
        <v>0</v>
      </c>
      <c r="CR50" s="459">
        <v>0</v>
      </c>
      <c r="CS50" s="459">
        <v>0</v>
      </c>
      <c r="CT50" s="459">
        <v>0</v>
      </c>
      <c r="CU50" s="459">
        <v>0</v>
      </c>
      <c r="CV50" s="459">
        <v>0</v>
      </c>
      <c r="CW50" s="459">
        <v>0</v>
      </c>
      <c r="CX50" s="459">
        <v>3</v>
      </c>
      <c r="CY50" s="459">
        <v>0</v>
      </c>
      <c r="CZ50" s="459">
        <v>41246</v>
      </c>
      <c r="DA50" s="459">
        <v>259</v>
      </c>
      <c r="DB50" s="459">
        <v>0</v>
      </c>
      <c r="DC50" s="459">
        <v>0</v>
      </c>
      <c r="DD50" s="459">
        <v>0</v>
      </c>
      <c r="DE50" s="459">
        <v>0</v>
      </c>
      <c r="DF50" s="459">
        <v>21</v>
      </c>
      <c r="DG50" s="459">
        <v>0</v>
      </c>
      <c r="DH50" s="460">
        <v>0</v>
      </c>
      <c r="DI50" s="461">
        <v>490368</v>
      </c>
      <c r="DJ50" s="462">
        <v>0</v>
      </c>
      <c r="DK50" s="459">
        <v>812</v>
      </c>
      <c r="DL50" s="459">
        <v>0</v>
      </c>
      <c r="DM50" s="459">
        <v>7727</v>
      </c>
      <c r="DN50" s="459">
        <v>391603</v>
      </c>
      <c r="DO50" s="463">
        <v>3609</v>
      </c>
      <c r="DP50" s="461">
        <v>403751</v>
      </c>
      <c r="DQ50" s="464">
        <v>894119</v>
      </c>
      <c r="DR50" s="462">
        <v>349991</v>
      </c>
      <c r="DS50" s="463">
        <v>405548</v>
      </c>
      <c r="DT50" s="465">
        <v>755539</v>
      </c>
      <c r="DU50" s="461">
        <v>1159290</v>
      </c>
      <c r="DV50" s="464">
        <v>1649658</v>
      </c>
      <c r="DW50" s="462">
        <v>-157252</v>
      </c>
      <c r="DX50" s="463">
        <v>-518531</v>
      </c>
      <c r="DY50" s="465">
        <v>-675783</v>
      </c>
      <c r="DZ50" s="461">
        <v>483507</v>
      </c>
      <c r="EA50" s="464">
        <v>973875</v>
      </c>
      <c r="ED50" s="646">
        <f t="shared" si="0"/>
        <v>-81.2</v>
      </c>
    </row>
    <row r="51" spans="1:134" ht="18" customHeight="1" x14ac:dyDescent="0.2">
      <c r="A51" s="445">
        <v>45</v>
      </c>
      <c r="B51" s="456" t="s">
        <v>86</v>
      </c>
      <c r="C51" s="457" t="s">
        <v>87</v>
      </c>
      <c r="D51" s="458">
        <v>0</v>
      </c>
      <c r="E51" s="459">
        <v>0</v>
      </c>
      <c r="F51" s="459">
        <v>0</v>
      </c>
      <c r="G51" s="459">
        <v>1</v>
      </c>
      <c r="H51" s="459">
        <v>0</v>
      </c>
      <c r="I51" s="459">
        <v>0</v>
      </c>
      <c r="J51" s="459">
        <v>33</v>
      </c>
      <c r="K51" s="459">
        <v>0</v>
      </c>
      <c r="L51" s="459">
        <v>0</v>
      </c>
      <c r="M51" s="459">
        <v>0</v>
      </c>
      <c r="N51" s="459">
        <v>0</v>
      </c>
      <c r="O51" s="459">
        <v>0</v>
      </c>
      <c r="P51" s="459">
        <v>0</v>
      </c>
      <c r="Q51" s="459">
        <v>7</v>
      </c>
      <c r="R51" s="459">
        <v>66</v>
      </c>
      <c r="S51" s="459">
        <v>0</v>
      </c>
      <c r="T51" s="459">
        <v>0</v>
      </c>
      <c r="U51" s="459">
        <v>0</v>
      </c>
      <c r="V51" s="459">
        <v>0</v>
      </c>
      <c r="W51" s="459">
        <v>0</v>
      </c>
      <c r="X51" s="459">
        <v>0</v>
      </c>
      <c r="Y51" s="459">
        <v>0</v>
      </c>
      <c r="Z51" s="459">
        <v>0</v>
      </c>
      <c r="AA51" s="459">
        <v>0</v>
      </c>
      <c r="AB51" s="459">
        <v>0</v>
      </c>
      <c r="AC51" s="459">
        <v>0</v>
      </c>
      <c r="AD51" s="459">
        <v>11</v>
      </c>
      <c r="AE51" s="459">
        <v>3</v>
      </c>
      <c r="AF51" s="459">
        <v>4688</v>
      </c>
      <c r="AG51" s="459">
        <v>0</v>
      </c>
      <c r="AH51" s="459">
        <v>0</v>
      </c>
      <c r="AI51" s="459">
        <v>87</v>
      </c>
      <c r="AJ51" s="459">
        <v>8</v>
      </c>
      <c r="AK51" s="459">
        <v>859</v>
      </c>
      <c r="AL51" s="459">
        <v>371</v>
      </c>
      <c r="AM51" s="459">
        <v>0</v>
      </c>
      <c r="AN51" s="459">
        <v>1</v>
      </c>
      <c r="AO51" s="459">
        <v>742</v>
      </c>
      <c r="AP51" s="459">
        <v>164</v>
      </c>
      <c r="AQ51" s="459">
        <v>30</v>
      </c>
      <c r="AR51" s="459">
        <v>222</v>
      </c>
      <c r="AS51" s="459">
        <v>12</v>
      </c>
      <c r="AT51" s="459">
        <v>749</v>
      </c>
      <c r="AU51" s="459">
        <v>5978</v>
      </c>
      <c r="AV51" s="459">
        <v>259786</v>
      </c>
      <c r="AW51" s="459">
        <v>3432</v>
      </c>
      <c r="AX51" s="459">
        <v>1154</v>
      </c>
      <c r="AY51" s="459">
        <v>332</v>
      </c>
      <c r="AZ51" s="459">
        <v>4216</v>
      </c>
      <c r="BA51" s="459">
        <v>193</v>
      </c>
      <c r="BB51" s="459">
        <v>135</v>
      </c>
      <c r="BC51" s="459">
        <v>4</v>
      </c>
      <c r="BD51" s="459">
        <v>297</v>
      </c>
      <c r="BE51" s="459">
        <v>68</v>
      </c>
      <c r="BF51" s="459">
        <v>1587</v>
      </c>
      <c r="BG51" s="459">
        <v>147</v>
      </c>
      <c r="BH51" s="459">
        <v>10454</v>
      </c>
      <c r="BI51" s="459">
        <v>220</v>
      </c>
      <c r="BJ51" s="459">
        <v>143</v>
      </c>
      <c r="BK51" s="459">
        <v>1536</v>
      </c>
      <c r="BL51" s="459">
        <v>39</v>
      </c>
      <c r="BM51" s="459">
        <v>0</v>
      </c>
      <c r="BN51" s="459">
        <v>19</v>
      </c>
      <c r="BO51" s="459">
        <v>19</v>
      </c>
      <c r="BP51" s="459">
        <v>65</v>
      </c>
      <c r="BQ51" s="459">
        <v>106</v>
      </c>
      <c r="BR51" s="459">
        <v>4</v>
      </c>
      <c r="BS51" s="459">
        <v>0</v>
      </c>
      <c r="BT51" s="459">
        <v>13</v>
      </c>
      <c r="BU51" s="459">
        <v>87</v>
      </c>
      <c r="BV51" s="459">
        <v>0</v>
      </c>
      <c r="BW51" s="459">
        <v>17</v>
      </c>
      <c r="BX51" s="459">
        <v>7</v>
      </c>
      <c r="BY51" s="459">
        <v>0</v>
      </c>
      <c r="BZ51" s="459">
        <v>0</v>
      </c>
      <c r="CA51" s="459">
        <v>0</v>
      </c>
      <c r="CB51" s="459">
        <v>0</v>
      </c>
      <c r="CC51" s="459">
        <v>9</v>
      </c>
      <c r="CD51" s="459">
        <v>17</v>
      </c>
      <c r="CE51" s="459">
        <v>0</v>
      </c>
      <c r="CF51" s="459">
        <v>38</v>
      </c>
      <c r="CG51" s="459">
        <v>6</v>
      </c>
      <c r="CH51" s="459">
        <v>12</v>
      </c>
      <c r="CI51" s="459">
        <v>56</v>
      </c>
      <c r="CJ51" s="459">
        <v>4</v>
      </c>
      <c r="CK51" s="459">
        <v>3</v>
      </c>
      <c r="CL51" s="459">
        <v>0</v>
      </c>
      <c r="CM51" s="459">
        <v>0</v>
      </c>
      <c r="CN51" s="459">
        <v>2</v>
      </c>
      <c r="CO51" s="459">
        <v>0</v>
      </c>
      <c r="CP51" s="459">
        <v>15</v>
      </c>
      <c r="CQ51" s="459">
        <v>0</v>
      </c>
      <c r="CR51" s="459">
        <v>0</v>
      </c>
      <c r="CS51" s="459">
        <v>0</v>
      </c>
      <c r="CT51" s="459">
        <v>0</v>
      </c>
      <c r="CU51" s="459">
        <v>0</v>
      </c>
      <c r="CV51" s="459">
        <v>0</v>
      </c>
      <c r="CW51" s="459">
        <v>0</v>
      </c>
      <c r="CX51" s="459">
        <v>54</v>
      </c>
      <c r="CY51" s="459">
        <v>0</v>
      </c>
      <c r="CZ51" s="459">
        <v>61309</v>
      </c>
      <c r="DA51" s="459">
        <v>19</v>
      </c>
      <c r="DB51" s="459">
        <v>0</v>
      </c>
      <c r="DC51" s="459">
        <v>0</v>
      </c>
      <c r="DD51" s="459">
        <v>0</v>
      </c>
      <c r="DE51" s="459">
        <v>2</v>
      </c>
      <c r="DF51" s="459">
        <v>22</v>
      </c>
      <c r="DG51" s="459">
        <v>0</v>
      </c>
      <c r="DH51" s="460">
        <v>0</v>
      </c>
      <c r="DI51" s="461">
        <v>359680</v>
      </c>
      <c r="DJ51" s="462">
        <v>0</v>
      </c>
      <c r="DK51" s="459">
        <v>461</v>
      </c>
      <c r="DL51" s="459">
        <v>0</v>
      </c>
      <c r="DM51" s="459">
        <v>4898</v>
      </c>
      <c r="DN51" s="459">
        <v>1133771</v>
      </c>
      <c r="DO51" s="463">
        <v>9448</v>
      </c>
      <c r="DP51" s="461">
        <v>1148578</v>
      </c>
      <c r="DQ51" s="464">
        <v>1508258</v>
      </c>
      <c r="DR51" s="462">
        <v>672972</v>
      </c>
      <c r="DS51" s="463">
        <v>800321</v>
      </c>
      <c r="DT51" s="465">
        <v>1473293</v>
      </c>
      <c r="DU51" s="461">
        <v>2621871</v>
      </c>
      <c r="DV51" s="464">
        <v>2981551</v>
      </c>
      <c r="DW51" s="462">
        <v>-176962</v>
      </c>
      <c r="DX51" s="463">
        <v>-826574</v>
      </c>
      <c r="DY51" s="465">
        <v>-1003536</v>
      </c>
      <c r="DZ51" s="461">
        <v>1618335</v>
      </c>
      <c r="EA51" s="464">
        <v>1978015</v>
      </c>
      <c r="ED51" s="646">
        <f t="shared" si="0"/>
        <v>-46.1</v>
      </c>
    </row>
    <row r="52" spans="1:134" ht="18" customHeight="1" x14ac:dyDescent="0.2">
      <c r="A52" s="445">
        <v>46</v>
      </c>
      <c r="B52" s="456" t="s">
        <v>88</v>
      </c>
      <c r="C52" s="457" t="s">
        <v>89</v>
      </c>
      <c r="D52" s="458">
        <v>0</v>
      </c>
      <c r="E52" s="459">
        <v>0</v>
      </c>
      <c r="F52" s="459">
        <v>236</v>
      </c>
      <c r="G52" s="459">
        <v>0</v>
      </c>
      <c r="H52" s="459">
        <v>0</v>
      </c>
      <c r="I52" s="459">
        <v>0</v>
      </c>
      <c r="J52" s="459">
        <v>0</v>
      </c>
      <c r="K52" s="459">
        <v>0</v>
      </c>
      <c r="L52" s="459">
        <v>0</v>
      </c>
      <c r="M52" s="459">
        <v>0</v>
      </c>
      <c r="N52" s="459">
        <v>0</v>
      </c>
      <c r="O52" s="459">
        <v>0</v>
      </c>
      <c r="P52" s="459">
        <v>0</v>
      </c>
      <c r="Q52" s="459">
        <v>0</v>
      </c>
      <c r="R52" s="459">
        <v>0</v>
      </c>
      <c r="S52" s="459">
        <v>0</v>
      </c>
      <c r="T52" s="459">
        <v>0</v>
      </c>
      <c r="U52" s="459">
        <v>0</v>
      </c>
      <c r="V52" s="459">
        <v>0</v>
      </c>
      <c r="W52" s="459">
        <v>0</v>
      </c>
      <c r="X52" s="459">
        <v>0</v>
      </c>
      <c r="Y52" s="459">
        <v>0</v>
      </c>
      <c r="Z52" s="459">
        <v>0</v>
      </c>
      <c r="AA52" s="459">
        <v>0</v>
      </c>
      <c r="AB52" s="459">
        <v>0</v>
      </c>
      <c r="AC52" s="459">
        <v>0</v>
      </c>
      <c r="AD52" s="459">
        <v>0</v>
      </c>
      <c r="AE52" s="459">
        <v>0</v>
      </c>
      <c r="AF52" s="459">
        <v>0</v>
      </c>
      <c r="AG52" s="459">
        <v>0</v>
      </c>
      <c r="AH52" s="459">
        <v>0</v>
      </c>
      <c r="AI52" s="459">
        <v>0</v>
      </c>
      <c r="AJ52" s="459">
        <v>0</v>
      </c>
      <c r="AK52" s="459">
        <v>0</v>
      </c>
      <c r="AL52" s="459">
        <v>0</v>
      </c>
      <c r="AM52" s="459">
        <v>0</v>
      </c>
      <c r="AN52" s="459">
        <v>0</v>
      </c>
      <c r="AO52" s="459">
        <v>0</v>
      </c>
      <c r="AP52" s="459">
        <v>0</v>
      </c>
      <c r="AQ52" s="459">
        <v>0</v>
      </c>
      <c r="AR52" s="459">
        <v>0</v>
      </c>
      <c r="AS52" s="459">
        <v>11</v>
      </c>
      <c r="AT52" s="459">
        <v>16</v>
      </c>
      <c r="AU52" s="459">
        <v>3640</v>
      </c>
      <c r="AV52" s="459">
        <v>9718</v>
      </c>
      <c r="AW52" s="459">
        <v>122229</v>
      </c>
      <c r="AX52" s="459">
        <v>48</v>
      </c>
      <c r="AY52" s="459">
        <v>0</v>
      </c>
      <c r="AZ52" s="459">
        <v>2005</v>
      </c>
      <c r="BA52" s="459">
        <v>0</v>
      </c>
      <c r="BB52" s="459">
        <v>55</v>
      </c>
      <c r="BC52" s="459">
        <v>0</v>
      </c>
      <c r="BD52" s="459">
        <v>372</v>
      </c>
      <c r="BE52" s="459">
        <v>170</v>
      </c>
      <c r="BF52" s="459">
        <v>865</v>
      </c>
      <c r="BG52" s="459">
        <v>69</v>
      </c>
      <c r="BH52" s="459">
        <v>4178</v>
      </c>
      <c r="BI52" s="459">
        <v>116</v>
      </c>
      <c r="BJ52" s="459">
        <v>580</v>
      </c>
      <c r="BK52" s="459">
        <v>18</v>
      </c>
      <c r="BL52" s="459">
        <v>219</v>
      </c>
      <c r="BM52" s="459">
        <v>2</v>
      </c>
      <c r="BN52" s="459">
        <v>143</v>
      </c>
      <c r="BO52" s="459">
        <v>368</v>
      </c>
      <c r="BP52" s="459">
        <v>0</v>
      </c>
      <c r="BQ52" s="459">
        <v>28</v>
      </c>
      <c r="BR52" s="459">
        <v>0</v>
      </c>
      <c r="BS52" s="459">
        <v>0</v>
      </c>
      <c r="BT52" s="459">
        <v>0</v>
      </c>
      <c r="BU52" s="459">
        <v>33</v>
      </c>
      <c r="BV52" s="459">
        <v>10</v>
      </c>
      <c r="BW52" s="459">
        <v>7792</v>
      </c>
      <c r="BX52" s="459">
        <v>763</v>
      </c>
      <c r="BY52" s="459">
        <v>19</v>
      </c>
      <c r="BZ52" s="459">
        <v>0</v>
      </c>
      <c r="CA52" s="459">
        <v>0</v>
      </c>
      <c r="CB52" s="459">
        <v>0</v>
      </c>
      <c r="CC52" s="459">
        <v>0</v>
      </c>
      <c r="CD52" s="459">
        <v>3</v>
      </c>
      <c r="CE52" s="459">
        <v>0</v>
      </c>
      <c r="CF52" s="459">
        <v>6</v>
      </c>
      <c r="CG52" s="459">
        <v>2</v>
      </c>
      <c r="CH52" s="459">
        <v>14</v>
      </c>
      <c r="CI52" s="459">
        <v>44</v>
      </c>
      <c r="CJ52" s="459">
        <v>6</v>
      </c>
      <c r="CK52" s="459">
        <v>14</v>
      </c>
      <c r="CL52" s="459">
        <v>5</v>
      </c>
      <c r="CM52" s="459">
        <v>0</v>
      </c>
      <c r="CN52" s="459">
        <v>15</v>
      </c>
      <c r="CO52" s="459">
        <v>265</v>
      </c>
      <c r="CP52" s="459">
        <v>2621</v>
      </c>
      <c r="CQ52" s="459">
        <v>0</v>
      </c>
      <c r="CR52" s="459">
        <v>0</v>
      </c>
      <c r="CS52" s="459">
        <v>34467</v>
      </c>
      <c r="CT52" s="459">
        <v>579</v>
      </c>
      <c r="CU52" s="459">
        <v>1493</v>
      </c>
      <c r="CV52" s="459">
        <v>1040</v>
      </c>
      <c r="CW52" s="459">
        <v>0</v>
      </c>
      <c r="CX52" s="459">
        <v>874</v>
      </c>
      <c r="CY52" s="459">
        <v>0</v>
      </c>
      <c r="CZ52" s="459">
        <v>20144</v>
      </c>
      <c r="DA52" s="459">
        <v>539</v>
      </c>
      <c r="DB52" s="459">
        <v>6</v>
      </c>
      <c r="DC52" s="459">
        <v>0</v>
      </c>
      <c r="DD52" s="459">
        <v>3</v>
      </c>
      <c r="DE52" s="459">
        <v>1936</v>
      </c>
      <c r="DF52" s="459">
        <v>225</v>
      </c>
      <c r="DG52" s="459">
        <v>2308</v>
      </c>
      <c r="DH52" s="460">
        <v>0</v>
      </c>
      <c r="DI52" s="461">
        <v>220312</v>
      </c>
      <c r="DJ52" s="462">
        <v>168</v>
      </c>
      <c r="DK52" s="459">
        <v>6389</v>
      </c>
      <c r="DL52" s="459">
        <v>15</v>
      </c>
      <c r="DM52" s="459">
        <v>21883</v>
      </c>
      <c r="DN52" s="459">
        <v>295257</v>
      </c>
      <c r="DO52" s="463">
        <v>5089</v>
      </c>
      <c r="DP52" s="461">
        <v>328801</v>
      </c>
      <c r="DQ52" s="464">
        <v>549113</v>
      </c>
      <c r="DR52" s="462">
        <v>65064</v>
      </c>
      <c r="DS52" s="463">
        <v>952235</v>
      </c>
      <c r="DT52" s="465">
        <v>1017299</v>
      </c>
      <c r="DU52" s="461">
        <v>1346100</v>
      </c>
      <c r="DV52" s="464">
        <v>1566412</v>
      </c>
      <c r="DW52" s="462">
        <v>-141609</v>
      </c>
      <c r="DX52" s="463">
        <v>-232678</v>
      </c>
      <c r="DY52" s="465">
        <v>-374287</v>
      </c>
      <c r="DZ52" s="461">
        <v>971813</v>
      </c>
      <c r="EA52" s="464">
        <v>1192125</v>
      </c>
      <c r="ED52" s="646">
        <f t="shared" si="0"/>
        <v>-638.90000000000009</v>
      </c>
    </row>
    <row r="53" spans="1:134" ht="18" customHeight="1" x14ac:dyDescent="0.2">
      <c r="A53" s="445">
        <v>47</v>
      </c>
      <c r="B53" s="456" t="s">
        <v>90</v>
      </c>
      <c r="C53" s="457" t="s">
        <v>91</v>
      </c>
      <c r="D53" s="458">
        <v>0</v>
      </c>
      <c r="E53" s="459">
        <v>0</v>
      </c>
      <c r="F53" s="459">
        <v>0</v>
      </c>
      <c r="G53" s="459">
        <v>0</v>
      </c>
      <c r="H53" s="459">
        <v>0</v>
      </c>
      <c r="I53" s="459">
        <v>0</v>
      </c>
      <c r="J53" s="459">
        <v>0</v>
      </c>
      <c r="K53" s="459">
        <v>0</v>
      </c>
      <c r="L53" s="459">
        <v>0</v>
      </c>
      <c r="M53" s="459">
        <v>0</v>
      </c>
      <c r="N53" s="459">
        <v>0</v>
      </c>
      <c r="O53" s="459">
        <v>0</v>
      </c>
      <c r="P53" s="459">
        <v>0</v>
      </c>
      <c r="Q53" s="459">
        <v>0</v>
      </c>
      <c r="R53" s="459">
        <v>0</v>
      </c>
      <c r="S53" s="459">
        <v>0</v>
      </c>
      <c r="T53" s="459">
        <v>0</v>
      </c>
      <c r="U53" s="459">
        <v>0</v>
      </c>
      <c r="V53" s="459">
        <v>0</v>
      </c>
      <c r="W53" s="459">
        <v>0</v>
      </c>
      <c r="X53" s="459">
        <v>0</v>
      </c>
      <c r="Y53" s="459">
        <v>0</v>
      </c>
      <c r="Z53" s="459">
        <v>0</v>
      </c>
      <c r="AA53" s="459">
        <v>0</v>
      </c>
      <c r="AB53" s="459">
        <v>0</v>
      </c>
      <c r="AC53" s="459">
        <v>0</v>
      </c>
      <c r="AD53" s="459">
        <v>0</v>
      </c>
      <c r="AE53" s="459">
        <v>0</v>
      </c>
      <c r="AF53" s="459">
        <v>0</v>
      </c>
      <c r="AG53" s="459">
        <v>0</v>
      </c>
      <c r="AH53" s="459">
        <v>0</v>
      </c>
      <c r="AI53" s="459">
        <v>0</v>
      </c>
      <c r="AJ53" s="459">
        <v>0</v>
      </c>
      <c r="AK53" s="459">
        <v>0</v>
      </c>
      <c r="AL53" s="459">
        <v>0</v>
      </c>
      <c r="AM53" s="459">
        <v>0</v>
      </c>
      <c r="AN53" s="459">
        <v>0</v>
      </c>
      <c r="AO53" s="459">
        <v>0</v>
      </c>
      <c r="AP53" s="459">
        <v>0</v>
      </c>
      <c r="AQ53" s="459">
        <v>0</v>
      </c>
      <c r="AR53" s="459">
        <v>0</v>
      </c>
      <c r="AS53" s="459">
        <v>0</v>
      </c>
      <c r="AT53" s="459">
        <v>954</v>
      </c>
      <c r="AU53" s="459">
        <v>1962</v>
      </c>
      <c r="AV53" s="459">
        <v>13336</v>
      </c>
      <c r="AW53" s="459">
        <v>137390</v>
      </c>
      <c r="AX53" s="459">
        <v>50903</v>
      </c>
      <c r="AY53" s="459">
        <v>6864</v>
      </c>
      <c r="AZ53" s="459">
        <v>67987</v>
      </c>
      <c r="BA53" s="459">
        <v>25373</v>
      </c>
      <c r="BB53" s="459">
        <v>15708</v>
      </c>
      <c r="BC53" s="459">
        <v>4701</v>
      </c>
      <c r="BD53" s="459">
        <v>46457</v>
      </c>
      <c r="BE53" s="459">
        <v>18851</v>
      </c>
      <c r="BF53" s="459">
        <v>0</v>
      </c>
      <c r="BG53" s="459">
        <v>0</v>
      </c>
      <c r="BH53" s="459">
        <v>128629</v>
      </c>
      <c r="BI53" s="459">
        <v>0</v>
      </c>
      <c r="BJ53" s="459">
        <v>3858</v>
      </c>
      <c r="BK53" s="459">
        <v>339</v>
      </c>
      <c r="BL53" s="459">
        <v>770</v>
      </c>
      <c r="BM53" s="459">
        <v>0</v>
      </c>
      <c r="BN53" s="459">
        <v>0</v>
      </c>
      <c r="BO53" s="459">
        <v>0</v>
      </c>
      <c r="BP53" s="459">
        <v>0</v>
      </c>
      <c r="BQ53" s="459">
        <v>0</v>
      </c>
      <c r="BR53" s="459">
        <v>0</v>
      </c>
      <c r="BS53" s="459">
        <v>0</v>
      </c>
      <c r="BT53" s="459">
        <v>0</v>
      </c>
      <c r="BU53" s="459">
        <v>0</v>
      </c>
      <c r="BV53" s="459">
        <v>0</v>
      </c>
      <c r="BW53" s="459">
        <v>0</v>
      </c>
      <c r="BX53" s="459">
        <v>0</v>
      </c>
      <c r="BY53" s="459">
        <v>0</v>
      </c>
      <c r="BZ53" s="459">
        <v>0</v>
      </c>
      <c r="CA53" s="459">
        <v>0</v>
      </c>
      <c r="CB53" s="459">
        <v>0</v>
      </c>
      <c r="CC53" s="459">
        <v>0</v>
      </c>
      <c r="CD53" s="459">
        <v>0</v>
      </c>
      <c r="CE53" s="459">
        <v>0</v>
      </c>
      <c r="CF53" s="459">
        <v>0</v>
      </c>
      <c r="CG53" s="459">
        <v>0</v>
      </c>
      <c r="CH53" s="459">
        <v>0</v>
      </c>
      <c r="CI53" s="459">
        <v>2</v>
      </c>
      <c r="CJ53" s="459">
        <v>0</v>
      </c>
      <c r="CK53" s="459">
        <v>0</v>
      </c>
      <c r="CL53" s="459">
        <v>0</v>
      </c>
      <c r="CM53" s="459">
        <v>0</v>
      </c>
      <c r="CN53" s="459">
        <v>0</v>
      </c>
      <c r="CO53" s="459">
        <v>0</v>
      </c>
      <c r="CP53" s="459">
        <v>0</v>
      </c>
      <c r="CQ53" s="459">
        <v>0</v>
      </c>
      <c r="CR53" s="459">
        <v>106</v>
      </c>
      <c r="CS53" s="459">
        <v>0</v>
      </c>
      <c r="CT53" s="459">
        <v>0</v>
      </c>
      <c r="CU53" s="459">
        <v>0</v>
      </c>
      <c r="CV53" s="459">
        <v>0</v>
      </c>
      <c r="CW53" s="459">
        <v>0</v>
      </c>
      <c r="CX53" s="459">
        <v>0</v>
      </c>
      <c r="CY53" s="459">
        <v>0</v>
      </c>
      <c r="CZ53" s="459">
        <v>16995</v>
      </c>
      <c r="DA53" s="459">
        <v>0</v>
      </c>
      <c r="DB53" s="459">
        <v>0</v>
      </c>
      <c r="DC53" s="459">
        <v>0</v>
      </c>
      <c r="DD53" s="459">
        <v>0</v>
      </c>
      <c r="DE53" s="459">
        <v>0</v>
      </c>
      <c r="DF53" s="459">
        <v>0</v>
      </c>
      <c r="DG53" s="459">
        <v>0</v>
      </c>
      <c r="DH53" s="460">
        <v>0</v>
      </c>
      <c r="DI53" s="461">
        <v>541185</v>
      </c>
      <c r="DJ53" s="462">
        <v>0</v>
      </c>
      <c r="DK53" s="459">
        <v>107</v>
      </c>
      <c r="DL53" s="459">
        <v>0</v>
      </c>
      <c r="DM53" s="459">
        <v>0</v>
      </c>
      <c r="DN53" s="459">
        <v>0</v>
      </c>
      <c r="DO53" s="463">
        <v>2742</v>
      </c>
      <c r="DP53" s="461">
        <v>2849</v>
      </c>
      <c r="DQ53" s="464">
        <v>544034</v>
      </c>
      <c r="DR53" s="462">
        <v>0</v>
      </c>
      <c r="DS53" s="463">
        <v>180048</v>
      </c>
      <c r="DT53" s="465">
        <v>180048</v>
      </c>
      <c r="DU53" s="461">
        <v>182897</v>
      </c>
      <c r="DV53" s="464">
        <v>724082</v>
      </c>
      <c r="DW53" s="462">
        <v>-257361</v>
      </c>
      <c r="DX53" s="463">
        <v>-180124</v>
      </c>
      <c r="DY53" s="465">
        <v>-437485</v>
      </c>
      <c r="DZ53" s="461">
        <v>-254588</v>
      </c>
      <c r="EA53" s="464">
        <v>286597</v>
      </c>
      <c r="ED53" s="646">
        <f t="shared" si="0"/>
        <v>-10.700000000000001</v>
      </c>
    </row>
    <row r="54" spans="1:134" ht="18" customHeight="1" x14ac:dyDescent="0.2">
      <c r="A54" s="445">
        <v>48</v>
      </c>
      <c r="B54" s="456" t="s">
        <v>92</v>
      </c>
      <c r="C54" s="457" t="s">
        <v>93</v>
      </c>
      <c r="D54" s="458">
        <v>0</v>
      </c>
      <c r="E54" s="459">
        <v>0</v>
      </c>
      <c r="F54" s="459">
        <v>0</v>
      </c>
      <c r="G54" s="459">
        <v>0</v>
      </c>
      <c r="H54" s="459">
        <v>0</v>
      </c>
      <c r="I54" s="459">
        <v>0</v>
      </c>
      <c r="J54" s="459">
        <v>1</v>
      </c>
      <c r="K54" s="459">
        <v>1</v>
      </c>
      <c r="L54" s="459">
        <v>2</v>
      </c>
      <c r="M54" s="459">
        <v>0</v>
      </c>
      <c r="N54" s="459">
        <v>0</v>
      </c>
      <c r="O54" s="459">
        <v>0</v>
      </c>
      <c r="P54" s="459">
        <v>0</v>
      </c>
      <c r="Q54" s="459">
        <v>0</v>
      </c>
      <c r="R54" s="459">
        <v>3</v>
      </c>
      <c r="S54" s="459">
        <v>0</v>
      </c>
      <c r="T54" s="459">
        <v>5</v>
      </c>
      <c r="U54" s="459">
        <v>265</v>
      </c>
      <c r="V54" s="459">
        <v>0</v>
      </c>
      <c r="W54" s="459">
        <v>0</v>
      </c>
      <c r="X54" s="459">
        <v>0</v>
      </c>
      <c r="Y54" s="459">
        <v>0</v>
      </c>
      <c r="Z54" s="459">
        <v>0</v>
      </c>
      <c r="AA54" s="459">
        <v>0</v>
      </c>
      <c r="AB54" s="459">
        <v>3</v>
      </c>
      <c r="AC54" s="459">
        <v>1</v>
      </c>
      <c r="AD54" s="459">
        <v>1</v>
      </c>
      <c r="AE54" s="459">
        <v>0</v>
      </c>
      <c r="AF54" s="459">
        <v>0</v>
      </c>
      <c r="AG54" s="459">
        <v>1</v>
      </c>
      <c r="AH54" s="459">
        <v>0</v>
      </c>
      <c r="AI54" s="459">
        <v>0</v>
      </c>
      <c r="AJ54" s="459">
        <v>0</v>
      </c>
      <c r="AK54" s="459">
        <v>0</v>
      </c>
      <c r="AL54" s="459">
        <v>0</v>
      </c>
      <c r="AM54" s="459">
        <v>0</v>
      </c>
      <c r="AN54" s="459">
        <v>1</v>
      </c>
      <c r="AO54" s="459">
        <v>0</v>
      </c>
      <c r="AP54" s="459">
        <v>1</v>
      </c>
      <c r="AQ54" s="459">
        <v>0</v>
      </c>
      <c r="AR54" s="459">
        <v>31</v>
      </c>
      <c r="AS54" s="459">
        <v>1</v>
      </c>
      <c r="AT54" s="459">
        <v>8117</v>
      </c>
      <c r="AU54" s="459">
        <v>12589</v>
      </c>
      <c r="AV54" s="459">
        <v>11353</v>
      </c>
      <c r="AW54" s="459">
        <v>32257</v>
      </c>
      <c r="AX54" s="459">
        <v>25577</v>
      </c>
      <c r="AY54" s="459">
        <v>31650</v>
      </c>
      <c r="AZ54" s="459">
        <v>34157</v>
      </c>
      <c r="BA54" s="459">
        <v>3359</v>
      </c>
      <c r="BB54" s="459">
        <v>8748</v>
      </c>
      <c r="BC54" s="459">
        <v>4081</v>
      </c>
      <c r="BD54" s="459">
        <v>19269</v>
      </c>
      <c r="BE54" s="459">
        <v>5637</v>
      </c>
      <c r="BF54" s="459">
        <v>2795</v>
      </c>
      <c r="BG54" s="459">
        <v>143</v>
      </c>
      <c r="BH54" s="459">
        <v>97466</v>
      </c>
      <c r="BI54" s="459">
        <v>59</v>
      </c>
      <c r="BJ54" s="459">
        <v>432</v>
      </c>
      <c r="BK54" s="459">
        <v>513</v>
      </c>
      <c r="BL54" s="459">
        <v>287</v>
      </c>
      <c r="BM54" s="459">
        <v>0</v>
      </c>
      <c r="BN54" s="459">
        <v>655</v>
      </c>
      <c r="BO54" s="459">
        <v>220</v>
      </c>
      <c r="BP54" s="459">
        <v>95</v>
      </c>
      <c r="BQ54" s="459">
        <v>28</v>
      </c>
      <c r="BR54" s="459">
        <v>3</v>
      </c>
      <c r="BS54" s="459">
        <v>8</v>
      </c>
      <c r="BT54" s="459">
        <v>1</v>
      </c>
      <c r="BU54" s="459">
        <v>7</v>
      </c>
      <c r="BV54" s="459">
        <v>0</v>
      </c>
      <c r="BW54" s="459">
        <v>55</v>
      </c>
      <c r="BX54" s="459">
        <v>97</v>
      </c>
      <c r="BY54" s="459">
        <v>74</v>
      </c>
      <c r="BZ54" s="459">
        <v>0</v>
      </c>
      <c r="CA54" s="459">
        <v>0</v>
      </c>
      <c r="CB54" s="459">
        <v>0</v>
      </c>
      <c r="CC54" s="459">
        <v>6</v>
      </c>
      <c r="CD54" s="459">
        <v>0</v>
      </c>
      <c r="CE54" s="459">
        <v>0</v>
      </c>
      <c r="CF54" s="459">
        <v>1</v>
      </c>
      <c r="CG54" s="459">
        <v>0</v>
      </c>
      <c r="CH54" s="459">
        <v>0</v>
      </c>
      <c r="CI54" s="459">
        <v>8</v>
      </c>
      <c r="CJ54" s="459">
        <v>2</v>
      </c>
      <c r="CK54" s="459">
        <v>220</v>
      </c>
      <c r="CL54" s="459">
        <v>533</v>
      </c>
      <c r="CM54" s="459">
        <v>1057</v>
      </c>
      <c r="CN54" s="459">
        <v>31</v>
      </c>
      <c r="CO54" s="459">
        <v>920</v>
      </c>
      <c r="CP54" s="459">
        <v>1788</v>
      </c>
      <c r="CQ54" s="459">
        <v>47</v>
      </c>
      <c r="CR54" s="459">
        <v>8406</v>
      </c>
      <c r="CS54" s="459">
        <v>3</v>
      </c>
      <c r="CT54" s="459">
        <v>0</v>
      </c>
      <c r="CU54" s="459">
        <v>5</v>
      </c>
      <c r="CV54" s="459">
        <v>0</v>
      </c>
      <c r="CW54" s="459">
        <v>0</v>
      </c>
      <c r="CX54" s="459">
        <v>4</v>
      </c>
      <c r="CY54" s="459">
        <v>0</v>
      </c>
      <c r="CZ54" s="459">
        <v>45069</v>
      </c>
      <c r="DA54" s="459">
        <v>95</v>
      </c>
      <c r="DB54" s="459">
        <v>0</v>
      </c>
      <c r="DC54" s="459">
        <v>0</v>
      </c>
      <c r="DD54" s="459">
        <v>1</v>
      </c>
      <c r="DE54" s="459">
        <v>0</v>
      </c>
      <c r="DF54" s="459">
        <v>37</v>
      </c>
      <c r="DG54" s="459">
        <v>3361</v>
      </c>
      <c r="DH54" s="460">
        <v>0</v>
      </c>
      <c r="DI54" s="461">
        <v>361643</v>
      </c>
      <c r="DJ54" s="462">
        <v>39</v>
      </c>
      <c r="DK54" s="459">
        <v>9292</v>
      </c>
      <c r="DL54" s="459">
        <v>0</v>
      </c>
      <c r="DM54" s="459">
        <v>0</v>
      </c>
      <c r="DN54" s="459">
        <v>0</v>
      </c>
      <c r="DO54" s="463">
        <v>642</v>
      </c>
      <c r="DP54" s="461">
        <v>9973</v>
      </c>
      <c r="DQ54" s="464">
        <v>371616</v>
      </c>
      <c r="DR54" s="462">
        <v>8798</v>
      </c>
      <c r="DS54" s="463">
        <v>39416</v>
      </c>
      <c r="DT54" s="465">
        <v>48214</v>
      </c>
      <c r="DU54" s="461">
        <v>58187</v>
      </c>
      <c r="DV54" s="464">
        <v>419830</v>
      </c>
      <c r="DW54" s="462">
        <v>-84768</v>
      </c>
      <c r="DX54" s="463">
        <v>-189565</v>
      </c>
      <c r="DY54" s="465">
        <v>-274333</v>
      </c>
      <c r="DZ54" s="461">
        <v>-216146</v>
      </c>
      <c r="EA54" s="464">
        <v>145497</v>
      </c>
      <c r="ED54" s="646">
        <f t="shared" si="0"/>
        <v>-929.2</v>
      </c>
    </row>
    <row r="55" spans="1:134" ht="18" customHeight="1" x14ac:dyDescent="0.2">
      <c r="A55" s="445">
        <v>49</v>
      </c>
      <c r="B55" s="456" t="s">
        <v>94</v>
      </c>
      <c r="C55" s="457" t="s">
        <v>95</v>
      </c>
      <c r="D55" s="458">
        <v>0</v>
      </c>
      <c r="E55" s="459">
        <v>2</v>
      </c>
      <c r="F55" s="459">
        <v>0</v>
      </c>
      <c r="G55" s="459">
        <v>0</v>
      </c>
      <c r="H55" s="459">
        <v>20</v>
      </c>
      <c r="I55" s="459">
        <v>0</v>
      </c>
      <c r="J55" s="459">
        <v>3</v>
      </c>
      <c r="K55" s="459">
        <v>0</v>
      </c>
      <c r="L55" s="459">
        <v>0</v>
      </c>
      <c r="M55" s="459">
        <v>0</v>
      </c>
      <c r="N55" s="459">
        <v>0</v>
      </c>
      <c r="O55" s="459">
        <v>0</v>
      </c>
      <c r="P55" s="459">
        <v>0</v>
      </c>
      <c r="Q55" s="459">
        <v>4</v>
      </c>
      <c r="R55" s="459">
        <v>23</v>
      </c>
      <c r="S55" s="459">
        <v>0</v>
      </c>
      <c r="T55" s="459">
        <v>0</v>
      </c>
      <c r="U55" s="459">
        <v>0</v>
      </c>
      <c r="V55" s="459">
        <v>0</v>
      </c>
      <c r="W55" s="459">
        <v>0</v>
      </c>
      <c r="X55" s="459">
        <v>0</v>
      </c>
      <c r="Y55" s="459">
        <v>0</v>
      </c>
      <c r="Z55" s="459">
        <v>0</v>
      </c>
      <c r="AA55" s="459">
        <v>0</v>
      </c>
      <c r="AB55" s="459">
        <v>0</v>
      </c>
      <c r="AC55" s="459">
        <v>0</v>
      </c>
      <c r="AD55" s="459">
        <v>0</v>
      </c>
      <c r="AE55" s="459">
        <v>0</v>
      </c>
      <c r="AF55" s="459">
        <v>8</v>
      </c>
      <c r="AG55" s="459">
        <v>0</v>
      </c>
      <c r="AH55" s="459">
        <v>0</v>
      </c>
      <c r="AI55" s="459">
        <v>0</v>
      </c>
      <c r="AJ55" s="459">
        <v>1</v>
      </c>
      <c r="AK55" s="459">
        <v>0</v>
      </c>
      <c r="AL55" s="459">
        <v>0</v>
      </c>
      <c r="AM55" s="459">
        <v>0</v>
      </c>
      <c r="AN55" s="459">
        <v>0</v>
      </c>
      <c r="AO55" s="459">
        <v>0</v>
      </c>
      <c r="AP55" s="459">
        <v>0</v>
      </c>
      <c r="AQ55" s="459">
        <v>0</v>
      </c>
      <c r="AR55" s="459">
        <v>3</v>
      </c>
      <c r="AS55" s="459">
        <v>262</v>
      </c>
      <c r="AT55" s="459">
        <v>314</v>
      </c>
      <c r="AU55" s="459">
        <v>25074</v>
      </c>
      <c r="AV55" s="459">
        <v>39194</v>
      </c>
      <c r="AW55" s="459">
        <v>19302</v>
      </c>
      <c r="AX55" s="459">
        <v>0</v>
      </c>
      <c r="AY55" s="459">
        <v>157</v>
      </c>
      <c r="AZ55" s="459">
        <v>268818</v>
      </c>
      <c r="BA55" s="459">
        <v>2201</v>
      </c>
      <c r="BB55" s="459">
        <v>738</v>
      </c>
      <c r="BC55" s="459">
        <v>762</v>
      </c>
      <c r="BD55" s="459">
        <v>1557</v>
      </c>
      <c r="BE55" s="459">
        <v>862</v>
      </c>
      <c r="BF55" s="459">
        <v>109927</v>
      </c>
      <c r="BG55" s="459">
        <v>2930</v>
      </c>
      <c r="BH55" s="459">
        <v>313692</v>
      </c>
      <c r="BI55" s="459">
        <v>1202</v>
      </c>
      <c r="BJ55" s="459">
        <v>1015</v>
      </c>
      <c r="BK55" s="459">
        <v>2996</v>
      </c>
      <c r="BL55" s="459">
        <v>17</v>
      </c>
      <c r="BM55" s="459">
        <v>0</v>
      </c>
      <c r="BN55" s="459">
        <v>1156</v>
      </c>
      <c r="BO55" s="459">
        <v>1874</v>
      </c>
      <c r="BP55" s="459">
        <v>1938</v>
      </c>
      <c r="BQ55" s="459">
        <v>830</v>
      </c>
      <c r="BR55" s="459">
        <v>1758</v>
      </c>
      <c r="BS55" s="459">
        <v>0</v>
      </c>
      <c r="BT55" s="459">
        <v>0</v>
      </c>
      <c r="BU55" s="459">
        <v>0</v>
      </c>
      <c r="BV55" s="459">
        <v>0</v>
      </c>
      <c r="BW55" s="459">
        <v>1</v>
      </c>
      <c r="BX55" s="459">
        <v>0</v>
      </c>
      <c r="BY55" s="459">
        <v>0</v>
      </c>
      <c r="BZ55" s="459">
        <v>0</v>
      </c>
      <c r="CA55" s="459">
        <v>0</v>
      </c>
      <c r="CB55" s="459">
        <v>0</v>
      </c>
      <c r="CC55" s="459">
        <v>31</v>
      </c>
      <c r="CD55" s="459">
        <v>0</v>
      </c>
      <c r="CE55" s="459">
        <v>5</v>
      </c>
      <c r="CF55" s="459">
        <v>0</v>
      </c>
      <c r="CG55" s="459">
        <v>0</v>
      </c>
      <c r="CH55" s="459">
        <v>3</v>
      </c>
      <c r="CI55" s="459">
        <v>0</v>
      </c>
      <c r="CJ55" s="459">
        <v>0</v>
      </c>
      <c r="CK55" s="459">
        <v>1</v>
      </c>
      <c r="CL55" s="459">
        <v>0</v>
      </c>
      <c r="CM55" s="459">
        <v>0</v>
      </c>
      <c r="CN55" s="459">
        <v>0</v>
      </c>
      <c r="CO55" s="459">
        <v>0</v>
      </c>
      <c r="CP55" s="459">
        <v>1</v>
      </c>
      <c r="CQ55" s="459">
        <v>0</v>
      </c>
      <c r="CR55" s="459">
        <v>0</v>
      </c>
      <c r="CS55" s="459">
        <v>0</v>
      </c>
      <c r="CT55" s="459">
        <v>0</v>
      </c>
      <c r="CU55" s="459">
        <v>0</v>
      </c>
      <c r="CV55" s="459">
        <v>0</v>
      </c>
      <c r="CW55" s="459">
        <v>0</v>
      </c>
      <c r="CX55" s="459">
        <v>0</v>
      </c>
      <c r="CY55" s="459">
        <v>0</v>
      </c>
      <c r="CZ55" s="459">
        <v>17497</v>
      </c>
      <c r="DA55" s="459">
        <v>0</v>
      </c>
      <c r="DB55" s="459">
        <v>0</v>
      </c>
      <c r="DC55" s="459">
        <v>0</v>
      </c>
      <c r="DD55" s="459">
        <v>0</v>
      </c>
      <c r="DE55" s="459">
        <v>0</v>
      </c>
      <c r="DF55" s="459">
        <v>6</v>
      </c>
      <c r="DG55" s="459">
        <v>0</v>
      </c>
      <c r="DH55" s="460">
        <v>20</v>
      </c>
      <c r="DI55" s="461">
        <v>816205</v>
      </c>
      <c r="DJ55" s="462">
        <v>1</v>
      </c>
      <c r="DK55" s="459">
        <v>497</v>
      </c>
      <c r="DL55" s="459">
        <v>0</v>
      </c>
      <c r="DM55" s="459">
        <v>3826</v>
      </c>
      <c r="DN55" s="459">
        <v>302519</v>
      </c>
      <c r="DO55" s="463">
        <v>4486</v>
      </c>
      <c r="DP55" s="461">
        <v>311329</v>
      </c>
      <c r="DQ55" s="464">
        <v>1127534</v>
      </c>
      <c r="DR55" s="462">
        <v>437587</v>
      </c>
      <c r="DS55" s="463">
        <v>711668</v>
      </c>
      <c r="DT55" s="465">
        <v>1149255</v>
      </c>
      <c r="DU55" s="461">
        <v>1460584</v>
      </c>
      <c r="DV55" s="464">
        <v>2276789</v>
      </c>
      <c r="DW55" s="462">
        <v>-178189</v>
      </c>
      <c r="DX55" s="463">
        <v>-513392</v>
      </c>
      <c r="DY55" s="465">
        <v>-691581</v>
      </c>
      <c r="DZ55" s="461">
        <v>769003</v>
      </c>
      <c r="EA55" s="464">
        <v>1585208</v>
      </c>
      <c r="ED55" s="646">
        <f t="shared" si="0"/>
        <v>-49.7</v>
      </c>
    </row>
    <row r="56" spans="1:134" ht="18" customHeight="1" x14ac:dyDescent="0.2">
      <c r="A56" s="445">
        <v>50</v>
      </c>
      <c r="B56" s="456" t="s">
        <v>96</v>
      </c>
      <c r="C56" s="457" t="s">
        <v>97</v>
      </c>
      <c r="D56" s="458">
        <v>0</v>
      </c>
      <c r="E56" s="459">
        <v>0</v>
      </c>
      <c r="F56" s="459">
        <v>0</v>
      </c>
      <c r="G56" s="459">
        <v>0</v>
      </c>
      <c r="H56" s="459">
        <v>0</v>
      </c>
      <c r="I56" s="459">
        <v>0</v>
      </c>
      <c r="J56" s="459">
        <v>0</v>
      </c>
      <c r="K56" s="459">
        <v>0</v>
      </c>
      <c r="L56" s="459">
        <v>0</v>
      </c>
      <c r="M56" s="459">
        <v>0</v>
      </c>
      <c r="N56" s="459">
        <v>0</v>
      </c>
      <c r="O56" s="459">
        <v>0</v>
      </c>
      <c r="P56" s="459">
        <v>0</v>
      </c>
      <c r="Q56" s="459">
        <v>0</v>
      </c>
      <c r="R56" s="459">
        <v>0</v>
      </c>
      <c r="S56" s="459">
        <v>0</v>
      </c>
      <c r="T56" s="459">
        <v>0</v>
      </c>
      <c r="U56" s="459">
        <v>0</v>
      </c>
      <c r="V56" s="459">
        <v>0</v>
      </c>
      <c r="W56" s="459">
        <v>0</v>
      </c>
      <c r="X56" s="459">
        <v>0</v>
      </c>
      <c r="Y56" s="459">
        <v>0</v>
      </c>
      <c r="Z56" s="459">
        <v>0</v>
      </c>
      <c r="AA56" s="459">
        <v>0</v>
      </c>
      <c r="AB56" s="459">
        <v>0</v>
      </c>
      <c r="AC56" s="459">
        <v>0</v>
      </c>
      <c r="AD56" s="459">
        <v>0</v>
      </c>
      <c r="AE56" s="459">
        <v>0</v>
      </c>
      <c r="AF56" s="459">
        <v>2</v>
      </c>
      <c r="AG56" s="459">
        <v>0</v>
      </c>
      <c r="AH56" s="459">
        <v>0</v>
      </c>
      <c r="AI56" s="459">
        <v>0</v>
      </c>
      <c r="AJ56" s="459">
        <v>0</v>
      </c>
      <c r="AK56" s="459">
        <v>0</v>
      </c>
      <c r="AL56" s="459">
        <v>0</v>
      </c>
      <c r="AM56" s="459">
        <v>0</v>
      </c>
      <c r="AN56" s="459">
        <v>0</v>
      </c>
      <c r="AO56" s="459">
        <v>0</v>
      </c>
      <c r="AP56" s="459">
        <v>0</v>
      </c>
      <c r="AQ56" s="459">
        <v>0</v>
      </c>
      <c r="AR56" s="459">
        <v>0</v>
      </c>
      <c r="AS56" s="459">
        <v>0</v>
      </c>
      <c r="AT56" s="459">
        <v>0</v>
      </c>
      <c r="AU56" s="459">
        <v>0</v>
      </c>
      <c r="AV56" s="459">
        <v>0</v>
      </c>
      <c r="AW56" s="459">
        <v>0</v>
      </c>
      <c r="AX56" s="459">
        <v>0</v>
      </c>
      <c r="AY56" s="459">
        <v>0</v>
      </c>
      <c r="AZ56" s="459">
        <v>0</v>
      </c>
      <c r="BA56" s="459">
        <v>11274</v>
      </c>
      <c r="BB56" s="459">
        <v>0</v>
      </c>
      <c r="BC56" s="459">
        <v>0</v>
      </c>
      <c r="BD56" s="459">
        <v>0</v>
      </c>
      <c r="BE56" s="459">
        <v>0</v>
      </c>
      <c r="BF56" s="459">
        <v>0</v>
      </c>
      <c r="BG56" s="459">
        <v>0</v>
      </c>
      <c r="BH56" s="459">
        <v>0</v>
      </c>
      <c r="BI56" s="459">
        <v>15</v>
      </c>
      <c r="BJ56" s="459">
        <v>0</v>
      </c>
      <c r="BK56" s="459">
        <v>435</v>
      </c>
      <c r="BL56" s="459">
        <v>3</v>
      </c>
      <c r="BM56" s="459">
        <v>0</v>
      </c>
      <c r="BN56" s="459">
        <v>4690</v>
      </c>
      <c r="BO56" s="459">
        <v>1376</v>
      </c>
      <c r="BP56" s="459">
        <v>0</v>
      </c>
      <c r="BQ56" s="459">
        <v>0</v>
      </c>
      <c r="BR56" s="459">
        <v>0</v>
      </c>
      <c r="BS56" s="459">
        <v>0</v>
      </c>
      <c r="BT56" s="459">
        <v>0</v>
      </c>
      <c r="BU56" s="459">
        <v>0</v>
      </c>
      <c r="BV56" s="459">
        <v>0</v>
      </c>
      <c r="BW56" s="459">
        <v>0</v>
      </c>
      <c r="BX56" s="459">
        <v>0</v>
      </c>
      <c r="BY56" s="459">
        <v>0</v>
      </c>
      <c r="BZ56" s="459">
        <v>0</v>
      </c>
      <c r="CA56" s="459">
        <v>0</v>
      </c>
      <c r="CB56" s="459">
        <v>0</v>
      </c>
      <c r="CC56" s="459">
        <v>0</v>
      </c>
      <c r="CD56" s="459">
        <v>54</v>
      </c>
      <c r="CE56" s="459">
        <v>0</v>
      </c>
      <c r="CF56" s="459">
        <v>0</v>
      </c>
      <c r="CG56" s="459">
        <v>0</v>
      </c>
      <c r="CH56" s="459">
        <v>0</v>
      </c>
      <c r="CI56" s="459">
        <v>17</v>
      </c>
      <c r="CJ56" s="459">
        <v>0</v>
      </c>
      <c r="CK56" s="459">
        <v>0</v>
      </c>
      <c r="CL56" s="459">
        <v>0</v>
      </c>
      <c r="CM56" s="459">
        <v>0</v>
      </c>
      <c r="CN56" s="459">
        <v>0</v>
      </c>
      <c r="CO56" s="459">
        <v>123</v>
      </c>
      <c r="CP56" s="459">
        <v>723</v>
      </c>
      <c r="CQ56" s="459">
        <v>0</v>
      </c>
      <c r="CR56" s="459">
        <v>0</v>
      </c>
      <c r="CS56" s="459">
        <v>0</v>
      </c>
      <c r="CT56" s="459">
        <v>0</v>
      </c>
      <c r="CU56" s="459">
        <v>0</v>
      </c>
      <c r="CV56" s="459">
        <v>0</v>
      </c>
      <c r="CW56" s="459">
        <v>0</v>
      </c>
      <c r="CX56" s="459">
        <v>46</v>
      </c>
      <c r="CY56" s="459">
        <v>0</v>
      </c>
      <c r="CZ56" s="459">
        <v>7180</v>
      </c>
      <c r="DA56" s="459">
        <v>48</v>
      </c>
      <c r="DB56" s="459">
        <v>0</v>
      </c>
      <c r="DC56" s="459">
        <v>0</v>
      </c>
      <c r="DD56" s="459">
        <v>0</v>
      </c>
      <c r="DE56" s="459">
        <v>105</v>
      </c>
      <c r="DF56" s="459">
        <v>6</v>
      </c>
      <c r="DG56" s="459">
        <v>0</v>
      </c>
      <c r="DH56" s="460">
        <v>0</v>
      </c>
      <c r="DI56" s="461">
        <v>26097</v>
      </c>
      <c r="DJ56" s="462">
        <v>4050</v>
      </c>
      <c r="DK56" s="459">
        <v>146984</v>
      </c>
      <c r="DL56" s="459">
        <v>0</v>
      </c>
      <c r="DM56" s="459">
        <v>182</v>
      </c>
      <c r="DN56" s="459">
        <v>32350</v>
      </c>
      <c r="DO56" s="463">
        <v>1065</v>
      </c>
      <c r="DP56" s="461">
        <v>184631</v>
      </c>
      <c r="DQ56" s="464">
        <v>210728</v>
      </c>
      <c r="DR56" s="462">
        <v>2554</v>
      </c>
      <c r="DS56" s="463">
        <v>123071</v>
      </c>
      <c r="DT56" s="465">
        <v>125625</v>
      </c>
      <c r="DU56" s="461">
        <v>310256</v>
      </c>
      <c r="DV56" s="464">
        <v>336353</v>
      </c>
      <c r="DW56" s="462">
        <v>-57018</v>
      </c>
      <c r="DX56" s="463">
        <v>-133900</v>
      </c>
      <c r="DY56" s="465">
        <v>-190918</v>
      </c>
      <c r="DZ56" s="461">
        <v>119338</v>
      </c>
      <c r="EA56" s="464">
        <v>145435</v>
      </c>
      <c r="ED56" s="646">
        <f t="shared" si="0"/>
        <v>-14698.400000000001</v>
      </c>
    </row>
    <row r="57" spans="1:134" ht="18" customHeight="1" x14ac:dyDescent="0.2">
      <c r="A57" s="445">
        <v>51</v>
      </c>
      <c r="B57" s="456" t="s">
        <v>98</v>
      </c>
      <c r="C57" s="457" t="s">
        <v>99</v>
      </c>
      <c r="D57" s="458">
        <v>0</v>
      </c>
      <c r="E57" s="459">
        <v>0</v>
      </c>
      <c r="F57" s="459">
        <v>0</v>
      </c>
      <c r="G57" s="459">
        <v>0</v>
      </c>
      <c r="H57" s="459">
        <v>0</v>
      </c>
      <c r="I57" s="459">
        <v>0</v>
      </c>
      <c r="J57" s="459">
        <v>0</v>
      </c>
      <c r="K57" s="459">
        <v>0</v>
      </c>
      <c r="L57" s="459">
        <v>0</v>
      </c>
      <c r="M57" s="459">
        <v>0</v>
      </c>
      <c r="N57" s="459">
        <v>0</v>
      </c>
      <c r="O57" s="459">
        <v>0</v>
      </c>
      <c r="P57" s="459">
        <v>0</v>
      </c>
      <c r="Q57" s="459">
        <v>0</v>
      </c>
      <c r="R57" s="459">
        <v>0</v>
      </c>
      <c r="S57" s="459">
        <v>0</v>
      </c>
      <c r="T57" s="459">
        <v>0</v>
      </c>
      <c r="U57" s="459">
        <v>0</v>
      </c>
      <c r="V57" s="459">
        <v>0</v>
      </c>
      <c r="W57" s="459">
        <v>0</v>
      </c>
      <c r="X57" s="459">
        <v>0</v>
      </c>
      <c r="Y57" s="459">
        <v>0</v>
      </c>
      <c r="Z57" s="459">
        <v>0</v>
      </c>
      <c r="AA57" s="459">
        <v>0</v>
      </c>
      <c r="AB57" s="459">
        <v>0</v>
      </c>
      <c r="AC57" s="459">
        <v>0</v>
      </c>
      <c r="AD57" s="459">
        <v>0</v>
      </c>
      <c r="AE57" s="459">
        <v>0</v>
      </c>
      <c r="AF57" s="459">
        <v>0</v>
      </c>
      <c r="AG57" s="459">
        <v>0</v>
      </c>
      <c r="AH57" s="459">
        <v>0</v>
      </c>
      <c r="AI57" s="459">
        <v>0</v>
      </c>
      <c r="AJ57" s="459">
        <v>0</v>
      </c>
      <c r="AK57" s="459">
        <v>0</v>
      </c>
      <c r="AL57" s="459">
        <v>0</v>
      </c>
      <c r="AM57" s="459">
        <v>0</v>
      </c>
      <c r="AN57" s="459">
        <v>0</v>
      </c>
      <c r="AO57" s="459">
        <v>0</v>
      </c>
      <c r="AP57" s="459">
        <v>0</v>
      </c>
      <c r="AQ57" s="459">
        <v>0</v>
      </c>
      <c r="AR57" s="459">
        <v>0</v>
      </c>
      <c r="AS57" s="459">
        <v>0</v>
      </c>
      <c r="AT57" s="459">
        <v>0</v>
      </c>
      <c r="AU57" s="459">
        <v>856</v>
      </c>
      <c r="AV57" s="459">
        <v>15711</v>
      </c>
      <c r="AW57" s="459">
        <v>2071</v>
      </c>
      <c r="AX57" s="459">
        <v>59</v>
      </c>
      <c r="AY57" s="459">
        <v>0</v>
      </c>
      <c r="AZ57" s="459">
        <v>5148</v>
      </c>
      <c r="BA57" s="459">
        <v>0</v>
      </c>
      <c r="BB57" s="459">
        <v>2562</v>
      </c>
      <c r="BC57" s="459">
        <v>0</v>
      </c>
      <c r="BD57" s="459">
        <v>238</v>
      </c>
      <c r="BE57" s="459">
        <v>9</v>
      </c>
      <c r="BF57" s="459">
        <v>97</v>
      </c>
      <c r="BG57" s="459">
        <v>0</v>
      </c>
      <c r="BH57" s="459">
        <v>24</v>
      </c>
      <c r="BI57" s="459">
        <v>232</v>
      </c>
      <c r="BJ57" s="459">
        <v>0</v>
      </c>
      <c r="BK57" s="459">
        <v>63</v>
      </c>
      <c r="BL57" s="459">
        <v>0</v>
      </c>
      <c r="BM57" s="459">
        <v>0</v>
      </c>
      <c r="BN57" s="459">
        <v>73</v>
      </c>
      <c r="BO57" s="459">
        <v>112</v>
      </c>
      <c r="BP57" s="459">
        <v>23</v>
      </c>
      <c r="BQ57" s="459">
        <v>207</v>
      </c>
      <c r="BR57" s="459">
        <v>274</v>
      </c>
      <c r="BS57" s="459">
        <v>0</v>
      </c>
      <c r="BT57" s="459">
        <v>0</v>
      </c>
      <c r="BU57" s="459">
        <v>0</v>
      </c>
      <c r="BV57" s="459">
        <v>0</v>
      </c>
      <c r="BW57" s="459">
        <v>0</v>
      </c>
      <c r="BX57" s="459">
        <v>0</v>
      </c>
      <c r="BY57" s="459">
        <v>0</v>
      </c>
      <c r="BZ57" s="459">
        <v>0</v>
      </c>
      <c r="CA57" s="459">
        <v>0</v>
      </c>
      <c r="CB57" s="459">
        <v>0</v>
      </c>
      <c r="CC57" s="459">
        <v>9</v>
      </c>
      <c r="CD57" s="459">
        <v>0</v>
      </c>
      <c r="CE57" s="459">
        <v>0</v>
      </c>
      <c r="CF57" s="459">
        <v>0</v>
      </c>
      <c r="CG57" s="459">
        <v>0</v>
      </c>
      <c r="CH57" s="459">
        <v>0</v>
      </c>
      <c r="CI57" s="459">
        <v>0</v>
      </c>
      <c r="CJ57" s="459">
        <v>0</v>
      </c>
      <c r="CK57" s="459">
        <v>0</v>
      </c>
      <c r="CL57" s="459">
        <v>0</v>
      </c>
      <c r="CM57" s="459">
        <v>8</v>
      </c>
      <c r="CN57" s="459">
        <v>0</v>
      </c>
      <c r="CO57" s="459">
        <v>0</v>
      </c>
      <c r="CP57" s="459">
        <v>697</v>
      </c>
      <c r="CQ57" s="459">
        <v>0</v>
      </c>
      <c r="CR57" s="459">
        <v>0</v>
      </c>
      <c r="CS57" s="459">
        <v>151</v>
      </c>
      <c r="CT57" s="459">
        <v>0</v>
      </c>
      <c r="CU57" s="459">
        <v>0</v>
      </c>
      <c r="CV57" s="459">
        <v>0</v>
      </c>
      <c r="CW57" s="459">
        <v>0</v>
      </c>
      <c r="CX57" s="459">
        <v>0</v>
      </c>
      <c r="CY57" s="459">
        <v>0</v>
      </c>
      <c r="CZ57" s="459">
        <v>2732</v>
      </c>
      <c r="DA57" s="459">
        <v>142</v>
      </c>
      <c r="DB57" s="459">
        <v>0</v>
      </c>
      <c r="DC57" s="459">
        <v>0</v>
      </c>
      <c r="DD57" s="459">
        <v>0</v>
      </c>
      <c r="DE57" s="459">
        <v>0</v>
      </c>
      <c r="DF57" s="459">
        <v>0</v>
      </c>
      <c r="DG57" s="459">
        <v>0</v>
      </c>
      <c r="DH57" s="460">
        <v>0</v>
      </c>
      <c r="DI57" s="461">
        <v>31498</v>
      </c>
      <c r="DJ57" s="462">
        <v>0</v>
      </c>
      <c r="DK57" s="459">
        <v>6</v>
      </c>
      <c r="DL57" s="459">
        <v>0</v>
      </c>
      <c r="DM57" s="459">
        <v>6322</v>
      </c>
      <c r="DN57" s="459">
        <v>95332</v>
      </c>
      <c r="DO57" s="463">
        <v>-1115</v>
      </c>
      <c r="DP57" s="461">
        <v>100545</v>
      </c>
      <c r="DQ57" s="464">
        <v>132043</v>
      </c>
      <c r="DR57" s="462">
        <v>24064</v>
      </c>
      <c r="DS57" s="463">
        <v>26582</v>
      </c>
      <c r="DT57" s="465">
        <v>50646</v>
      </c>
      <c r="DU57" s="461">
        <v>151191</v>
      </c>
      <c r="DV57" s="464">
        <v>182689</v>
      </c>
      <c r="DW57" s="462">
        <v>-96201</v>
      </c>
      <c r="DX57" s="463">
        <v>-22651</v>
      </c>
      <c r="DY57" s="465">
        <v>-118852</v>
      </c>
      <c r="DZ57" s="461">
        <v>32339</v>
      </c>
      <c r="EA57" s="464">
        <v>63837</v>
      </c>
      <c r="ED57" s="646">
        <f t="shared" si="0"/>
        <v>-0.60000000000000009</v>
      </c>
    </row>
    <row r="58" spans="1:134" ht="18" customHeight="1" x14ac:dyDescent="0.2">
      <c r="A58" s="445">
        <v>52</v>
      </c>
      <c r="B58" s="456" t="s">
        <v>100</v>
      </c>
      <c r="C58" s="457" t="s">
        <v>101</v>
      </c>
      <c r="D58" s="458">
        <v>11</v>
      </c>
      <c r="E58" s="459">
        <v>6</v>
      </c>
      <c r="F58" s="459">
        <v>0</v>
      </c>
      <c r="G58" s="459">
        <v>0</v>
      </c>
      <c r="H58" s="459">
        <v>24</v>
      </c>
      <c r="I58" s="459">
        <v>0</v>
      </c>
      <c r="J58" s="459">
        <v>4</v>
      </c>
      <c r="K58" s="459">
        <v>0</v>
      </c>
      <c r="L58" s="459">
        <v>0</v>
      </c>
      <c r="M58" s="459">
        <v>0</v>
      </c>
      <c r="N58" s="459">
        <v>0</v>
      </c>
      <c r="O58" s="459">
        <v>0</v>
      </c>
      <c r="P58" s="459">
        <v>0</v>
      </c>
      <c r="Q58" s="459">
        <v>0</v>
      </c>
      <c r="R58" s="459">
        <v>104</v>
      </c>
      <c r="S58" s="459">
        <v>0</v>
      </c>
      <c r="T58" s="459">
        <v>0</v>
      </c>
      <c r="U58" s="459">
        <v>6</v>
      </c>
      <c r="V58" s="459">
        <v>0</v>
      </c>
      <c r="W58" s="459">
        <v>0</v>
      </c>
      <c r="X58" s="459">
        <v>0</v>
      </c>
      <c r="Y58" s="459">
        <v>0</v>
      </c>
      <c r="Z58" s="459">
        <v>0</v>
      </c>
      <c r="AA58" s="459">
        <v>0</v>
      </c>
      <c r="AB58" s="459">
        <v>1</v>
      </c>
      <c r="AC58" s="459">
        <v>0</v>
      </c>
      <c r="AD58" s="459">
        <v>0</v>
      </c>
      <c r="AE58" s="459">
        <v>0</v>
      </c>
      <c r="AF58" s="459">
        <v>30</v>
      </c>
      <c r="AG58" s="459">
        <v>0</v>
      </c>
      <c r="AH58" s="459">
        <v>0</v>
      </c>
      <c r="AI58" s="459">
        <v>0</v>
      </c>
      <c r="AJ58" s="459">
        <v>0</v>
      </c>
      <c r="AK58" s="459">
        <v>0</v>
      </c>
      <c r="AL58" s="459">
        <v>19</v>
      </c>
      <c r="AM58" s="459">
        <v>0</v>
      </c>
      <c r="AN58" s="459">
        <v>0</v>
      </c>
      <c r="AO58" s="459">
        <v>0</v>
      </c>
      <c r="AP58" s="459">
        <v>0</v>
      </c>
      <c r="AQ58" s="459">
        <v>0</v>
      </c>
      <c r="AR58" s="459">
        <v>0</v>
      </c>
      <c r="AS58" s="459">
        <v>1</v>
      </c>
      <c r="AT58" s="459">
        <v>415</v>
      </c>
      <c r="AU58" s="459">
        <v>1195</v>
      </c>
      <c r="AV58" s="459">
        <v>1331</v>
      </c>
      <c r="AW58" s="459">
        <v>6728</v>
      </c>
      <c r="AX58" s="459">
        <v>5764</v>
      </c>
      <c r="AY58" s="459">
        <v>1442</v>
      </c>
      <c r="AZ58" s="459">
        <v>12468</v>
      </c>
      <c r="BA58" s="459">
        <v>1561</v>
      </c>
      <c r="BB58" s="459">
        <v>192</v>
      </c>
      <c r="BC58" s="459">
        <v>10064</v>
      </c>
      <c r="BD58" s="459">
        <v>2808</v>
      </c>
      <c r="BE58" s="459">
        <v>127</v>
      </c>
      <c r="BF58" s="459">
        <v>86138</v>
      </c>
      <c r="BG58" s="459">
        <v>3031</v>
      </c>
      <c r="BH58" s="459">
        <v>33578</v>
      </c>
      <c r="BI58" s="459">
        <v>155</v>
      </c>
      <c r="BJ58" s="459">
        <v>8</v>
      </c>
      <c r="BK58" s="459">
        <v>5292</v>
      </c>
      <c r="BL58" s="459">
        <v>573</v>
      </c>
      <c r="BM58" s="459">
        <v>0</v>
      </c>
      <c r="BN58" s="459">
        <v>3846</v>
      </c>
      <c r="BO58" s="459">
        <v>3081</v>
      </c>
      <c r="BP58" s="459">
        <v>2016</v>
      </c>
      <c r="BQ58" s="459">
        <v>718</v>
      </c>
      <c r="BR58" s="459">
        <v>715</v>
      </c>
      <c r="BS58" s="459">
        <v>5</v>
      </c>
      <c r="BT58" s="459">
        <v>0</v>
      </c>
      <c r="BU58" s="459">
        <v>65</v>
      </c>
      <c r="BV58" s="459">
        <v>0</v>
      </c>
      <c r="BW58" s="459">
        <v>1105</v>
      </c>
      <c r="BX58" s="459">
        <v>450</v>
      </c>
      <c r="BY58" s="459">
        <v>4</v>
      </c>
      <c r="BZ58" s="459">
        <v>42</v>
      </c>
      <c r="CA58" s="459">
        <v>14</v>
      </c>
      <c r="CB58" s="459">
        <v>0</v>
      </c>
      <c r="CC58" s="459">
        <v>172</v>
      </c>
      <c r="CD58" s="459">
        <v>28</v>
      </c>
      <c r="CE58" s="459">
        <v>85</v>
      </c>
      <c r="CF58" s="459">
        <v>38</v>
      </c>
      <c r="CG58" s="459">
        <v>6</v>
      </c>
      <c r="CH58" s="459">
        <v>4</v>
      </c>
      <c r="CI58" s="459">
        <v>210</v>
      </c>
      <c r="CJ58" s="459">
        <v>0</v>
      </c>
      <c r="CK58" s="459">
        <v>0</v>
      </c>
      <c r="CL58" s="459">
        <v>121</v>
      </c>
      <c r="CM58" s="459">
        <v>27</v>
      </c>
      <c r="CN58" s="459">
        <v>0</v>
      </c>
      <c r="CO58" s="459">
        <v>129</v>
      </c>
      <c r="CP58" s="459">
        <v>371</v>
      </c>
      <c r="CQ58" s="459">
        <v>769</v>
      </c>
      <c r="CR58" s="459">
        <v>102</v>
      </c>
      <c r="CS58" s="459">
        <v>90</v>
      </c>
      <c r="CT58" s="459">
        <v>18</v>
      </c>
      <c r="CU58" s="459">
        <v>2</v>
      </c>
      <c r="CV58" s="459">
        <v>3</v>
      </c>
      <c r="CW58" s="459">
        <v>0</v>
      </c>
      <c r="CX58" s="459">
        <v>16</v>
      </c>
      <c r="CY58" s="459">
        <v>0</v>
      </c>
      <c r="CZ58" s="459">
        <v>5584</v>
      </c>
      <c r="DA58" s="459">
        <v>225</v>
      </c>
      <c r="DB58" s="459">
        <v>16</v>
      </c>
      <c r="DC58" s="459">
        <v>57</v>
      </c>
      <c r="DD58" s="459">
        <v>8</v>
      </c>
      <c r="DE58" s="459">
        <v>204</v>
      </c>
      <c r="DF58" s="459">
        <v>38</v>
      </c>
      <c r="DG58" s="459">
        <v>0</v>
      </c>
      <c r="DH58" s="460">
        <v>299</v>
      </c>
      <c r="DI58" s="461">
        <v>193759</v>
      </c>
      <c r="DJ58" s="462">
        <v>702</v>
      </c>
      <c r="DK58" s="459">
        <v>44874</v>
      </c>
      <c r="DL58" s="459">
        <v>0</v>
      </c>
      <c r="DM58" s="459">
        <v>4441</v>
      </c>
      <c r="DN58" s="459">
        <v>57528</v>
      </c>
      <c r="DO58" s="463">
        <v>994</v>
      </c>
      <c r="DP58" s="461">
        <v>108539</v>
      </c>
      <c r="DQ58" s="464">
        <v>302298</v>
      </c>
      <c r="DR58" s="462">
        <v>6109</v>
      </c>
      <c r="DS58" s="463">
        <v>19978</v>
      </c>
      <c r="DT58" s="465">
        <v>26087</v>
      </c>
      <c r="DU58" s="461">
        <v>134626</v>
      </c>
      <c r="DV58" s="464">
        <v>328385</v>
      </c>
      <c r="DW58" s="462">
        <v>-96599</v>
      </c>
      <c r="DX58" s="463">
        <v>-136868</v>
      </c>
      <c r="DY58" s="465">
        <v>-233467</v>
      </c>
      <c r="DZ58" s="461">
        <v>-98841</v>
      </c>
      <c r="EA58" s="464">
        <v>94918</v>
      </c>
      <c r="ED58" s="646">
        <f t="shared" si="0"/>
        <v>-4487.4000000000005</v>
      </c>
    </row>
    <row r="59" spans="1:134" ht="18" customHeight="1" x14ac:dyDescent="0.2">
      <c r="A59" s="445">
        <v>53</v>
      </c>
      <c r="B59" s="456" t="s">
        <v>102</v>
      </c>
      <c r="C59" s="457" t="s">
        <v>410</v>
      </c>
      <c r="D59" s="458">
        <v>0</v>
      </c>
      <c r="E59" s="459">
        <v>0</v>
      </c>
      <c r="F59" s="459">
        <v>2</v>
      </c>
      <c r="G59" s="459">
        <v>0</v>
      </c>
      <c r="H59" s="459">
        <v>3</v>
      </c>
      <c r="I59" s="459">
        <v>0</v>
      </c>
      <c r="J59" s="459">
        <v>0</v>
      </c>
      <c r="K59" s="459">
        <v>25</v>
      </c>
      <c r="L59" s="459">
        <v>20</v>
      </c>
      <c r="M59" s="459">
        <v>0</v>
      </c>
      <c r="N59" s="459">
        <v>0</v>
      </c>
      <c r="O59" s="459">
        <v>1</v>
      </c>
      <c r="P59" s="459">
        <v>0</v>
      </c>
      <c r="Q59" s="459">
        <v>1</v>
      </c>
      <c r="R59" s="459">
        <v>1</v>
      </c>
      <c r="S59" s="459">
        <v>0</v>
      </c>
      <c r="T59" s="459">
        <v>0</v>
      </c>
      <c r="U59" s="459">
        <v>0</v>
      </c>
      <c r="V59" s="459">
        <v>0</v>
      </c>
      <c r="W59" s="459">
        <v>0</v>
      </c>
      <c r="X59" s="459">
        <v>0</v>
      </c>
      <c r="Y59" s="459">
        <v>1</v>
      </c>
      <c r="Z59" s="459">
        <v>0</v>
      </c>
      <c r="AA59" s="459">
        <v>0</v>
      </c>
      <c r="AB59" s="459">
        <v>24</v>
      </c>
      <c r="AC59" s="459">
        <v>1</v>
      </c>
      <c r="AD59" s="459">
        <v>2</v>
      </c>
      <c r="AE59" s="459">
        <v>0</v>
      </c>
      <c r="AF59" s="459">
        <v>2</v>
      </c>
      <c r="AG59" s="459">
        <v>14</v>
      </c>
      <c r="AH59" s="459">
        <v>1</v>
      </c>
      <c r="AI59" s="459">
        <v>1</v>
      </c>
      <c r="AJ59" s="459">
        <v>0</v>
      </c>
      <c r="AK59" s="459">
        <v>1</v>
      </c>
      <c r="AL59" s="459">
        <v>6</v>
      </c>
      <c r="AM59" s="459">
        <v>0</v>
      </c>
      <c r="AN59" s="459">
        <v>0</v>
      </c>
      <c r="AO59" s="459">
        <v>0</v>
      </c>
      <c r="AP59" s="459">
        <v>1</v>
      </c>
      <c r="AQ59" s="459">
        <v>0</v>
      </c>
      <c r="AR59" s="459">
        <v>0</v>
      </c>
      <c r="AS59" s="459">
        <v>31</v>
      </c>
      <c r="AT59" s="459">
        <v>15</v>
      </c>
      <c r="AU59" s="459">
        <v>1554</v>
      </c>
      <c r="AV59" s="459">
        <v>384</v>
      </c>
      <c r="AW59" s="459">
        <v>37</v>
      </c>
      <c r="AX59" s="459">
        <v>29</v>
      </c>
      <c r="AY59" s="459">
        <v>5</v>
      </c>
      <c r="AZ59" s="459">
        <v>79</v>
      </c>
      <c r="BA59" s="459">
        <v>0</v>
      </c>
      <c r="BB59" s="459">
        <v>4</v>
      </c>
      <c r="BC59" s="459">
        <v>1</v>
      </c>
      <c r="BD59" s="459">
        <v>3329</v>
      </c>
      <c r="BE59" s="459">
        <v>2</v>
      </c>
      <c r="BF59" s="459">
        <v>93711</v>
      </c>
      <c r="BG59" s="459">
        <v>2769</v>
      </c>
      <c r="BH59" s="459">
        <v>161</v>
      </c>
      <c r="BI59" s="459">
        <v>368</v>
      </c>
      <c r="BJ59" s="459">
        <v>17</v>
      </c>
      <c r="BK59" s="459">
        <v>413</v>
      </c>
      <c r="BL59" s="459">
        <v>20</v>
      </c>
      <c r="BM59" s="459">
        <v>7</v>
      </c>
      <c r="BN59" s="459">
        <v>907</v>
      </c>
      <c r="BO59" s="459">
        <v>1060</v>
      </c>
      <c r="BP59" s="459">
        <v>277</v>
      </c>
      <c r="BQ59" s="459">
        <v>1467</v>
      </c>
      <c r="BR59" s="459">
        <v>1189</v>
      </c>
      <c r="BS59" s="459">
        <v>23</v>
      </c>
      <c r="BT59" s="459">
        <v>4</v>
      </c>
      <c r="BU59" s="459">
        <v>3</v>
      </c>
      <c r="BV59" s="459">
        <v>6</v>
      </c>
      <c r="BW59" s="459">
        <v>1568</v>
      </c>
      <c r="BX59" s="459">
        <v>652</v>
      </c>
      <c r="BY59" s="459">
        <v>244</v>
      </c>
      <c r="BZ59" s="459">
        <v>215</v>
      </c>
      <c r="CA59" s="459">
        <v>86</v>
      </c>
      <c r="CB59" s="459">
        <v>0</v>
      </c>
      <c r="CC59" s="459">
        <v>53</v>
      </c>
      <c r="CD59" s="459">
        <v>214</v>
      </c>
      <c r="CE59" s="459">
        <v>0</v>
      </c>
      <c r="CF59" s="459">
        <v>40</v>
      </c>
      <c r="CG59" s="459">
        <v>5</v>
      </c>
      <c r="CH59" s="459">
        <v>4</v>
      </c>
      <c r="CI59" s="459">
        <v>25</v>
      </c>
      <c r="CJ59" s="459">
        <v>0</v>
      </c>
      <c r="CK59" s="459">
        <v>5</v>
      </c>
      <c r="CL59" s="459">
        <v>35</v>
      </c>
      <c r="CM59" s="459">
        <v>377</v>
      </c>
      <c r="CN59" s="459">
        <v>2</v>
      </c>
      <c r="CO59" s="459">
        <v>77</v>
      </c>
      <c r="CP59" s="459">
        <v>1283</v>
      </c>
      <c r="CQ59" s="459">
        <v>44</v>
      </c>
      <c r="CR59" s="459">
        <v>545</v>
      </c>
      <c r="CS59" s="459">
        <v>68</v>
      </c>
      <c r="CT59" s="459">
        <v>0</v>
      </c>
      <c r="CU59" s="459">
        <v>15</v>
      </c>
      <c r="CV59" s="459">
        <v>2</v>
      </c>
      <c r="CW59" s="459">
        <v>16</v>
      </c>
      <c r="CX59" s="459">
        <v>59</v>
      </c>
      <c r="CY59" s="459">
        <v>118</v>
      </c>
      <c r="CZ59" s="459">
        <v>1293</v>
      </c>
      <c r="DA59" s="459">
        <v>1407</v>
      </c>
      <c r="DB59" s="459">
        <v>2</v>
      </c>
      <c r="DC59" s="459">
        <v>230</v>
      </c>
      <c r="DD59" s="459">
        <v>7</v>
      </c>
      <c r="DE59" s="459">
        <v>150</v>
      </c>
      <c r="DF59" s="459">
        <v>14</v>
      </c>
      <c r="DG59" s="459">
        <v>0</v>
      </c>
      <c r="DH59" s="460">
        <v>0</v>
      </c>
      <c r="DI59" s="461">
        <v>116834</v>
      </c>
      <c r="DJ59" s="462">
        <v>2678</v>
      </c>
      <c r="DK59" s="459">
        <v>156009</v>
      </c>
      <c r="DL59" s="459">
        <v>0</v>
      </c>
      <c r="DM59" s="459">
        <v>28306</v>
      </c>
      <c r="DN59" s="459">
        <v>114356</v>
      </c>
      <c r="DO59" s="463">
        <v>3775</v>
      </c>
      <c r="DP59" s="461">
        <v>305124</v>
      </c>
      <c r="DQ59" s="464">
        <v>421958</v>
      </c>
      <c r="DR59" s="462">
        <v>99552</v>
      </c>
      <c r="DS59" s="463">
        <v>96993</v>
      </c>
      <c r="DT59" s="465">
        <v>196545</v>
      </c>
      <c r="DU59" s="461">
        <v>501669</v>
      </c>
      <c r="DV59" s="464">
        <v>618503</v>
      </c>
      <c r="DW59" s="462">
        <v>-244823</v>
      </c>
      <c r="DX59" s="463">
        <v>-143612</v>
      </c>
      <c r="DY59" s="465">
        <v>-388435</v>
      </c>
      <c r="DZ59" s="461">
        <v>113234</v>
      </c>
      <c r="EA59" s="464">
        <v>230068</v>
      </c>
      <c r="ED59" s="646">
        <f t="shared" si="0"/>
        <v>-15600.900000000001</v>
      </c>
    </row>
    <row r="60" spans="1:134" ht="18" customHeight="1" x14ac:dyDescent="0.2">
      <c r="A60" s="445">
        <v>54</v>
      </c>
      <c r="B60" s="456" t="s">
        <v>103</v>
      </c>
      <c r="C60" s="457" t="s">
        <v>104</v>
      </c>
      <c r="D60" s="458">
        <v>0</v>
      </c>
      <c r="E60" s="459">
        <v>0</v>
      </c>
      <c r="F60" s="459">
        <v>0</v>
      </c>
      <c r="G60" s="459">
        <v>0</v>
      </c>
      <c r="H60" s="459">
        <v>0</v>
      </c>
      <c r="I60" s="459">
        <v>0</v>
      </c>
      <c r="J60" s="459">
        <v>0</v>
      </c>
      <c r="K60" s="459">
        <v>0</v>
      </c>
      <c r="L60" s="459">
        <v>0</v>
      </c>
      <c r="M60" s="459">
        <v>0</v>
      </c>
      <c r="N60" s="459">
        <v>0</v>
      </c>
      <c r="O60" s="459">
        <v>0</v>
      </c>
      <c r="P60" s="459">
        <v>0</v>
      </c>
      <c r="Q60" s="459">
        <v>0</v>
      </c>
      <c r="R60" s="459">
        <v>0</v>
      </c>
      <c r="S60" s="459">
        <v>0</v>
      </c>
      <c r="T60" s="459">
        <v>0</v>
      </c>
      <c r="U60" s="459">
        <v>0</v>
      </c>
      <c r="V60" s="459">
        <v>0</v>
      </c>
      <c r="W60" s="459">
        <v>0</v>
      </c>
      <c r="X60" s="459">
        <v>0</v>
      </c>
      <c r="Y60" s="459">
        <v>0</v>
      </c>
      <c r="Z60" s="459">
        <v>0</v>
      </c>
      <c r="AA60" s="459">
        <v>0</v>
      </c>
      <c r="AB60" s="459">
        <v>0</v>
      </c>
      <c r="AC60" s="459">
        <v>0</v>
      </c>
      <c r="AD60" s="459">
        <v>0</v>
      </c>
      <c r="AE60" s="459">
        <v>0</v>
      </c>
      <c r="AF60" s="459">
        <v>0</v>
      </c>
      <c r="AG60" s="459">
        <v>0</v>
      </c>
      <c r="AH60" s="459">
        <v>0</v>
      </c>
      <c r="AI60" s="459">
        <v>0</v>
      </c>
      <c r="AJ60" s="459">
        <v>0</v>
      </c>
      <c r="AK60" s="459">
        <v>0</v>
      </c>
      <c r="AL60" s="459">
        <v>0</v>
      </c>
      <c r="AM60" s="459">
        <v>0</v>
      </c>
      <c r="AN60" s="459">
        <v>0</v>
      </c>
      <c r="AO60" s="459">
        <v>0</v>
      </c>
      <c r="AP60" s="459">
        <v>0</v>
      </c>
      <c r="AQ60" s="459">
        <v>0</v>
      </c>
      <c r="AR60" s="459">
        <v>0</v>
      </c>
      <c r="AS60" s="459">
        <v>0</v>
      </c>
      <c r="AT60" s="459">
        <v>0</v>
      </c>
      <c r="AU60" s="459">
        <v>0</v>
      </c>
      <c r="AV60" s="459">
        <v>165</v>
      </c>
      <c r="AW60" s="459">
        <v>0</v>
      </c>
      <c r="AX60" s="459">
        <v>0</v>
      </c>
      <c r="AY60" s="459">
        <v>0</v>
      </c>
      <c r="AZ60" s="459">
        <v>0</v>
      </c>
      <c r="BA60" s="459">
        <v>0</v>
      </c>
      <c r="BB60" s="459">
        <v>0</v>
      </c>
      <c r="BC60" s="459">
        <v>0</v>
      </c>
      <c r="BD60" s="459">
        <v>15</v>
      </c>
      <c r="BE60" s="459">
        <v>4079</v>
      </c>
      <c r="BF60" s="459">
        <v>0</v>
      </c>
      <c r="BG60" s="459">
        <v>0</v>
      </c>
      <c r="BH60" s="459">
        <v>0</v>
      </c>
      <c r="BI60" s="459">
        <v>0</v>
      </c>
      <c r="BJ60" s="459">
        <v>0</v>
      </c>
      <c r="BK60" s="459">
        <v>0</v>
      </c>
      <c r="BL60" s="459">
        <v>0</v>
      </c>
      <c r="BM60" s="459">
        <v>0</v>
      </c>
      <c r="BN60" s="459">
        <v>0</v>
      </c>
      <c r="BO60" s="459">
        <v>0</v>
      </c>
      <c r="BP60" s="459">
        <v>0</v>
      </c>
      <c r="BQ60" s="459">
        <v>0</v>
      </c>
      <c r="BR60" s="459">
        <v>0</v>
      </c>
      <c r="BS60" s="459">
        <v>0</v>
      </c>
      <c r="BT60" s="459">
        <v>0</v>
      </c>
      <c r="BU60" s="459">
        <v>0</v>
      </c>
      <c r="BV60" s="459">
        <v>0</v>
      </c>
      <c r="BW60" s="459">
        <v>0</v>
      </c>
      <c r="BX60" s="459">
        <v>0</v>
      </c>
      <c r="BY60" s="459">
        <v>0</v>
      </c>
      <c r="BZ60" s="459">
        <v>0</v>
      </c>
      <c r="CA60" s="459">
        <v>0</v>
      </c>
      <c r="CB60" s="459">
        <v>0</v>
      </c>
      <c r="CC60" s="459">
        <v>0</v>
      </c>
      <c r="CD60" s="459">
        <v>0</v>
      </c>
      <c r="CE60" s="459">
        <v>0</v>
      </c>
      <c r="CF60" s="459">
        <v>0</v>
      </c>
      <c r="CG60" s="459">
        <v>0</v>
      </c>
      <c r="CH60" s="459">
        <v>0</v>
      </c>
      <c r="CI60" s="459">
        <v>0</v>
      </c>
      <c r="CJ60" s="459">
        <v>1</v>
      </c>
      <c r="CK60" s="459">
        <v>58</v>
      </c>
      <c r="CL60" s="459">
        <v>26</v>
      </c>
      <c r="CM60" s="459">
        <v>0</v>
      </c>
      <c r="CN60" s="459">
        <v>0</v>
      </c>
      <c r="CO60" s="459">
        <v>0</v>
      </c>
      <c r="CP60" s="459">
        <v>0</v>
      </c>
      <c r="CQ60" s="459">
        <v>0</v>
      </c>
      <c r="CR60" s="459">
        <v>0</v>
      </c>
      <c r="CS60" s="459">
        <v>0</v>
      </c>
      <c r="CT60" s="459">
        <v>0</v>
      </c>
      <c r="CU60" s="459">
        <v>0</v>
      </c>
      <c r="CV60" s="459">
        <v>0</v>
      </c>
      <c r="CW60" s="459">
        <v>0</v>
      </c>
      <c r="CX60" s="459">
        <v>1646</v>
      </c>
      <c r="CY60" s="459">
        <v>0</v>
      </c>
      <c r="CZ60" s="459">
        <v>1795</v>
      </c>
      <c r="DA60" s="459">
        <v>0</v>
      </c>
      <c r="DB60" s="459">
        <v>0</v>
      </c>
      <c r="DC60" s="459">
        <v>0</v>
      </c>
      <c r="DD60" s="459">
        <v>0</v>
      </c>
      <c r="DE60" s="459">
        <v>0</v>
      </c>
      <c r="DF60" s="459">
        <v>0</v>
      </c>
      <c r="DG60" s="459">
        <v>0</v>
      </c>
      <c r="DH60" s="460">
        <v>0</v>
      </c>
      <c r="DI60" s="461">
        <v>7785</v>
      </c>
      <c r="DJ60" s="462">
        <v>0</v>
      </c>
      <c r="DK60" s="459">
        <v>38546</v>
      </c>
      <c r="DL60" s="459">
        <v>0</v>
      </c>
      <c r="DM60" s="459">
        <v>21021</v>
      </c>
      <c r="DN60" s="459">
        <v>285883</v>
      </c>
      <c r="DO60" s="463">
        <v>1011</v>
      </c>
      <c r="DP60" s="461">
        <v>346461</v>
      </c>
      <c r="DQ60" s="464">
        <v>354246</v>
      </c>
      <c r="DR60" s="462">
        <v>15707</v>
      </c>
      <c r="DS60" s="463">
        <v>42494</v>
      </c>
      <c r="DT60" s="465">
        <v>58201</v>
      </c>
      <c r="DU60" s="461">
        <v>404662</v>
      </c>
      <c r="DV60" s="464">
        <v>412447</v>
      </c>
      <c r="DW60" s="462">
        <v>-233584</v>
      </c>
      <c r="DX60" s="463">
        <v>-106230</v>
      </c>
      <c r="DY60" s="465">
        <v>-339814</v>
      </c>
      <c r="DZ60" s="461">
        <v>64848</v>
      </c>
      <c r="EA60" s="464">
        <v>72633</v>
      </c>
      <c r="ED60" s="646">
        <f t="shared" si="0"/>
        <v>-3854.6000000000004</v>
      </c>
    </row>
    <row r="61" spans="1:134" ht="18" customHeight="1" x14ac:dyDescent="0.2">
      <c r="A61" s="445">
        <v>55</v>
      </c>
      <c r="B61" s="456" t="s">
        <v>105</v>
      </c>
      <c r="C61" s="457" t="s">
        <v>106</v>
      </c>
      <c r="D61" s="458">
        <v>0</v>
      </c>
      <c r="E61" s="459">
        <v>0</v>
      </c>
      <c r="F61" s="459">
        <v>0</v>
      </c>
      <c r="G61" s="459">
        <v>0</v>
      </c>
      <c r="H61" s="459">
        <v>0</v>
      </c>
      <c r="I61" s="459">
        <v>0</v>
      </c>
      <c r="J61" s="459">
        <v>0</v>
      </c>
      <c r="K61" s="459">
        <v>0</v>
      </c>
      <c r="L61" s="459">
        <v>0</v>
      </c>
      <c r="M61" s="459">
        <v>0</v>
      </c>
      <c r="N61" s="459">
        <v>0</v>
      </c>
      <c r="O61" s="459">
        <v>0</v>
      </c>
      <c r="P61" s="459">
        <v>0</v>
      </c>
      <c r="Q61" s="459">
        <v>0</v>
      </c>
      <c r="R61" s="459">
        <v>0</v>
      </c>
      <c r="S61" s="459">
        <v>0</v>
      </c>
      <c r="T61" s="459">
        <v>0</v>
      </c>
      <c r="U61" s="459">
        <v>0</v>
      </c>
      <c r="V61" s="459">
        <v>0</v>
      </c>
      <c r="W61" s="459">
        <v>0</v>
      </c>
      <c r="X61" s="459">
        <v>0</v>
      </c>
      <c r="Y61" s="459">
        <v>0</v>
      </c>
      <c r="Z61" s="459">
        <v>0</v>
      </c>
      <c r="AA61" s="459">
        <v>0</v>
      </c>
      <c r="AB61" s="459">
        <v>0</v>
      </c>
      <c r="AC61" s="459">
        <v>0</v>
      </c>
      <c r="AD61" s="459">
        <v>0</v>
      </c>
      <c r="AE61" s="459">
        <v>0</v>
      </c>
      <c r="AF61" s="459">
        <v>0</v>
      </c>
      <c r="AG61" s="459">
        <v>0</v>
      </c>
      <c r="AH61" s="459">
        <v>0</v>
      </c>
      <c r="AI61" s="459">
        <v>0</v>
      </c>
      <c r="AJ61" s="459">
        <v>0</v>
      </c>
      <c r="AK61" s="459">
        <v>0</v>
      </c>
      <c r="AL61" s="459">
        <v>0</v>
      </c>
      <c r="AM61" s="459">
        <v>0</v>
      </c>
      <c r="AN61" s="459">
        <v>0</v>
      </c>
      <c r="AO61" s="459">
        <v>0</v>
      </c>
      <c r="AP61" s="459">
        <v>0</v>
      </c>
      <c r="AQ61" s="459">
        <v>0</v>
      </c>
      <c r="AR61" s="459">
        <v>0</v>
      </c>
      <c r="AS61" s="459">
        <v>0</v>
      </c>
      <c r="AT61" s="459">
        <v>0</v>
      </c>
      <c r="AU61" s="459">
        <v>0</v>
      </c>
      <c r="AV61" s="459">
        <v>0</v>
      </c>
      <c r="AW61" s="459">
        <v>0</v>
      </c>
      <c r="AX61" s="459">
        <v>0</v>
      </c>
      <c r="AY61" s="459">
        <v>0</v>
      </c>
      <c r="AZ61" s="459">
        <v>0</v>
      </c>
      <c r="BA61" s="459">
        <v>0</v>
      </c>
      <c r="BB61" s="459">
        <v>0</v>
      </c>
      <c r="BC61" s="459">
        <v>0</v>
      </c>
      <c r="BD61" s="459">
        <v>0</v>
      </c>
      <c r="BE61" s="459">
        <v>0</v>
      </c>
      <c r="BF61" s="459">
        <v>0</v>
      </c>
      <c r="BG61" s="459">
        <v>0</v>
      </c>
      <c r="BH61" s="459">
        <v>0</v>
      </c>
      <c r="BI61" s="459">
        <v>0</v>
      </c>
      <c r="BJ61" s="459">
        <v>0</v>
      </c>
      <c r="BK61" s="459">
        <v>0</v>
      </c>
      <c r="BL61" s="459">
        <v>0</v>
      </c>
      <c r="BM61" s="459">
        <v>0</v>
      </c>
      <c r="BN61" s="459">
        <v>0</v>
      </c>
      <c r="BO61" s="459">
        <v>0</v>
      </c>
      <c r="BP61" s="459">
        <v>0</v>
      </c>
      <c r="BQ61" s="459">
        <v>0</v>
      </c>
      <c r="BR61" s="459">
        <v>0</v>
      </c>
      <c r="BS61" s="459">
        <v>0</v>
      </c>
      <c r="BT61" s="459">
        <v>0</v>
      </c>
      <c r="BU61" s="459">
        <v>0</v>
      </c>
      <c r="BV61" s="459">
        <v>0</v>
      </c>
      <c r="BW61" s="459">
        <v>0</v>
      </c>
      <c r="BX61" s="459">
        <v>0</v>
      </c>
      <c r="BY61" s="459">
        <v>0</v>
      </c>
      <c r="BZ61" s="459">
        <v>0</v>
      </c>
      <c r="CA61" s="459">
        <v>0</v>
      </c>
      <c r="CB61" s="459">
        <v>0</v>
      </c>
      <c r="CC61" s="459">
        <v>0</v>
      </c>
      <c r="CD61" s="459">
        <v>0</v>
      </c>
      <c r="CE61" s="459">
        <v>0</v>
      </c>
      <c r="CF61" s="459">
        <v>0</v>
      </c>
      <c r="CG61" s="459">
        <v>0</v>
      </c>
      <c r="CH61" s="459">
        <v>0</v>
      </c>
      <c r="CI61" s="459">
        <v>0</v>
      </c>
      <c r="CJ61" s="459">
        <v>0</v>
      </c>
      <c r="CK61" s="459">
        <v>0</v>
      </c>
      <c r="CL61" s="459">
        <v>0</v>
      </c>
      <c r="CM61" s="459">
        <v>0</v>
      </c>
      <c r="CN61" s="459">
        <v>0</v>
      </c>
      <c r="CO61" s="459">
        <v>0</v>
      </c>
      <c r="CP61" s="459">
        <v>0</v>
      </c>
      <c r="CQ61" s="459">
        <v>0</v>
      </c>
      <c r="CR61" s="459">
        <v>0</v>
      </c>
      <c r="CS61" s="459">
        <v>0</v>
      </c>
      <c r="CT61" s="459">
        <v>0</v>
      </c>
      <c r="CU61" s="459">
        <v>0</v>
      </c>
      <c r="CV61" s="459">
        <v>0</v>
      </c>
      <c r="CW61" s="459">
        <v>0</v>
      </c>
      <c r="CX61" s="459">
        <v>0</v>
      </c>
      <c r="CY61" s="459">
        <v>0</v>
      </c>
      <c r="CZ61" s="459">
        <v>0</v>
      </c>
      <c r="DA61" s="459">
        <v>0</v>
      </c>
      <c r="DB61" s="459">
        <v>0</v>
      </c>
      <c r="DC61" s="459">
        <v>0</v>
      </c>
      <c r="DD61" s="459">
        <v>0</v>
      </c>
      <c r="DE61" s="459">
        <v>0</v>
      </c>
      <c r="DF61" s="459">
        <v>0</v>
      </c>
      <c r="DG61" s="459">
        <v>0</v>
      </c>
      <c r="DH61" s="460">
        <v>0</v>
      </c>
      <c r="DI61" s="461">
        <v>0</v>
      </c>
      <c r="DJ61" s="462">
        <v>0</v>
      </c>
      <c r="DK61" s="459">
        <v>435890</v>
      </c>
      <c r="DL61" s="459">
        <v>0</v>
      </c>
      <c r="DM61" s="459">
        <v>4958</v>
      </c>
      <c r="DN61" s="459">
        <v>163206</v>
      </c>
      <c r="DO61" s="463">
        <v>-1740</v>
      </c>
      <c r="DP61" s="461">
        <v>602314</v>
      </c>
      <c r="DQ61" s="464">
        <v>602314</v>
      </c>
      <c r="DR61" s="462">
        <v>3075581</v>
      </c>
      <c r="DS61" s="463">
        <v>2141473</v>
      </c>
      <c r="DT61" s="465">
        <v>5217054</v>
      </c>
      <c r="DU61" s="461">
        <v>5819368</v>
      </c>
      <c r="DV61" s="464">
        <v>5819368</v>
      </c>
      <c r="DW61" s="462">
        <v>-102002</v>
      </c>
      <c r="DX61" s="463">
        <v>-461271</v>
      </c>
      <c r="DY61" s="465">
        <v>-563273</v>
      </c>
      <c r="DZ61" s="461">
        <v>5256095</v>
      </c>
      <c r="EA61" s="464">
        <v>5256095</v>
      </c>
      <c r="ED61" s="646">
        <f t="shared" si="0"/>
        <v>-43589</v>
      </c>
    </row>
    <row r="62" spans="1:134" ht="18" customHeight="1" x14ac:dyDescent="0.2">
      <c r="A62" s="445">
        <v>56</v>
      </c>
      <c r="B62" s="456" t="s">
        <v>107</v>
      </c>
      <c r="C62" s="457" t="s">
        <v>108</v>
      </c>
      <c r="D62" s="458">
        <v>0</v>
      </c>
      <c r="E62" s="459">
        <v>0</v>
      </c>
      <c r="F62" s="459">
        <v>0</v>
      </c>
      <c r="G62" s="459">
        <v>0</v>
      </c>
      <c r="H62" s="459">
        <v>0</v>
      </c>
      <c r="I62" s="459">
        <v>0</v>
      </c>
      <c r="J62" s="459">
        <v>0</v>
      </c>
      <c r="K62" s="459">
        <v>0</v>
      </c>
      <c r="L62" s="459">
        <v>0</v>
      </c>
      <c r="M62" s="459">
        <v>0</v>
      </c>
      <c r="N62" s="459">
        <v>0</v>
      </c>
      <c r="O62" s="459">
        <v>0</v>
      </c>
      <c r="P62" s="459">
        <v>0</v>
      </c>
      <c r="Q62" s="459">
        <v>0</v>
      </c>
      <c r="R62" s="459">
        <v>0</v>
      </c>
      <c r="S62" s="459">
        <v>0</v>
      </c>
      <c r="T62" s="459">
        <v>0</v>
      </c>
      <c r="U62" s="459">
        <v>0</v>
      </c>
      <c r="V62" s="459">
        <v>0</v>
      </c>
      <c r="W62" s="459">
        <v>0</v>
      </c>
      <c r="X62" s="459">
        <v>0</v>
      </c>
      <c r="Y62" s="459">
        <v>0</v>
      </c>
      <c r="Z62" s="459">
        <v>0</v>
      </c>
      <c r="AA62" s="459">
        <v>0</v>
      </c>
      <c r="AB62" s="459">
        <v>0</v>
      </c>
      <c r="AC62" s="459">
        <v>0</v>
      </c>
      <c r="AD62" s="459">
        <v>0</v>
      </c>
      <c r="AE62" s="459">
        <v>0</v>
      </c>
      <c r="AF62" s="459">
        <v>0</v>
      </c>
      <c r="AG62" s="459">
        <v>0</v>
      </c>
      <c r="AH62" s="459">
        <v>0</v>
      </c>
      <c r="AI62" s="459">
        <v>0</v>
      </c>
      <c r="AJ62" s="459">
        <v>0</v>
      </c>
      <c r="AK62" s="459">
        <v>0</v>
      </c>
      <c r="AL62" s="459">
        <v>0</v>
      </c>
      <c r="AM62" s="459">
        <v>0</v>
      </c>
      <c r="AN62" s="459">
        <v>0</v>
      </c>
      <c r="AO62" s="459">
        <v>0</v>
      </c>
      <c r="AP62" s="459">
        <v>0</v>
      </c>
      <c r="AQ62" s="459">
        <v>0</v>
      </c>
      <c r="AR62" s="459">
        <v>0</v>
      </c>
      <c r="AS62" s="459">
        <v>0</v>
      </c>
      <c r="AT62" s="459">
        <v>0</v>
      </c>
      <c r="AU62" s="459">
        <v>0</v>
      </c>
      <c r="AV62" s="459">
        <v>0</v>
      </c>
      <c r="AW62" s="459">
        <v>0</v>
      </c>
      <c r="AX62" s="459">
        <v>0</v>
      </c>
      <c r="AY62" s="459">
        <v>0</v>
      </c>
      <c r="AZ62" s="459">
        <v>0</v>
      </c>
      <c r="BA62" s="459">
        <v>0</v>
      </c>
      <c r="BB62" s="459">
        <v>0</v>
      </c>
      <c r="BC62" s="459">
        <v>0</v>
      </c>
      <c r="BD62" s="459">
        <v>0</v>
      </c>
      <c r="BE62" s="459">
        <v>0</v>
      </c>
      <c r="BF62" s="459">
        <v>0</v>
      </c>
      <c r="BG62" s="459">
        <v>13651</v>
      </c>
      <c r="BH62" s="459">
        <v>0</v>
      </c>
      <c r="BI62" s="459">
        <v>0</v>
      </c>
      <c r="BJ62" s="459">
        <v>0</v>
      </c>
      <c r="BK62" s="459">
        <v>0</v>
      </c>
      <c r="BL62" s="459">
        <v>0</v>
      </c>
      <c r="BM62" s="459">
        <v>0</v>
      </c>
      <c r="BN62" s="459">
        <v>0</v>
      </c>
      <c r="BO62" s="459">
        <v>0</v>
      </c>
      <c r="BP62" s="459">
        <v>0</v>
      </c>
      <c r="BQ62" s="459">
        <v>0</v>
      </c>
      <c r="BR62" s="459">
        <v>0</v>
      </c>
      <c r="BS62" s="459">
        <v>0</v>
      </c>
      <c r="BT62" s="459">
        <v>0</v>
      </c>
      <c r="BU62" s="459">
        <v>0</v>
      </c>
      <c r="BV62" s="459">
        <v>0</v>
      </c>
      <c r="BW62" s="459">
        <v>0</v>
      </c>
      <c r="BX62" s="459">
        <v>0</v>
      </c>
      <c r="BY62" s="459">
        <v>0</v>
      </c>
      <c r="BZ62" s="459">
        <v>0</v>
      </c>
      <c r="CA62" s="459">
        <v>0</v>
      </c>
      <c r="CB62" s="459">
        <v>0</v>
      </c>
      <c r="CC62" s="459">
        <v>0</v>
      </c>
      <c r="CD62" s="459">
        <v>0</v>
      </c>
      <c r="CE62" s="459">
        <v>0</v>
      </c>
      <c r="CF62" s="459">
        <v>0</v>
      </c>
      <c r="CG62" s="459">
        <v>0</v>
      </c>
      <c r="CH62" s="459">
        <v>0</v>
      </c>
      <c r="CI62" s="459">
        <v>0</v>
      </c>
      <c r="CJ62" s="459">
        <v>0</v>
      </c>
      <c r="CK62" s="459">
        <v>0</v>
      </c>
      <c r="CL62" s="459">
        <v>0</v>
      </c>
      <c r="CM62" s="459">
        <v>0</v>
      </c>
      <c r="CN62" s="459">
        <v>0</v>
      </c>
      <c r="CO62" s="459">
        <v>0</v>
      </c>
      <c r="CP62" s="459">
        <v>262</v>
      </c>
      <c r="CQ62" s="459">
        <v>0</v>
      </c>
      <c r="CR62" s="459">
        <v>0</v>
      </c>
      <c r="CS62" s="459">
        <v>0</v>
      </c>
      <c r="CT62" s="459">
        <v>0</v>
      </c>
      <c r="CU62" s="459">
        <v>0</v>
      </c>
      <c r="CV62" s="459">
        <v>0</v>
      </c>
      <c r="CW62" s="459">
        <v>0</v>
      </c>
      <c r="CX62" s="459">
        <v>0</v>
      </c>
      <c r="CY62" s="459">
        <v>0</v>
      </c>
      <c r="CZ62" s="459">
        <v>2637</v>
      </c>
      <c r="DA62" s="459">
        <v>0</v>
      </c>
      <c r="DB62" s="459">
        <v>0</v>
      </c>
      <c r="DC62" s="459">
        <v>0</v>
      </c>
      <c r="DD62" s="459">
        <v>0</v>
      </c>
      <c r="DE62" s="459">
        <v>0</v>
      </c>
      <c r="DF62" s="459">
        <v>0</v>
      </c>
      <c r="DG62" s="459">
        <v>0</v>
      </c>
      <c r="DH62" s="460">
        <v>0</v>
      </c>
      <c r="DI62" s="461">
        <v>16550</v>
      </c>
      <c r="DJ62" s="462">
        <v>0</v>
      </c>
      <c r="DK62" s="459">
        <v>32362</v>
      </c>
      <c r="DL62" s="459">
        <v>0</v>
      </c>
      <c r="DM62" s="459">
        <v>2465</v>
      </c>
      <c r="DN62" s="459">
        <v>158237</v>
      </c>
      <c r="DO62" s="463">
        <v>2885</v>
      </c>
      <c r="DP62" s="461">
        <v>195949</v>
      </c>
      <c r="DQ62" s="464">
        <v>212499</v>
      </c>
      <c r="DR62" s="462">
        <v>41006</v>
      </c>
      <c r="DS62" s="463">
        <v>144107</v>
      </c>
      <c r="DT62" s="465">
        <v>185113</v>
      </c>
      <c r="DU62" s="461">
        <v>381062</v>
      </c>
      <c r="DV62" s="464">
        <v>397612</v>
      </c>
      <c r="DW62" s="462">
        <v>-18091</v>
      </c>
      <c r="DX62" s="463">
        <v>-31370</v>
      </c>
      <c r="DY62" s="465">
        <v>-49461</v>
      </c>
      <c r="DZ62" s="461">
        <v>331601</v>
      </c>
      <c r="EA62" s="464">
        <v>348151</v>
      </c>
      <c r="ED62" s="646">
        <f t="shared" si="0"/>
        <v>-3236.2000000000003</v>
      </c>
    </row>
    <row r="63" spans="1:134" ht="18" customHeight="1" x14ac:dyDescent="0.2">
      <c r="A63" s="445">
        <v>57</v>
      </c>
      <c r="B63" s="456" t="s">
        <v>109</v>
      </c>
      <c r="C63" s="457" t="s">
        <v>110</v>
      </c>
      <c r="D63" s="458">
        <v>0</v>
      </c>
      <c r="E63" s="459">
        <v>0</v>
      </c>
      <c r="F63" s="459">
        <v>0</v>
      </c>
      <c r="G63" s="459">
        <v>0</v>
      </c>
      <c r="H63" s="459">
        <v>0</v>
      </c>
      <c r="I63" s="459">
        <v>0</v>
      </c>
      <c r="J63" s="459">
        <v>0</v>
      </c>
      <c r="K63" s="459">
        <v>0</v>
      </c>
      <c r="L63" s="459">
        <v>0</v>
      </c>
      <c r="M63" s="459">
        <v>0</v>
      </c>
      <c r="N63" s="459">
        <v>0</v>
      </c>
      <c r="O63" s="459">
        <v>0</v>
      </c>
      <c r="P63" s="459">
        <v>0</v>
      </c>
      <c r="Q63" s="459">
        <v>0</v>
      </c>
      <c r="R63" s="459">
        <v>0</v>
      </c>
      <c r="S63" s="459">
        <v>0</v>
      </c>
      <c r="T63" s="459">
        <v>0</v>
      </c>
      <c r="U63" s="459">
        <v>0</v>
      </c>
      <c r="V63" s="459">
        <v>0</v>
      </c>
      <c r="W63" s="459">
        <v>0</v>
      </c>
      <c r="X63" s="459">
        <v>0</v>
      </c>
      <c r="Y63" s="459">
        <v>0</v>
      </c>
      <c r="Z63" s="459">
        <v>0</v>
      </c>
      <c r="AA63" s="459">
        <v>0</v>
      </c>
      <c r="AB63" s="459">
        <v>0</v>
      </c>
      <c r="AC63" s="459">
        <v>0</v>
      </c>
      <c r="AD63" s="459">
        <v>0</v>
      </c>
      <c r="AE63" s="459">
        <v>0</v>
      </c>
      <c r="AF63" s="459">
        <v>0</v>
      </c>
      <c r="AG63" s="459">
        <v>0</v>
      </c>
      <c r="AH63" s="459">
        <v>0</v>
      </c>
      <c r="AI63" s="459">
        <v>0</v>
      </c>
      <c r="AJ63" s="459">
        <v>0</v>
      </c>
      <c r="AK63" s="459">
        <v>0</v>
      </c>
      <c r="AL63" s="459">
        <v>0</v>
      </c>
      <c r="AM63" s="459">
        <v>0</v>
      </c>
      <c r="AN63" s="459">
        <v>0</v>
      </c>
      <c r="AO63" s="459">
        <v>0</v>
      </c>
      <c r="AP63" s="459">
        <v>0</v>
      </c>
      <c r="AQ63" s="459">
        <v>0</v>
      </c>
      <c r="AR63" s="459">
        <v>0</v>
      </c>
      <c r="AS63" s="459">
        <v>0</v>
      </c>
      <c r="AT63" s="459">
        <v>0</v>
      </c>
      <c r="AU63" s="459">
        <v>0</v>
      </c>
      <c r="AV63" s="459">
        <v>197</v>
      </c>
      <c r="AW63" s="459">
        <v>0</v>
      </c>
      <c r="AX63" s="459">
        <v>0</v>
      </c>
      <c r="AY63" s="459">
        <v>0</v>
      </c>
      <c r="AZ63" s="459">
        <v>0</v>
      </c>
      <c r="BA63" s="459">
        <v>0</v>
      </c>
      <c r="BB63" s="459">
        <v>0</v>
      </c>
      <c r="BC63" s="459">
        <v>0</v>
      </c>
      <c r="BD63" s="459">
        <v>0</v>
      </c>
      <c r="BE63" s="459">
        <v>0</v>
      </c>
      <c r="BF63" s="459">
        <v>3086324</v>
      </c>
      <c r="BG63" s="459">
        <v>185799</v>
      </c>
      <c r="BH63" s="459">
        <v>4267984</v>
      </c>
      <c r="BI63" s="459">
        <v>0</v>
      </c>
      <c r="BJ63" s="459">
        <v>0</v>
      </c>
      <c r="BK63" s="459">
        <v>57085</v>
      </c>
      <c r="BL63" s="459">
        <v>0</v>
      </c>
      <c r="BM63" s="459">
        <v>0</v>
      </c>
      <c r="BN63" s="459">
        <v>0</v>
      </c>
      <c r="BO63" s="459">
        <v>0</v>
      </c>
      <c r="BP63" s="459">
        <v>0</v>
      </c>
      <c r="BQ63" s="459">
        <v>0</v>
      </c>
      <c r="BR63" s="459">
        <v>0</v>
      </c>
      <c r="BS63" s="459">
        <v>0</v>
      </c>
      <c r="BT63" s="459">
        <v>0</v>
      </c>
      <c r="BU63" s="459">
        <v>0</v>
      </c>
      <c r="BV63" s="459">
        <v>0</v>
      </c>
      <c r="BW63" s="459">
        <v>0</v>
      </c>
      <c r="BX63" s="459">
        <v>0</v>
      </c>
      <c r="BY63" s="459">
        <v>0</v>
      </c>
      <c r="BZ63" s="459">
        <v>0</v>
      </c>
      <c r="CA63" s="459">
        <v>0</v>
      </c>
      <c r="CB63" s="459">
        <v>0</v>
      </c>
      <c r="CC63" s="459">
        <v>0</v>
      </c>
      <c r="CD63" s="459">
        <v>0</v>
      </c>
      <c r="CE63" s="459">
        <v>78</v>
      </c>
      <c r="CF63" s="459">
        <v>0</v>
      </c>
      <c r="CG63" s="459">
        <v>0</v>
      </c>
      <c r="CH63" s="459">
        <v>0</v>
      </c>
      <c r="CI63" s="459">
        <v>0</v>
      </c>
      <c r="CJ63" s="459">
        <v>0</v>
      </c>
      <c r="CK63" s="459">
        <v>0</v>
      </c>
      <c r="CL63" s="459">
        <v>0</v>
      </c>
      <c r="CM63" s="459">
        <v>0</v>
      </c>
      <c r="CN63" s="459">
        <v>0</v>
      </c>
      <c r="CO63" s="459">
        <v>0</v>
      </c>
      <c r="CP63" s="459">
        <v>0</v>
      </c>
      <c r="CQ63" s="459">
        <v>0</v>
      </c>
      <c r="CR63" s="459">
        <v>0</v>
      </c>
      <c r="CS63" s="459">
        <v>0</v>
      </c>
      <c r="CT63" s="459">
        <v>0</v>
      </c>
      <c r="CU63" s="459">
        <v>0</v>
      </c>
      <c r="CV63" s="459">
        <v>0</v>
      </c>
      <c r="CW63" s="459">
        <v>0</v>
      </c>
      <c r="CX63" s="459">
        <v>0</v>
      </c>
      <c r="CY63" s="459">
        <v>0</v>
      </c>
      <c r="CZ63" s="459">
        <v>105522</v>
      </c>
      <c r="DA63" s="459">
        <v>0</v>
      </c>
      <c r="DB63" s="459">
        <v>0</v>
      </c>
      <c r="DC63" s="459">
        <v>0</v>
      </c>
      <c r="DD63" s="459">
        <v>0</v>
      </c>
      <c r="DE63" s="459">
        <v>0</v>
      </c>
      <c r="DF63" s="459">
        <v>0</v>
      </c>
      <c r="DG63" s="459">
        <v>0</v>
      </c>
      <c r="DH63" s="460">
        <v>0</v>
      </c>
      <c r="DI63" s="461">
        <v>7702989</v>
      </c>
      <c r="DJ63" s="462">
        <v>0</v>
      </c>
      <c r="DK63" s="459">
        <v>874</v>
      </c>
      <c r="DL63" s="459">
        <v>0</v>
      </c>
      <c r="DM63" s="459">
        <v>0</v>
      </c>
      <c r="DN63" s="459">
        <v>0</v>
      </c>
      <c r="DO63" s="463">
        <v>3499</v>
      </c>
      <c r="DP63" s="461">
        <v>4373</v>
      </c>
      <c r="DQ63" s="464">
        <v>7707362</v>
      </c>
      <c r="DR63" s="462">
        <v>3284852</v>
      </c>
      <c r="DS63" s="463">
        <v>2239675</v>
      </c>
      <c r="DT63" s="465">
        <v>5524527</v>
      </c>
      <c r="DU63" s="461">
        <v>5528900</v>
      </c>
      <c r="DV63" s="464">
        <v>13231889</v>
      </c>
      <c r="DW63" s="462">
        <v>-469754</v>
      </c>
      <c r="DX63" s="463">
        <v>-2129854</v>
      </c>
      <c r="DY63" s="465">
        <v>-2599608</v>
      </c>
      <c r="DZ63" s="461">
        <v>2929292</v>
      </c>
      <c r="EA63" s="464">
        <v>10632281</v>
      </c>
      <c r="ED63" s="646">
        <f t="shared" si="0"/>
        <v>-87.4</v>
      </c>
    </row>
    <row r="64" spans="1:134" ht="18" customHeight="1" x14ac:dyDescent="0.2">
      <c r="A64" s="445">
        <v>58</v>
      </c>
      <c r="B64" s="456" t="s">
        <v>111</v>
      </c>
      <c r="C64" s="457" t="s">
        <v>112</v>
      </c>
      <c r="D64" s="458">
        <v>0</v>
      </c>
      <c r="E64" s="459">
        <v>0</v>
      </c>
      <c r="F64" s="459">
        <v>0</v>
      </c>
      <c r="G64" s="459">
        <v>0</v>
      </c>
      <c r="H64" s="459">
        <v>1168</v>
      </c>
      <c r="I64" s="459">
        <v>0</v>
      </c>
      <c r="J64" s="459">
        <v>1</v>
      </c>
      <c r="K64" s="459">
        <v>0</v>
      </c>
      <c r="L64" s="459">
        <v>0</v>
      </c>
      <c r="M64" s="459">
        <v>0</v>
      </c>
      <c r="N64" s="459">
        <v>0</v>
      </c>
      <c r="O64" s="459">
        <v>0</v>
      </c>
      <c r="P64" s="459">
        <v>0</v>
      </c>
      <c r="Q64" s="459">
        <v>0</v>
      </c>
      <c r="R64" s="459">
        <v>0</v>
      </c>
      <c r="S64" s="459">
        <v>0</v>
      </c>
      <c r="T64" s="459">
        <v>0</v>
      </c>
      <c r="U64" s="459">
        <v>0</v>
      </c>
      <c r="V64" s="459">
        <v>0</v>
      </c>
      <c r="W64" s="459">
        <v>0</v>
      </c>
      <c r="X64" s="459">
        <v>0</v>
      </c>
      <c r="Y64" s="459">
        <v>0</v>
      </c>
      <c r="Z64" s="459">
        <v>0</v>
      </c>
      <c r="AA64" s="459">
        <v>0</v>
      </c>
      <c r="AB64" s="459">
        <v>0</v>
      </c>
      <c r="AC64" s="459">
        <v>0</v>
      </c>
      <c r="AD64" s="459">
        <v>0</v>
      </c>
      <c r="AE64" s="459">
        <v>0</v>
      </c>
      <c r="AF64" s="459">
        <v>0</v>
      </c>
      <c r="AG64" s="459">
        <v>0</v>
      </c>
      <c r="AH64" s="459">
        <v>0</v>
      </c>
      <c r="AI64" s="459">
        <v>0</v>
      </c>
      <c r="AJ64" s="459">
        <v>0</v>
      </c>
      <c r="AK64" s="459">
        <v>0</v>
      </c>
      <c r="AL64" s="459">
        <v>0</v>
      </c>
      <c r="AM64" s="459">
        <v>0</v>
      </c>
      <c r="AN64" s="459">
        <v>0</v>
      </c>
      <c r="AO64" s="459">
        <v>0</v>
      </c>
      <c r="AP64" s="459">
        <v>0</v>
      </c>
      <c r="AQ64" s="459">
        <v>0</v>
      </c>
      <c r="AR64" s="459">
        <v>0</v>
      </c>
      <c r="AS64" s="459">
        <v>0</v>
      </c>
      <c r="AT64" s="459">
        <v>0</v>
      </c>
      <c r="AU64" s="459">
        <v>0</v>
      </c>
      <c r="AV64" s="459">
        <v>0</v>
      </c>
      <c r="AW64" s="459">
        <v>0</v>
      </c>
      <c r="AX64" s="459">
        <v>0</v>
      </c>
      <c r="AY64" s="459">
        <v>0</v>
      </c>
      <c r="AZ64" s="459">
        <v>0</v>
      </c>
      <c r="BA64" s="459">
        <v>0</v>
      </c>
      <c r="BB64" s="459">
        <v>0</v>
      </c>
      <c r="BC64" s="459">
        <v>0</v>
      </c>
      <c r="BD64" s="459">
        <v>0</v>
      </c>
      <c r="BE64" s="459">
        <v>0</v>
      </c>
      <c r="BF64" s="459">
        <v>0</v>
      </c>
      <c r="BG64" s="459">
        <v>0</v>
      </c>
      <c r="BH64" s="459">
        <v>0</v>
      </c>
      <c r="BI64" s="459">
        <v>12579</v>
      </c>
      <c r="BJ64" s="459">
        <v>0</v>
      </c>
      <c r="BK64" s="459">
        <v>0</v>
      </c>
      <c r="BL64" s="459">
        <v>0</v>
      </c>
      <c r="BM64" s="459">
        <v>0</v>
      </c>
      <c r="BN64" s="459">
        <v>0</v>
      </c>
      <c r="BO64" s="459">
        <v>0</v>
      </c>
      <c r="BP64" s="459">
        <v>0</v>
      </c>
      <c r="BQ64" s="459">
        <v>0</v>
      </c>
      <c r="BR64" s="459">
        <v>0</v>
      </c>
      <c r="BS64" s="459">
        <v>0</v>
      </c>
      <c r="BT64" s="459">
        <v>0</v>
      </c>
      <c r="BU64" s="459">
        <v>0</v>
      </c>
      <c r="BV64" s="459">
        <v>0</v>
      </c>
      <c r="BW64" s="459">
        <v>0</v>
      </c>
      <c r="BX64" s="459">
        <v>0</v>
      </c>
      <c r="BY64" s="459">
        <v>0</v>
      </c>
      <c r="BZ64" s="459">
        <v>0</v>
      </c>
      <c r="CA64" s="459">
        <v>0</v>
      </c>
      <c r="CB64" s="459">
        <v>0</v>
      </c>
      <c r="CC64" s="459">
        <v>0</v>
      </c>
      <c r="CD64" s="459">
        <v>0</v>
      </c>
      <c r="CE64" s="459">
        <v>0</v>
      </c>
      <c r="CF64" s="459">
        <v>6213</v>
      </c>
      <c r="CG64" s="459">
        <v>0</v>
      </c>
      <c r="CH64" s="459">
        <v>0</v>
      </c>
      <c r="CI64" s="459">
        <v>144</v>
      </c>
      <c r="CJ64" s="459">
        <v>0</v>
      </c>
      <c r="CK64" s="459">
        <v>0</v>
      </c>
      <c r="CL64" s="459">
        <v>0</v>
      </c>
      <c r="CM64" s="459">
        <v>0</v>
      </c>
      <c r="CN64" s="459">
        <v>0</v>
      </c>
      <c r="CO64" s="459">
        <v>0</v>
      </c>
      <c r="CP64" s="459">
        <v>984</v>
      </c>
      <c r="CQ64" s="459">
        <v>52</v>
      </c>
      <c r="CR64" s="459">
        <v>16</v>
      </c>
      <c r="CS64" s="459">
        <v>0</v>
      </c>
      <c r="CT64" s="459">
        <v>0</v>
      </c>
      <c r="CU64" s="459">
        <v>0</v>
      </c>
      <c r="CV64" s="459">
        <v>0</v>
      </c>
      <c r="CW64" s="459">
        <v>0</v>
      </c>
      <c r="CX64" s="459">
        <v>3</v>
      </c>
      <c r="CY64" s="459">
        <v>0</v>
      </c>
      <c r="CZ64" s="459">
        <v>0</v>
      </c>
      <c r="DA64" s="459">
        <v>2</v>
      </c>
      <c r="DB64" s="459">
        <v>0</v>
      </c>
      <c r="DC64" s="459">
        <v>0</v>
      </c>
      <c r="DD64" s="459">
        <v>0</v>
      </c>
      <c r="DE64" s="459">
        <v>6</v>
      </c>
      <c r="DF64" s="459">
        <v>0</v>
      </c>
      <c r="DG64" s="459">
        <v>0</v>
      </c>
      <c r="DH64" s="460">
        <v>0</v>
      </c>
      <c r="DI64" s="461">
        <v>21168</v>
      </c>
      <c r="DJ64" s="462">
        <v>0</v>
      </c>
      <c r="DK64" s="459">
        <v>1385</v>
      </c>
      <c r="DL64" s="459">
        <v>0</v>
      </c>
      <c r="DM64" s="459">
        <v>10038</v>
      </c>
      <c r="DN64" s="459">
        <v>14676</v>
      </c>
      <c r="DO64" s="463">
        <v>2123</v>
      </c>
      <c r="DP64" s="461">
        <v>28222</v>
      </c>
      <c r="DQ64" s="464">
        <v>49390</v>
      </c>
      <c r="DR64" s="462">
        <v>72512</v>
      </c>
      <c r="DS64" s="463">
        <v>627</v>
      </c>
      <c r="DT64" s="465">
        <v>73139</v>
      </c>
      <c r="DU64" s="461">
        <v>101361</v>
      </c>
      <c r="DV64" s="464">
        <v>122529</v>
      </c>
      <c r="DW64" s="462">
        <v>-4582</v>
      </c>
      <c r="DX64" s="463">
        <v>-40056</v>
      </c>
      <c r="DY64" s="465">
        <v>-44638</v>
      </c>
      <c r="DZ64" s="461">
        <v>56723</v>
      </c>
      <c r="EA64" s="464">
        <v>77891</v>
      </c>
      <c r="ED64" s="646">
        <f t="shared" si="0"/>
        <v>-138.5</v>
      </c>
    </row>
    <row r="65" spans="1:134" ht="18" customHeight="1" x14ac:dyDescent="0.2">
      <c r="A65" s="445">
        <v>59</v>
      </c>
      <c r="B65" s="456">
        <v>355</v>
      </c>
      <c r="C65" s="457" t="s">
        <v>113</v>
      </c>
      <c r="D65" s="458">
        <v>0</v>
      </c>
      <c r="E65" s="459">
        <v>0</v>
      </c>
      <c r="F65" s="459">
        <v>0</v>
      </c>
      <c r="G65" s="459">
        <v>0</v>
      </c>
      <c r="H65" s="459">
        <v>0</v>
      </c>
      <c r="I65" s="459">
        <v>0</v>
      </c>
      <c r="J65" s="459">
        <v>0</v>
      </c>
      <c r="K65" s="459">
        <v>0</v>
      </c>
      <c r="L65" s="459">
        <v>0</v>
      </c>
      <c r="M65" s="459">
        <v>0</v>
      </c>
      <c r="N65" s="459">
        <v>0</v>
      </c>
      <c r="O65" s="459">
        <v>0</v>
      </c>
      <c r="P65" s="459">
        <v>0</v>
      </c>
      <c r="Q65" s="459">
        <v>0</v>
      </c>
      <c r="R65" s="459">
        <v>0</v>
      </c>
      <c r="S65" s="459">
        <v>0</v>
      </c>
      <c r="T65" s="459">
        <v>0</v>
      </c>
      <c r="U65" s="459">
        <v>0</v>
      </c>
      <c r="V65" s="459">
        <v>0</v>
      </c>
      <c r="W65" s="459">
        <v>0</v>
      </c>
      <c r="X65" s="459">
        <v>0</v>
      </c>
      <c r="Y65" s="459">
        <v>0</v>
      </c>
      <c r="Z65" s="459">
        <v>0</v>
      </c>
      <c r="AA65" s="459">
        <v>0</v>
      </c>
      <c r="AB65" s="459">
        <v>0</v>
      </c>
      <c r="AC65" s="459">
        <v>0</v>
      </c>
      <c r="AD65" s="459">
        <v>0</v>
      </c>
      <c r="AE65" s="459">
        <v>0</v>
      </c>
      <c r="AF65" s="459">
        <v>0</v>
      </c>
      <c r="AG65" s="459">
        <v>0</v>
      </c>
      <c r="AH65" s="459">
        <v>0</v>
      </c>
      <c r="AI65" s="459">
        <v>0</v>
      </c>
      <c r="AJ65" s="459">
        <v>0</v>
      </c>
      <c r="AK65" s="459">
        <v>0</v>
      </c>
      <c r="AL65" s="459">
        <v>0</v>
      </c>
      <c r="AM65" s="459">
        <v>0</v>
      </c>
      <c r="AN65" s="459">
        <v>0</v>
      </c>
      <c r="AO65" s="459">
        <v>0</v>
      </c>
      <c r="AP65" s="459">
        <v>0</v>
      </c>
      <c r="AQ65" s="459">
        <v>0</v>
      </c>
      <c r="AR65" s="459">
        <v>0</v>
      </c>
      <c r="AS65" s="459">
        <v>0</v>
      </c>
      <c r="AT65" s="459">
        <v>0</v>
      </c>
      <c r="AU65" s="459">
        <v>0</v>
      </c>
      <c r="AV65" s="459">
        <v>0</v>
      </c>
      <c r="AW65" s="459">
        <v>0</v>
      </c>
      <c r="AX65" s="459">
        <v>0</v>
      </c>
      <c r="AY65" s="459">
        <v>0</v>
      </c>
      <c r="AZ65" s="459">
        <v>0</v>
      </c>
      <c r="BA65" s="459">
        <v>0</v>
      </c>
      <c r="BB65" s="459">
        <v>0</v>
      </c>
      <c r="BC65" s="459">
        <v>0</v>
      </c>
      <c r="BD65" s="459">
        <v>0</v>
      </c>
      <c r="BE65" s="459">
        <v>0</v>
      </c>
      <c r="BF65" s="459">
        <v>0</v>
      </c>
      <c r="BG65" s="459">
        <v>0</v>
      </c>
      <c r="BH65" s="459">
        <v>0</v>
      </c>
      <c r="BI65" s="459">
        <v>0</v>
      </c>
      <c r="BJ65" s="459">
        <v>195802</v>
      </c>
      <c r="BK65" s="459">
        <v>0</v>
      </c>
      <c r="BL65" s="459">
        <v>0</v>
      </c>
      <c r="BM65" s="459">
        <v>0</v>
      </c>
      <c r="BN65" s="459">
        <v>0</v>
      </c>
      <c r="BO65" s="459">
        <v>0</v>
      </c>
      <c r="BP65" s="459">
        <v>0</v>
      </c>
      <c r="BQ65" s="459">
        <v>0</v>
      </c>
      <c r="BR65" s="459">
        <v>0</v>
      </c>
      <c r="BS65" s="459">
        <v>0</v>
      </c>
      <c r="BT65" s="459">
        <v>0</v>
      </c>
      <c r="BU65" s="459">
        <v>0</v>
      </c>
      <c r="BV65" s="459">
        <v>0</v>
      </c>
      <c r="BW65" s="459">
        <v>0</v>
      </c>
      <c r="BX65" s="459">
        <v>0</v>
      </c>
      <c r="BY65" s="459">
        <v>0</v>
      </c>
      <c r="BZ65" s="459">
        <v>0</v>
      </c>
      <c r="CA65" s="459">
        <v>0</v>
      </c>
      <c r="CB65" s="459">
        <v>0</v>
      </c>
      <c r="CC65" s="459">
        <v>0</v>
      </c>
      <c r="CD65" s="459">
        <v>0</v>
      </c>
      <c r="CE65" s="459">
        <v>0</v>
      </c>
      <c r="CF65" s="459">
        <v>0</v>
      </c>
      <c r="CG65" s="459">
        <v>15762</v>
      </c>
      <c r="CH65" s="459">
        <v>0</v>
      </c>
      <c r="CI65" s="459">
        <v>505</v>
      </c>
      <c r="CJ65" s="459">
        <v>0</v>
      </c>
      <c r="CK65" s="459">
        <v>0</v>
      </c>
      <c r="CL65" s="459">
        <v>0</v>
      </c>
      <c r="CM65" s="459">
        <v>0</v>
      </c>
      <c r="CN65" s="459">
        <v>0</v>
      </c>
      <c r="CO65" s="459">
        <v>0</v>
      </c>
      <c r="CP65" s="459">
        <v>2650</v>
      </c>
      <c r="CQ65" s="459">
        <v>0</v>
      </c>
      <c r="CR65" s="459">
        <v>0</v>
      </c>
      <c r="CS65" s="459">
        <v>0</v>
      </c>
      <c r="CT65" s="459">
        <v>0</v>
      </c>
      <c r="CU65" s="459">
        <v>0</v>
      </c>
      <c r="CV65" s="459">
        <v>0</v>
      </c>
      <c r="CW65" s="459">
        <v>0</v>
      </c>
      <c r="CX65" s="459">
        <v>0</v>
      </c>
      <c r="CY65" s="459">
        <v>0</v>
      </c>
      <c r="CZ65" s="459">
        <v>0</v>
      </c>
      <c r="DA65" s="459">
        <v>0</v>
      </c>
      <c r="DB65" s="459">
        <v>0</v>
      </c>
      <c r="DC65" s="459">
        <v>0</v>
      </c>
      <c r="DD65" s="459">
        <v>0</v>
      </c>
      <c r="DE65" s="459">
        <v>0</v>
      </c>
      <c r="DF65" s="459">
        <v>0</v>
      </c>
      <c r="DG65" s="459">
        <v>0</v>
      </c>
      <c r="DH65" s="460">
        <v>0</v>
      </c>
      <c r="DI65" s="461">
        <v>214719</v>
      </c>
      <c r="DJ65" s="462">
        <v>0</v>
      </c>
      <c r="DK65" s="459">
        <v>0</v>
      </c>
      <c r="DL65" s="459">
        <v>0</v>
      </c>
      <c r="DM65" s="459">
        <v>16780</v>
      </c>
      <c r="DN65" s="459">
        <v>40070</v>
      </c>
      <c r="DO65" s="463">
        <v>9307</v>
      </c>
      <c r="DP65" s="461">
        <v>66157</v>
      </c>
      <c r="DQ65" s="464">
        <v>280876</v>
      </c>
      <c r="DR65" s="462">
        <v>309421</v>
      </c>
      <c r="DS65" s="463">
        <v>204304</v>
      </c>
      <c r="DT65" s="465">
        <v>513725</v>
      </c>
      <c r="DU65" s="461">
        <v>579882</v>
      </c>
      <c r="DV65" s="464">
        <v>794601</v>
      </c>
      <c r="DW65" s="462">
        <v>-178460</v>
      </c>
      <c r="DX65" s="463">
        <v>-41632</v>
      </c>
      <c r="DY65" s="465">
        <v>-220092</v>
      </c>
      <c r="DZ65" s="461">
        <v>359790</v>
      </c>
      <c r="EA65" s="464">
        <v>574509</v>
      </c>
      <c r="ED65" s="646">
        <f t="shared" si="0"/>
        <v>0</v>
      </c>
    </row>
    <row r="66" spans="1:134" ht="18" customHeight="1" x14ac:dyDescent="0.2">
      <c r="A66" s="445">
        <v>60</v>
      </c>
      <c r="B66" s="456" t="s">
        <v>114</v>
      </c>
      <c r="C66" s="457" t="s">
        <v>115</v>
      </c>
      <c r="D66" s="458">
        <v>0</v>
      </c>
      <c r="E66" s="459">
        <v>0</v>
      </c>
      <c r="F66" s="459">
        <v>0</v>
      </c>
      <c r="G66" s="459">
        <v>0</v>
      </c>
      <c r="H66" s="459">
        <v>0</v>
      </c>
      <c r="I66" s="459">
        <v>0</v>
      </c>
      <c r="J66" s="459">
        <v>0</v>
      </c>
      <c r="K66" s="459">
        <v>0</v>
      </c>
      <c r="L66" s="459">
        <v>0</v>
      </c>
      <c r="M66" s="459">
        <v>0</v>
      </c>
      <c r="N66" s="459">
        <v>0</v>
      </c>
      <c r="O66" s="459">
        <v>0</v>
      </c>
      <c r="P66" s="459">
        <v>0</v>
      </c>
      <c r="Q66" s="459">
        <v>0</v>
      </c>
      <c r="R66" s="459">
        <v>0</v>
      </c>
      <c r="S66" s="459">
        <v>0</v>
      </c>
      <c r="T66" s="459">
        <v>0</v>
      </c>
      <c r="U66" s="459">
        <v>0</v>
      </c>
      <c r="V66" s="459">
        <v>0</v>
      </c>
      <c r="W66" s="459">
        <v>0</v>
      </c>
      <c r="X66" s="459">
        <v>0</v>
      </c>
      <c r="Y66" s="459">
        <v>0</v>
      </c>
      <c r="Z66" s="459">
        <v>0</v>
      </c>
      <c r="AA66" s="459">
        <v>0</v>
      </c>
      <c r="AB66" s="459">
        <v>0</v>
      </c>
      <c r="AC66" s="459">
        <v>0</v>
      </c>
      <c r="AD66" s="459">
        <v>0</v>
      </c>
      <c r="AE66" s="459">
        <v>0</v>
      </c>
      <c r="AF66" s="459">
        <v>0</v>
      </c>
      <c r="AG66" s="459">
        <v>0</v>
      </c>
      <c r="AH66" s="459">
        <v>0</v>
      </c>
      <c r="AI66" s="459">
        <v>0</v>
      </c>
      <c r="AJ66" s="459">
        <v>0</v>
      </c>
      <c r="AK66" s="459">
        <v>0</v>
      </c>
      <c r="AL66" s="459">
        <v>0</v>
      </c>
      <c r="AM66" s="459">
        <v>0</v>
      </c>
      <c r="AN66" s="459">
        <v>0</v>
      </c>
      <c r="AO66" s="459">
        <v>0</v>
      </c>
      <c r="AP66" s="459">
        <v>0</v>
      </c>
      <c r="AQ66" s="459">
        <v>0</v>
      </c>
      <c r="AR66" s="459">
        <v>0</v>
      </c>
      <c r="AS66" s="459">
        <v>0</v>
      </c>
      <c r="AT66" s="459">
        <v>0</v>
      </c>
      <c r="AU66" s="459">
        <v>0</v>
      </c>
      <c r="AV66" s="459">
        <v>0</v>
      </c>
      <c r="AW66" s="459">
        <v>0</v>
      </c>
      <c r="AX66" s="459">
        <v>0</v>
      </c>
      <c r="AY66" s="459">
        <v>0</v>
      </c>
      <c r="AZ66" s="459">
        <v>0</v>
      </c>
      <c r="BA66" s="459">
        <v>0</v>
      </c>
      <c r="BB66" s="459">
        <v>0</v>
      </c>
      <c r="BC66" s="459">
        <v>0</v>
      </c>
      <c r="BD66" s="459">
        <v>0</v>
      </c>
      <c r="BE66" s="459">
        <v>0</v>
      </c>
      <c r="BF66" s="459">
        <v>0</v>
      </c>
      <c r="BG66" s="459">
        <v>0</v>
      </c>
      <c r="BH66" s="459">
        <v>0</v>
      </c>
      <c r="BI66" s="459">
        <v>0</v>
      </c>
      <c r="BJ66" s="459">
        <v>0</v>
      </c>
      <c r="BK66" s="459">
        <v>94574</v>
      </c>
      <c r="BL66" s="459">
        <v>0</v>
      </c>
      <c r="BM66" s="459">
        <v>0</v>
      </c>
      <c r="BN66" s="459">
        <v>0</v>
      </c>
      <c r="BO66" s="459">
        <v>0</v>
      </c>
      <c r="BP66" s="459">
        <v>0</v>
      </c>
      <c r="BQ66" s="459">
        <v>0</v>
      </c>
      <c r="BR66" s="459">
        <v>0</v>
      </c>
      <c r="BS66" s="459">
        <v>0</v>
      </c>
      <c r="BT66" s="459">
        <v>0</v>
      </c>
      <c r="BU66" s="459">
        <v>0</v>
      </c>
      <c r="BV66" s="459">
        <v>0</v>
      </c>
      <c r="BW66" s="459">
        <v>0</v>
      </c>
      <c r="BX66" s="459">
        <v>0</v>
      </c>
      <c r="BY66" s="459">
        <v>0</v>
      </c>
      <c r="BZ66" s="459">
        <v>0</v>
      </c>
      <c r="CA66" s="459">
        <v>0</v>
      </c>
      <c r="CB66" s="459">
        <v>0</v>
      </c>
      <c r="CC66" s="459">
        <v>25836</v>
      </c>
      <c r="CD66" s="459">
        <v>0</v>
      </c>
      <c r="CE66" s="459">
        <v>0</v>
      </c>
      <c r="CF66" s="459">
        <v>0</v>
      </c>
      <c r="CG66" s="459">
        <v>0</v>
      </c>
      <c r="CH66" s="459">
        <v>0</v>
      </c>
      <c r="CI66" s="459">
        <v>10</v>
      </c>
      <c r="CJ66" s="459">
        <v>0</v>
      </c>
      <c r="CK66" s="459">
        <v>0</v>
      </c>
      <c r="CL66" s="459">
        <v>0</v>
      </c>
      <c r="CM66" s="459">
        <v>0</v>
      </c>
      <c r="CN66" s="459">
        <v>0</v>
      </c>
      <c r="CO66" s="459">
        <v>0</v>
      </c>
      <c r="CP66" s="459">
        <v>583</v>
      </c>
      <c r="CQ66" s="459">
        <v>0</v>
      </c>
      <c r="CR66" s="459">
        <v>0</v>
      </c>
      <c r="CS66" s="459">
        <v>0</v>
      </c>
      <c r="CT66" s="459">
        <v>0</v>
      </c>
      <c r="CU66" s="459">
        <v>0</v>
      </c>
      <c r="CV66" s="459">
        <v>0</v>
      </c>
      <c r="CW66" s="459">
        <v>0</v>
      </c>
      <c r="CX66" s="459">
        <v>1</v>
      </c>
      <c r="CY66" s="459">
        <v>0</v>
      </c>
      <c r="CZ66" s="459">
        <v>8251</v>
      </c>
      <c r="DA66" s="459">
        <v>26</v>
      </c>
      <c r="DB66" s="459">
        <v>0</v>
      </c>
      <c r="DC66" s="459">
        <v>0</v>
      </c>
      <c r="DD66" s="459">
        <v>0</v>
      </c>
      <c r="DE66" s="459">
        <v>1</v>
      </c>
      <c r="DF66" s="459">
        <v>75</v>
      </c>
      <c r="DG66" s="459">
        <v>0</v>
      </c>
      <c r="DH66" s="460">
        <v>0</v>
      </c>
      <c r="DI66" s="461">
        <v>129357</v>
      </c>
      <c r="DJ66" s="462">
        <v>0</v>
      </c>
      <c r="DK66" s="459">
        <v>10167</v>
      </c>
      <c r="DL66" s="459">
        <v>0</v>
      </c>
      <c r="DM66" s="459">
        <v>7957</v>
      </c>
      <c r="DN66" s="459">
        <v>59021</v>
      </c>
      <c r="DO66" s="463">
        <v>692</v>
      </c>
      <c r="DP66" s="461">
        <v>77837</v>
      </c>
      <c r="DQ66" s="464">
        <v>207194</v>
      </c>
      <c r="DR66" s="462">
        <v>48507</v>
      </c>
      <c r="DS66" s="463">
        <v>312014</v>
      </c>
      <c r="DT66" s="465">
        <v>360521</v>
      </c>
      <c r="DU66" s="461">
        <v>438358</v>
      </c>
      <c r="DV66" s="464">
        <v>567715</v>
      </c>
      <c r="DW66" s="462">
        <v>-14155</v>
      </c>
      <c r="DX66" s="463">
        <v>-68545</v>
      </c>
      <c r="DY66" s="465">
        <v>-82700</v>
      </c>
      <c r="DZ66" s="461">
        <v>355658</v>
      </c>
      <c r="EA66" s="464">
        <v>485015</v>
      </c>
      <c r="ED66" s="646">
        <f t="shared" si="0"/>
        <v>-1016.7</v>
      </c>
    </row>
    <row r="67" spans="1:134" ht="18" customHeight="1" x14ac:dyDescent="0.2">
      <c r="A67" s="445">
        <v>61</v>
      </c>
      <c r="B67" s="456" t="s">
        <v>116</v>
      </c>
      <c r="C67" s="457" t="s">
        <v>117</v>
      </c>
      <c r="D67" s="458">
        <v>16</v>
      </c>
      <c r="E67" s="459">
        <v>5</v>
      </c>
      <c r="F67" s="459">
        <v>2</v>
      </c>
      <c r="G67" s="459">
        <v>1</v>
      </c>
      <c r="H67" s="459">
        <v>172</v>
      </c>
      <c r="I67" s="459">
        <v>0</v>
      </c>
      <c r="J67" s="459">
        <v>31</v>
      </c>
      <c r="K67" s="459">
        <v>568</v>
      </c>
      <c r="L67" s="459">
        <v>862</v>
      </c>
      <c r="M67" s="459">
        <v>0</v>
      </c>
      <c r="N67" s="459">
        <v>0</v>
      </c>
      <c r="O67" s="459">
        <v>72</v>
      </c>
      <c r="P67" s="459">
        <v>1378</v>
      </c>
      <c r="Q67" s="459">
        <v>287</v>
      </c>
      <c r="R67" s="459">
        <v>1348</v>
      </c>
      <c r="S67" s="459">
        <v>82</v>
      </c>
      <c r="T67" s="459">
        <v>36</v>
      </c>
      <c r="U67" s="459">
        <v>18</v>
      </c>
      <c r="V67" s="459">
        <v>0</v>
      </c>
      <c r="W67" s="459">
        <v>1</v>
      </c>
      <c r="X67" s="459">
        <v>2</v>
      </c>
      <c r="Y67" s="459">
        <v>223</v>
      </c>
      <c r="Z67" s="459">
        <v>13</v>
      </c>
      <c r="AA67" s="459">
        <v>3</v>
      </c>
      <c r="AB67" s="459">
        <v>18</v>
      </c>
      <c r="AC67" s="459">
        <v>201</v>
      </c>
      <c r="AD67" s="459">
        <v>0</v>
      </c>
      <c r="AE67" s="459">
        <v>9</v>
      </c>
      <c r="AF67" s="459">
        <v>345</v>
      </c>
      <c r="AG67" s="459">
        <v>171</v>
      </c>
      <c r="AH67" s="459">
        <v>62</v>
      </c>
      <c r="AI67" s="459">
        <v>473</v>
      </c>
      <c r="AJ67" s="459">
        <v>15</v>
      </c>
      <c r="AK67" s="459">
        <v>891</v>
      </c>
      <c r="AL67" s="459">
        <v>476</v>
      </c>
      <c r="AM67" s="459">
        <v>4</v>
      </c>
      <c r="AN67" s="459">
        <v>2495</v>
      </c>
      <c r="AO67" s="459">
        <v>1312</v>
      </c>
      <c r="AP67" s="459">
        <v>20</v>
      </c>
      <c r="AQ67" s="459">
        <v>1</v>
      </c>
      <c r="AR67" s="459">
        <v>1142</v>
      </c>
      <c r="AS67" s="459">
        <v>13</v>
      </c>
      <c r="AT67" s="459">
        <v>87</v>
      </c>
      <c r="AU67" s="459">
        <v>68</v>
      </c>
      <c r="AV67" s="459">
        <v>7571</v>
      </c>
      <c r="AW67" s="459">
        <v>1362</v>
      </c>
      <c r="AX67" s="459">
        <v>120</v>
      </c>
      <c r="AY67" s="459">
        <v>168</v>
      </c>
      <c r="AZ67" s="459">
        <v>1196</v>
      </c>
      <c r="BA67" s="459">
        <v>30</v>
      </c>
      <c r="BB67" s="459">
        <v>144</v>
      </c>
      <c r="BC67" s="459">
        <v>77</v>
      </c>
      <c r="BD67" s="459">
        <v>437</v>
      </c>
      <c r="BE67" s="459">
        <v>65</v>
      </c>
      <c r="BF67" s="459">
        <v>2947</v>
      </c>
      <c r="BG67" s="459">
        <v>187</v>
      </c>
      <c r="BH67" s="459">
        <v>5766</v>
      </c>
      <c r="BI67" s="459">
        <v>29</v>
      </c>
      <c r="BJ67" s="459">
        <v>10</v>
      </c>
      <c r="BK67" s="459">
        <v>262</v>
      </c>
      <c r="BL67" s="459">
        <v>7474</v>
      </c>
      <c r="BM67" s="459">
        <v>3</v>
      </c>
      <c r="BN67" s="459">
        <v>2100</v>
      </c>
      <c r="BO67" s="459">
        <v>357</v>
      </c>
      <c r="BP67" s="459">
        <v>2914</v>
      </c>
      <c r="BQ67" s="459">
        <v>1968</v>
      </c>
      <c r="BR67" s="459">
        <v>1453</v>
      </c>
      <c r="BS67" s="459">
        <v>17</v>
      </c>
      <c r="BT67" s="459">
        <v>1</v>
      </c>
      <c r="BU67" s="459">
        <v>223</v>
      </c>
      <c r="BV67" s="459">
        <v>244</v>
      </c>
      <c r="BW67" s="459">
        <v>1405</v>
      </c>
      <c r="BX67" s="459">
        <v>886</v>
      </c>
      <c r="BY67" s="459">
        <v>379</v>
      </c>
      <c r="BZ67" s="459">
        <v>26</v>
      </c>
      <c r="CA67" s="459">
        <v>12</v>
      </c>
      <c r="CB67" s="459">
        <v>0</v>
      </c>
      <c r="CC67" s="459">
        <v>15</v>
      </c>
      <c r="CD67" s="459">
        <v>213</v>
      </c>
      <c r="CE67" s="459">
        <v>9</v>
      </c>
      <c r="CF67" s="459">
        <v>82</v>
      </c>
      <c r="CG67" s="459">
        <v>4</v>
      </c>
      <c r="CH67" s="459">
        <v>7</v>
      </c>
      <c r="CI67" s="459">
        <v>61</v>
      </c>
      <c r="CJ67" s="459">
        <v>7</v>
      </c>
      <c r="CK67" s="459">
        <v>1122</v>
      </c>
      <c r="CL67" s="459">
        <v>370</v>
      </c>
      <c r="CM67" s="459">
        <v>6734</v>
      </c>
      <c r="CN67" s="459">
        <v>66</v>
      </c>
      <c r="CO67" s="459">
        <v>1779</v>
      </c>
      <c r="CP67" s="459">
        <v>1658</v>
      </c>
      <c r="CQ67" s="459">
        <v>4074</v>
      </c>
      <c r="CR67" s="459">
        <v>20543</v>
      </c>
      <c r="CS67" s="459">
        <v>551</v>
      </c>
      <c r="CT67" s="459">
        <v>56</v>
      </c>
      <c r="CU67" s="459">
        <v>1859</v>
      </c>
      <c r="CV67" s="459">
        <v>970</v>
      </c>
      <c r="CW67" s="459">
        <v>1019</v>
      </c>
      <c r="CX67" s="459">
        <v>3589</v>
      </c>
      <c r="CY67" s="459">
        <v>911</v>
      </c>
      <c r="CZ67" s="459">
        <v>917</v>
      </c>
      <c r="DA67" s="459">
        <v>8916</v>
      </c>
      <c r="DB67" s="459">
        <v>359</v>
      </c>
      <c r="DC67" s="459">
        <v>2828</v>
      </c>
      <c r="DD67" s="459">
        <v>1506</v>
      </c>
      <c r="DE67" s="459">
        <v>2985</v>
      </c>
      <c r="DF67" s="459">
        <v>3736</v>
      </c>
      <c r="DG67" s="459">
        <v>13715</v>
      </c>
      <c r="DH67" s="460">
        <v>143</v>
      </c>
      <c r="DI67" s="461">
        <v>133560</v>
      </c>
      <c r="DJ67" s="462">
        <v>11827</v>
      </c>
      <c r="DK67" s="459">
        <v>121667</v>
      </c>
      <c r="DL67" s="459">
        <v>1</v>
      </c>
      <c r="DM67" s="459">
        <v>5479</v>
      </c>
      <c r="DN67" s="459">
        <v>71026</v>
      </c>
      <c r="DO67" s="463">
        <v>3920</v>
      </c>
      <c r="DP67" s="461">
        <v>213920</v>
      </c>
      <c r="DQ67" s="464">
        <v>347480</v>
      </c>
      <c r="DR67" s="462">
        <v>9410</v>
      </c>
      <c r="DS67" s="463">
        <v>267537</v>
      </c>
      <c r="DT67" s="465">
        <v>276947</v>
      </c>
      <c r="DU67" s="461">
        <v>490867</v>
      </c>
      <c r="DV67" s="464">
        <v>624427</v>
      </c>
      <c r="DW67" s="462">
        <v>-151269</v>
      </c>
      <c r="DX67" s="463">
        <v>-165687</v>
      </c>
      <c r="DY67" s="465">
        <v>-316956</v>
      </c>
      <c r="DZ67" s="461">
        <v>173911</v>
      </c>
      <c r="EA67" s="464">
        <v>307471</v>
      </c>
      <c r="ED67" s="646">
        <f t="shared" si="0"/>
        <v>-12166.7</v>
      </c>
    </row>
    <row r="68" spans="1:134" ht="18" customHeight="1" x14ac:dyDescent="0.2">
      <c r="A68" s="445">
        <v>62</v>
      </c>
      <c r="B68" s="456" t="s">
        <v>118</v>
      </c>
      <c r="C68" s="457" t="s">
        <v>119</v>
      </c>
      <c r="D68" s="458">
        <v>67</v>
      </c>
      <c r="E68" s="459">
        <v>260</v>
      </c>
      <c r="F68" s="459">
        <v>0</v>
      </c>
      <c r="G68" s="459">
        <v>21</v>
      </c>
      <c r="H68" s="459">
        <v>1</v>
      </c>
      <c r="I68" s="459">
        <v>0</v>
      </c>
      <c r="J68" s="459">
        <v>0</v>
      </c>
      <c r="K68" s="459">
        <v>0</v>
      </c>
      <c r="L68" s="459">
        <v>2575</v>
      </c>
      <c r="M68" s="459">
        <v>144</v>
      </c>
      <c r="N68" s="459">
        <v>0</v>
      </c>
      <c r="O68" s="459">
        <v>43</v>
      </c>
      <c r="P68" s="459">
        <v>0</v>
      </c>
      <c r="Q68" s="459">
        <v>349</v>
      </c>
      <c r="R68" s="459">
        <v>0</v>
      </c>
      <c r="S68" s="459">
        <v>2875</v>
      </c>
      <c r="T68" s="459">
        <v>0</v>
      </c>
      <c r="U68" s="459">
        <v>0</v>
      </c>
      <c r="V68" s="459">
        <v>396</v>
      </c>
      <c r="W68" s="459">
        <v>73</v>
      </c>
      <c r="X68" s="459">
        <v>0</v>
      </c>
      <c r="Y68" s="459">
        <v>419</v>
      </c>
      <c r="Z68" s="459">
        <v>0</v>
      </c>
      <c r="AA68" s="459">
        <v>26</v>
      </c>
      <c r="AB68" s="459">
        <v>0</v>
      </c>
      <c r="AC68" s="459">
        <v>1</v>
      </c>
      <c r="AD68" s="459">
        <v>35</v>
      </c>
      <c r="AE68" s="459">
        <v>705</v>
      </c>
      <c r="AF68" s="459">
        <v>2190</v>
      </c>
      <c r="AG68" s="459">
        <v>5</v>
      </c>
      <c r="AH68" s="459">
        <v>0</v>
      </c>
      <c r="AI68" s="459">
        <v>1264</v>
      </c>
      <c r="AJ68" s="459">
        <v>245</v>
      </c>
      <c r="AK68" s="459">
        <v>2622</v>
      </c>
      <c r="AL68" s="459">
        <v>315</v>
      </c>
      <c r="AM68" s="459">
        <v>16344</v>
      </c>
      <c r="AN68" s="459">
        <v>6000</v>
      </c>
      <c r="AO68" s="459">
        <v>2374</v>
      </c>
      <c r="AP68" s="459">
        <v>67</v>
      </c>
      <c r="AQ68" s="459">
        <v>12338</v>
      </c>
      <c r="AR68" s="459">
        <v>14882</v>
      </c>
      <c r="AS68" s="459">
        <v>0</v>
      </c>
      <c r="AT68" s="459">
        <v>285</v>
      </c>
      <c r="AU68" s="459">
        <v>0</v>
      </c>
      <c r="AV68" s="459">
        <v>0</v>
      </c>
      <c r="AW68" s="459">
        <v>0</v>
      </c>
      <c r="AX68" s="459">
        <v>1</v>
      </c>
      <c r="AY68" s="459">
        <v>0</v>
      </c>
      <c r="AZ68" s="459">
        <v>0</v>
      </c>
      <c r="BA68" s="459">
        <v>0</v>
      </c>
      <c r="BB68" s="459">
        <v>0</v>
      </c>
      <c r="BC68" s="459">
        <v>1</v>
      </c>
      <c r="BD68" s="459">
        <v>0</v>
      </c>
      <c r="BE68" s="459">
        <v>0</v>
      </c>
      <c r="BF68" s="459">
        <v>0</v>
      </c>
      <c r="BG68" s="459">
        <v>0</v>
      </c>
      <c r="BH68" s="459">
        <v>3706</v>
      </c>
      <c r="BI68" s="459">
        <v>0</v>
      </c>
      <c r="BJ68" s="459">
        <v>0</v>
      </c>
      <c r="BK68" s="459">
        <v>0</v>
      </c>
      <c r="BL68" s="459">
        <v>7</v>
      </c>
      <c r="BM68" s="459">
        <v>0</v>
      </c>
      <c r="BN68" s="459">
        <v>0</v>
      </c>
      <c r="BO68" s="459">
        <v>0</v>
      </c>
      <c r="BP68" s="459">
        <v>0</v>
      </c>
      <c r="BQ68" s="459">
        <v>181</v>
      </c>
      <c r="BR68" s="459">
        <v>7</v>
      </c>
      <c r="BS68" s="459">
        <v>11292</v>
      </c>
      <c r="BT68" s="459">
        <v>2206</v>
      </c>
      <c r="BU68" s="459">
        <v>0</v>
      </c>
      <c r="BV68" s="459">
        <v>0</v>
      </c>
      <c r="BW68" s="459">
        <v>0</v>
      </c>
      <c r="BX68" s="459">
        <v>0</v>
      </c>
      <c r="BY68" s="459">
        <v>0</v>
      </c>
      <c r="BZ68" s="459">
        <v>0</v>
      </c>
      <c r="CA68" s="459">
        <v>0</v>
      </c>
      <c r="CB68" s="459">
        <v>0</v>
      </c>
      <c r="CC68" s="459">
        <v>0</v>
      </c>
      <c r="CD68" s="459">
        <v>344</v>
      </c>
      <c r="CE68" s="459">
        <v>0</v>
      </c>
      <c r="CF68" s="459">
        <v>0</v>
      </c>
      <c r="CG68" s="459">
        <v>0</v>
      </c>
      <c r="CH68" s="459">
        <v>0</v>
      </c>
      <c r="CI68" s="459">
        <v>0</v>
      </c>
      <c r="CJ68" s="459">
        <v>0</v>
      </c>
      <c r="CK68" s="459">
        <v>0</v>
      </c>
      <c r="CL68" s="459">
        <v>0</v>
      </c>
      <c r="CM68" s="459">
        <v>0</v>
      </c>
      <c r="CN68" s="459">
        <v>0</v>
      </c>
      <c r="CO68" s="459">
        <v>0</v>
      </c>
      <c r="CP68" s="459">
        <v>0</v>
      </c>
      <c r="CQ68" s="459">
        <v>0</v>
      </c>
      <c r="CR68" s="459">
        <v>0</v>
      </c>
      <c r="CS68" s="459">
        <v>0</v>
      </c>
      <c r="CT68" s="459">
        <v>0</v>
      </c>
      <c r="CU68" s="459">
        <v>0</v>
      </c>
      <c r="CV68" s="459">
        <v>0</v>
      </c>
      <c r="CW68" s="459">
        <v>0</v>
      </c>
      <c r="CX68" s="459">
        <v>0</v>
      </c>
      <c r="CY68" s="459">
        <v>0</v>
      </c>
      <c r="CZ68" s="459">
        <v>0</v>
      </c>
      <c r="DA68" s="459">
        <v>0</v>
      </c>
      <c r="DB68" s="459">
        <v>0</v>
      </c>
      <c r="DC68" s="459">
        <v>90</v>
      </c>
      <c r="DD68" s="459">
        <v>0</v>
      </c>
      <c r="DE68" s="459">
        <v>0</v>
      </c>
      <c r="DF68" s="459">
        <v>0</v>
      </c>
      <c r="DG68" s="459">
        <v>0</v>
      </c>
      <c r="DH68" s="460">
        <v>0</v>
      </c>
      <c r="DI68" s="461">
        <v>84756</v>
      </c>
      <c r="DJ68" s="462">
        <v>0</v>
      </c>
      <c r="DK68" s="459">
        <v>6361</v>
      </c>
      <c r="DL68" s="459">
        <v>0</v>
      </c>
      <c r="DM68" s="459">
        <v>0</v>
      </c>
      <c r="DN68" s="459">
        <v>0</v>
      </c>
      <c r="DO68" s="463">
        <v>0</v>
      </c>
      <c r="DP68" s="461">
        <v>6361</v>
      </c>
      <c r="DQ68" s="464">
        <v>91117</v>
      </c>
      <c r="DR68" s="462">
        <v>0</v>
      </c>
      <c r="DS68" s="463">
        <v>14</v>
      </c>
      <c r="DT68" s="465">
        <v>14</v>
      </c>
      <c r="DU68" s="461">
        <v>6375</v>
      </c>
      <c r="DV68" s="464">
        <v>91131</v>
      </c>
      <c r="DW68" s="462">
        <v>0</v>
      </c>
      <c r="DX68" s="463">
        <v>0</v>
      </c>
      <c r="DY68" s="465">
        <v>0</v>
      </c>
      <c r="DZ68" s="461">
        <v>6375</v>
      </c>
      <c r="EA68" s="464">
        <v>91131</v>
      </c>
      <c r="ED68" s="646">
        <f t="shared" si="0"/>
        <v>-636.1</v>
      </c>
    </row>
    <row r="69" spans="1:134" ht="18" customHeight="1" x14ac:dyDescent="0.2">
      <c r="A69" s="445">
        <v>63</v>
      </c>
      <c r="B69" s="456">
        <v>410</v>
      </c>
      <c r="C69" s="457" t="s">
        <v>120</v>
      </c>
      <c r="D69" s="458">
        <v>0</v>
      </c>
      <c r="E69" s="459">
        <v>0</v>
      </c>
      <c r="F69" s="459">
        <v>0</v>
      </c>
      <c r="G69" s="459">
        <v>0</v>
      </c>
      <c r="H69" s="459">
        <v>0</v>
      </c>
      <c r="I69" s="459">
        <v>0</v>
      </c>
      <c r="J69" s="459">
        <v>0</v>
      </c>
      <c r="K69" s="459">
        <v>0</v>
      </c>
      <c r="L69" s="459">
        <v>0</v>
      </c>
      <c r="M69" s="459">
        <v>0</v>
      </c>
      <c r="N69" s="459">
        <v>0</v>
      </c>
      <c r="O69" s="459">
        <v>0</v>
      </c>
      <c r="P69" s="459">
        <v>0</v>
      </c>
      <c r="Q69" s="459">
        <v>0</v>
      </c>
      <c r="R69" s="459">
        <v>0</v>
      </c>
      <c r="S69" s="459">
        <v>0</v>
      </c>
      <c r="T69" s="459">
        <v>0</v>
      </c>
      <c r="U69" s="459">
        <v>0</v>
      </c>
      <c r="V69" s="459">
        <v>0</v>
      </c>
      <c r="W69" s="459">
        <v>0</v>
      </c>
      <c r="X69" s="459">
        <v>0</v>
      </c>
      <c r="Y69" s="459">
        <v>0</v>
      </c>
      <c r="Z69" s="459">
        <v>0</v>
      </c>
      <c r="AA69" s="459">
        <v>0</v>
      </c>
      <c r="AB69" s="459">
        <v>0</v>
      </c>
      <c r="AC69" s="459">
        <v>0</v>
      </c>
      <c r="AD69" s="459">
        <v>0</v>
      </c>
      <c r="AE69" s="459">
        <v>0</v>
      </c>
      <c r="AF69" s="459">
        <v>0</v>
      </c>
      <c r="AG69" s="459">
        <v>0</v>
      </c>
      <c r="AH69" s="459">
        <v>0</v>
      </c>
      <c r="AI69" s="459">
        <v>0</v>
      </c>
      <c r="AJ69" s="459">
        <v>0</v>
      </c>
      <c r="AK69" s="459">
        <v>0</v>
      </c>
      <c r="AL69" s="459">
        <v>0</v>
      </c>
      <c r="AM69" s="459">
        <v>0</v>
      </c>
      <c r="AN69" s="459">
        <v>0</v>
      </c>
      <c r="AO69" s="459">
        <v>0</v>
      </c>
      <c r="AP69" s="459">
        <v>0</v>
      </c>
      <c r="AQ69" s="459">
        <v>0</v>
      </c>
      <c r="AR69" s="459">
        <v>0</v>
      </c>
      <c r="AS69" s="459">
        <v>0</v>
      </c>
      <c r="AT69" s="459">
        <v>0</v>
      </c>
      <c r="AU69" s="459">
        <v>0</v>
      </c>
      <c r="AV69" s="459">
        <v>0</v>
      </c>
      <c r="AW69" s="459">
        <v>0</v>
      </c>
      <c r="AX69" s="459">
        <v>0</v>
      </c>
      <c r="AY69" s="459">
        <v>0</v>
      </c>
      <c r="AZ69" s="459">
        <v>0</v>
      </c>
      <c r="BA69" s="459">
        <v>0</v>
      </c>
      <c r="BB69" s="459">
        <v>0</v>
      </c>
      <c r="BC69" s="459">
        <v>0</v>
      </c>
      <c r="BD69" s="459">
        <v>0</v>
      </c>
      <c r="BE69" s="459">
        <v>0</v>
      </c>
      <c r="BF69" s="459">
        <v>0</v>
      </c>
      <c r="BG69" s="459">
        <v>0</v>
      </c>
      <c r="BH69" s="459">
        <v>0</v>
      </c>
      <c r="BI69" s="459">
        <v>0</v>
      </c>
      <c r="BJ69" s="459">
        <v>0</v>
      </c>
      <c r="BK69" s="459">
        <v>0</v>
      </c>
      <c r="BL69" s="459">
        <v>0</v>
      </c>
      <c r="BM69" s="459">
        <v>0</v>
      </c>
      <c r="BN69" s="459">
        <v>0</v>
      </c>
      <c r="BO69" s="459">
        <v>0</v>
      </c>
      <c r="BP69" s="459">
        <v>0</v>
      </c>
      <c r="BQ69" s="459">
        <v>0</v>
      </c>
      <c r="BR69" s="459">
        <v>0</v>
      </c>
      <c r="BS69" s="459">
        <v>0</v>
      </c>
      <c r="BT69" s="459">
        <v>0</v>
      </c>
      <c r="BU69" s="459">
        <v>0</v>
      </c>
      <c r="BV69" s="459">
        <v>0</v>
      </c>
      <c r="BW69" s="459">
        <v>0</v>
      </c>
      <c r="BX69" s="459">
        <v>0</v>
      </c>
      <c r="BY69" s="459">
        <v>0</v>
      </c>
      <c r="BZ69" s="459">
        <v>0</v>
      </c>
      <c r="CA69" s="459">
        <v>0</v>
      </c>
      <c r="CB69" s="459">
        <v>0</v>
      </c>
      <c r="CC69" s="459">
        <v>0</v>
      </c>
      <c r="CD69" s="459">
        <v>0</v>
      </c>
      <c r="CE69" s="459">
        <v>0</v>
      </c>
      <c r="CF69" s="459">
        <v>0</v>
      </c>
      <c r="CG69" s="459">
        <v>0</v>
      </c>
      <c r="CH69" s="459">
        <v>0</v>
      </c>
      <c r="CI69" s="459">
        <v>0</v>
      </c>
      <c r="CJ69" s="459">
        <v>0</v>
      </c>
      <c r="CK69" s="459">
        <v>0</v>
      </c>
      <c r="CL69" s="459">
        <v>0</v>
      </c>
      <c r="CM69" s="459">
        <v>0</v>
      </c>
      <c r="CN69" s="459">
        <v>0</v>
      </c>
      <c r="CO69" s="459">
        <v>0</v>
      </c>
      <c r="CP69" s="459">
        <v>0</v>
      </c>
      <c r="CQ69" s="459">
        <v>0</v>
      </c>
      <c r="CR69" s="459">
        <v>0</v>
      </c>
      <c r="CS69" s="459">
        <v>0</v>
      </c>
      <c r="CT69" s="459">
        <v>0</v>
      </c>
      <c r="CU69" s="459">
        <v>0</v>
      </c>
      <c r="CV69" s="459">
        <v>0</v>
      </c>
      <c r="CW69" s="459">
        <v>0</v>
      </c>
      <c r="CX69" s="459">
        <v>0</v>
      </c>
      <c r="CY69" s="459">
        <v>0</v>
      </c>
      <c r="CZ69" s="459">
        <v>0</v>
      </c>
      <c r="DA69" s="459">
        <v>0</v>
      </c>
      <c r="DB69" s="459">
        <v>0</v>
      </c>
      <c r="DC69" s="459">
        <v>0</v>
      </c>
      <c r="DD69" s="459">
        <v>0</v>
      </c>
      <c r="DE69" s="459">
        <v>0</v>
      </c>
      <c r="DF69" s="459">
        <v>0</v>
      </c>
      <c r="DG69" s="459">
        <v>0</v>
      </c>
      <c r="DH69" s="460">
        <v>0</v>
      </c>
      <c r="DI69" s="461">
        <v>0</v>
      </c>
      <c r="DJ69" s="462">
        <v>0</v>
      </c>
      <c r="DK69" s="459">
        <v>0</v>
      </c>
      <c r="DL69" s="459">
        <v>0</v>
      </c>
      <c r="DM69" s="459">
        <v>85786</v>
      </c>
      <c r="DN69" s="459">
        <v>948030</v>
      </c>
      <c r="DO69" s="463">
        <v>0</v>
      </c>
      <c r="DP69" s="461">
        <v>1033816</v>
      </c>
      <c r="DQ69" s="464">
        <v>1033816</v>
      </c>
      <c r="DR69" s="462">
        <v>0</v>
      </c>
      <c r="DS69" s="463">
        <v>0</v>
      </c>
      <c r="DT69" s="465">
        <v>0</v>
      </c>
      <c r="DU69" s="461">
        <v>1033816</v>
      </c>
      <c r="DV69" s="464">
        <v>1033816</v>
      </c>
      <c r="DW69" s="462">
        <v>0</v>
      </c>
      <c r="DX69" s="463">
        <v>0</v>
      </c>
      <c r="DY69" s="465">
        <v>0</v>
      </c>
      <c r="DZ69" s="461">
        <v>1033816</v>
      </c>
      <c r="EA69" s="464">
        <v>1033816</v>
      </c>
      <c r="ED69" s="646">
        <f t="shared" si="0"/>
        <v>0</v>
      </c>
    </row>
    <row r="70" spans="1:134" ht="18" customHeight="1" x14ac:dyDescent="0.2">
      <c r="A70" s="445">
        <v>64</v>
      </c>
      <c r="B70" s="456">
        <v>411</v>
      </c>
      <c r="C70" s="457" t="s">
        <v>121</v>
      </c>
      <c r="D70" s="458">
        <v>0</v>
      </c>
      <c r="E70" s="459">
        <v>0</v>
      </c>
      <c r="F70" s="459">
        <v>0</v>
      </c>
      <c r="G70" s="459">
        <v>0</v>
      </c>
      <c r="H70" s="459">
        <v>0</v>
      </c>
      <c r="I70" s="459">
        <v>0</v>
      </c>
      <c r="J70" s="459">
        <v>0</v>
      </c>
      <c r="K70" s="459">
        <v>0</v>
      </c>
      <c r="L70" s="459">
        <v>0</v>
      </c>
      <c r="M70" s="459">
        <v>0</v>
      </c>
      <c r="N70" s="459">
        <v>0</v>
      </c>
      <c r="O70" s="459">
        <v>0</v>
      </c>
      <c r="P70" s="459">
        <v>0</v>
      </c>
      <c r="Q70" s="459">
        <v>0</v>
      </c>
      <c r="R70" s="459">
        <v>0</v>
      </c>
      <c r="S70" s="459">
        <v>0</v>
      </c>
      <c r="T70" s="459">
        <v>0</v>
      </c>
      <c r="U70" s="459">
        <v>0</v>
      </c>
      <c r="V70" s="459">
        <v>0</v>
      </c>
      <c r="W70" s="459">
        <v>0</v>
      </c>
      <c r="X70" s="459">
        <v>0</v>
      </c>
      <c r="Y70" s="459">
        <v>0</v>
      </c>
      <c r="Z70" s="459">
        <v>0</v>
      </c>
      <c r="AA70" s="459">
        <v>0</v>
      </c>
      <c r="AB70" s="459">
        <v>0</v>
      </c>
      <c r="AC70" s="459">
        <v>0</v>
      </c>
      <c r="AD70" s="459">
        <v>0</v>
      </c>
      <c r="AE70" s="459">
        <v>0</v>
      </c>
      <c r="AF70" s="459">
        <v>0</v>
      </c>
      <c r="AG70" s="459">
        <v>0</v>
      </c>
      <c r="AH70" s="459">
        <v>0</v>
      </c>
      <c r="AI70" s="459">
        <v>0</v>
      </c>
      <c r="AJ70" s="459">
        <v>0</v>
      </c>
      <c r="AK70" s="459">
        <v>0</v>
      </c>
      <c r="AL70" s="459">
        <v>0</v>
      </c>
      <c r="AM70" s="459">
        <v>0</v>
      </c>
      <c r="AN70" s="459">
        <v>0</v>
      </c>
      <c r="AO70" s="459">
        <v>0</v>
      </c>
      <c r="AP70" s="459">
        <v>0</v>
      </c>
      <c r="AQ70" s="459">
        <v>0</v>
      </c>
      <c r="AR70" s="459">
        <v>0</v>
      </c>
      <c r="AS70" s="459">
        <v>0</v>
      </c>
      <c r="AT70" s="459">
        <v>0</v>
      </c>
      <c r="AU70" s="459">
        <v>0</v>
      </c>
      <c r="AV70" s="459">
        <v>0</v>
      </c>
      <c r="AW70" s="459">
        <v>0</v>
      </c>
      <c r="AX70" s="459">
        <v>0</v>
      </c>
      <c r="AY70" s="459">
        <v>0</v>
      </c>
      <c r="AZ70" s="459">
        <v>0</v>
      </c>
      <c r="BA70" s="459">
        <v>0</v>
      </c>
      <c r="BB70" s="459">
        <v>0</v>
      </c>
      <c r="BC70" s="459">
        <v>0</v>
      </c>
      <c r="BD70" s="459">
        <v>0</v>
      </c>
      <c r="BE70" s="459">
        <v>0</v>
      </c>
      <c r="BF70" s="459">
        <v>0</v>
      </c>
      <c r="BG70" s="459">
        <v>0</v>
      </c>
      <c r="BH70" s="459">
        <v>0</v>
      </c>
      <c r="BI70" s="459">
        <v>0</v>
      </c>
      <c r="BJ70" s="459">
        <v>0</v>
      </c>
      <c r="BK70" s="459">
        <v>0</v>
      </c>
      <c r="BL70" s="459">
        <v>0</v>
      </c>
      <c r="BM70" s="459">
        <v>0</v>
      </c>
      <c r="BN70" s="459">
        <v>0</v>
      </c>
      <c r="BO70" s="459">
        <v>0</v>
      </c>
      <c r="BP70" s="459">
        <v>0</v>
      </c>
      <c r="BQ70" s="459">
        <v>0</v>
      </c>
      <c r="BR70" s="459">
        <v>0</v>
      </c>
      <c r="BS70" s="459">
        <v>0</v>
      </c>
      <c r="BT70" s="459">
        <v>0</v>
      </c>
      <c r="BU70" s="459">
        <v>0</v>
      </c>
      <c r="BV70" s="459">
        <v>0</v>
      </c>
      <c r="BW70" s="459">
        <v>0</v>
      </c>
      <c r="BX70" s="459">
        <v>0</v>
      </c>
      <c r="BY70" s="459">
        <v>0</v>
      </c>
      <c r="BZ70" s="459">
        <v>0</v>
      </c>
      <c r="CA70" s="459">
        <v>0</v>
      </c>
      <c r="CB70" s="459">
        <v>0</v>
      </c>
      <c r="CC70" s="459">
        <v>0</v>
      </c>
      <c r="CD70" s="459">
        <v>0</v>
      </c>
      <c r="CE70" s="459">
        <v>0</v>
      </c>
      <c r="CF70" s="459">
        <v>0</v>
      </c>
      <c r="CG70" s="459">
        <v>0</v>
      </c>
      <c r="CH70" s="459">
        <v>0</v>
      </c>
      <c r="CI70" s="459">
        <v>0</v>
      </c>
      <c r="CJ70" s="459">
        <v>0</v>
      </c>
      <c r="CK70" s="459">
        <v>0</v>
      </c>
      <c r="CL70" s="459">
        <v>0</v>
      </c>
      <c r="CM70" s="459">
        <v>0</v>
      </c>
      <c r="CN70" s="459">
        <v>0</v>
      </c>
      <c r="CO70" s="459">
        <v>0</v>
      </c>
      <c r="CP70" s="459">
        <v>0</v>
      </c>
      <c r="CQ70" s="459">
        <v>0</v>
      </c>
      <c r="CR70" s="459">
        <v>0</v>
      </c>
      <c r="CS70" s="459">
        <v>0</v>
      </c>
      <c r="CT70" s="459">
        <v>0</v>
      </c>
      <c r="CU70" s="459">
        <v>0</v>
      </c>
      <c r="CV70" s="459">
        <v>0</v>
      </c>
      <c r="CW70" s="459">
        <v>0</v>
      </c>
      <c r="CX70" s="459">
        <v>0</v>
      </c>
      <c r="CY70" s="459">
        <v>0</v>
      </c>
      <c r="CZ70" s="459">
        <v>0</v>
      </c>
      <c r="DA70" s="459">
        <v>0</v>
      </c>
      <c r="DB70" s="459">
        <v>0</v>
      </c>
      <c r="DC70" s="459">
        <v>0</v>
      </c>
      <c r="DD70" s="459">
        <v>0</v>
      </c>
      <c r="DE70" s="459">
        <v>0</v>
      </c>
      <c r="DF70" s="459">
        <v>0</v>
      </c>
      <c r="DG70" s="459">
        <v>0</v>
      </c>
      <c r="DH70" s="460">
        <v>0</v>
      </c>
      <c r="DI70" s="461">
        <v>0</v>
      </c>
      <c r="DJ70" s="462">
        <v>0</v>
      </c>
      <c r="DK70" s="459">
        <v>0</v>
      </c>
      <c r="DL70" s="459">
        <v>0</v>
      </c>
      <c r="DM70" s="459">
        <v>86040</v>
      </c>
      <c r="DN70" s="459">
        <v>449359</v>
      </c>
      <c r="DO70" s="463">
        <v>0</v>
      </c>
      <c r="DP70" s="461">
        <v>535399</v>
      </c>
      <c r="DQ70" s="464">
        <v>535399</v>
      </c>
      <c r="DR70" s="462">
        <v>0</v>
      </c>
      <c r="DS70" s="463">
        <v>0</v>
      </c>
      <c r="DT70" s="465">
        <v>0</v>
      </c>
      <c r="DU70" s="461">
        <v>535399</v>
      </c>
      <c r="DV70" s="464">
        <v>535399</v>
      </c>
      <c r="DW70" s="462">
        <v>0</v>
      </c>
      <c r="DX70" s="463">
        <v>0</v>
      </c>
      <c r="DY70" s="465">
        <v>0</v>
      </c>
      <c r="DZ70" s="461">
        <v>535399</v>
      </c>
      <c r="EA70" s="464">
        <v>535399</v>
      </c>
      <c r="ED70" s="646">
        <f t="shared" si="0"/>
        <v>0</v>
      </c>
    </row>
    <row r="71" spans="1:134" ht="18" customHeight="1" x14ac:dyDescent="0.2">
      <c r="A71" s="445">
        <v>65</v>
      </c>
      <c r="B71" s="456" t="s">
        <v>122</v>
      </c>
      <c r="C71" s="457" t="s">
        <v>123</v>
      </c>
      <c r="D71" s="458">
        <v>101</v>
      </c>
      <c r="E71" s="459">
        <v>22</v>
      </c>
      <c r="F71" s="459">
        <v>5</v>
      </c>
      <c r="G71" s="459">
        <v>0</v>
      </c>
      <c r="H71" s="459">
        <v>3</v>
      </c>
      <c r="I71" s="459">
        <v>0</v>
      </c>
      <c r="J71" s="459">
        <v>6</v>
      </c>
      <c r="K71" s="459">
        <v>105</v>
      </c>
      <c r="L71" s="459">
        <v>28</v>
      </c>
      <c r="M71" s="459">
        <v>2</v>
      </c>
      <c r="N71" s="459">
        <v>0</v>
      </c>
      <c r="O71" s="459">
        <v>58</v>
      </c>
      <c r="P71" s="459">
        <v>21</v>
      </c>
      <c r="Q71" s="459">
        <v>20</v>
      </c>
      <c r="R71" s="459">
        <v>33</v>
      </c>
      <c r="S71" s="459">
        <v>142</v>
      </c>
      <c r="T71" s="459">
        <v>86</v>
      </c>
      <c r="U71" s="459">
        <v>61</v>
      </c>
      <c r="V71" s="459">
        <v>5</v>
      </c>
      <c r="W71" s="459">
        <v>55</v>
      </c>
      <c r="X71" s="459">
        <v>15</v>
      </c>
      <c r="Y71" s="459">
        <v>102</v>
      </c>
      <c r="Z71" s="459">
        <v>86</v>
      </c>
      <c r="AA71" s="459">
        <v>69</v>
      </c>
      <c r="AB71" s="459">
        <v>35</v>
      </c>
      <c r="AC71" s="459">
        <v>129</v>
      </c>
      <c r="AD71" s="459">
        <v>20</v>
      </c>
      <c r="AE71" s="459">
        <v>19</v>
      </c>
      <c r="AF71" s="459">
        <v>612</v>
      </c>
      <c r="AG71" s="459">
        <v>82</v>
      </c>
      <c r="AH71" s="459">
        <v>1</v>
      </c>
      <c r="AI71" s="459">
        <v>53</v>
      </c>
      <c r="AJ71" s="459">
        <v>90</v>
      </c>
      <c r="AK71" s="459">
        <v>95</v>
      </c>
      <c r="AL71" s="459">
        <v>169</v>
      </c>
      <c r="AM71" s="459">
        <v>838</v>
      </c>
      <c r="AN71" s="459">
        <v>618</v>
      </c>
      <c r="AO71" s="459">
        <v>270</v>
      </c>
      <c r="AP71" s="459">
        <v>119</v>
      </c>
      <c r="AQ71" s="459">
        <v>63</v>
      </c>
      <c r="AR71" s="459">
        <v>232</v>
      </c>
      <c r="AS71" s="459">
        <v>130</v>
      </c>
      <c r="AT71" s="459">
        <v>300</v>
      </c>
      <c r="AU71" s="459">
        <v>197</v>
      </c>
      <c r="AV71" s="459">
        <v>377</v>
      </c>
      <c r="AW71" s="459">
        <v>169</v>
      </c>
      <c r="AX71" s="459">
        <v>52</v>
      </c>
      <c r="AY71" s="459">
        <v>82</v>
      </c>
      <c r="AZ71" s="459">
        <v>397</v>
      </c>
      <c r="BA71" s="459">
        <v>19</v>
      </c>
      <c r="BB71" s="459">
        <v>10</v>
      </c>
      <c r="BC71" s="459">
        <v>13</v>
      </c>
      <c r="BD71" s="459">
        <v>40</v>
      </c>
      <c r="BE71" s="459">
        <v>10</v>
      </c>
      <c r="BF71" s="459">
        <v>147</v>
      </c>
      <c r="BG71" s="459">
        <v>31</v>
      </c>
      <c r="BH71" s="459">
        <v>714</v>
      </c>
      <c r="BI71" s="459">
        <v>13</v>
      </c>
      <c r="BJ71" s="459">
        <v>112</v>
      </c>
      <c r="BK71" s="459">
        <v>93</v>
      </c>
      <c r="BL71" s="459">
        <v>51</v>
      </c>
      <c r="BM71" s="459">
        <v>3</v>
      </c>
      <c r="BN71" s="459">
        <v>76</v>
      </c>
      <c r="BO71" s="459">
        <v>48</v>
      </c>
      <c r="BP71" s="459">
        <v>76</v>
      </c>
      <c r="BQ71" s="459">
        <v>32</v>
      </c>
      <c r="BR71" s="459">
        <v>12</v>
      </c>
      <c r="BS71" s="459">
        <v>2426</v>
      </c>
      <c r="BT71" s="459">
        <v>1282</v>
      </c>
      <c r="BU71" s="459">
        <v>1092</v>
      </c>
      <c r="BV71" s="459">
        <v>114</v>
      </c>
      <c r="BW71" s="459">
        <v>1315</v>
      </c>
      <c r="BX71" s="459">
        <v>1123</v>
      </c>
      <c r="BY71" s="459">
        <v>585</v>
      </c>
      <c r="BZ71" s="459">
        <v>416</v>
      </c>
      <c r="CA71" s="459">
        <v>1121</v>
      </c>
      <c r="CB71" s="459">
        <v>3815</v>
      </c>
      <c r="CC71" s="459">
        <v>928</v>
      </c>
      <c r="CD71" s="459">
        <v>116</v>
      </c>
      <c r="CE71" s="459">
        <v>866</v>
      </c>
      <c r="CF71" s="459">
        <v>99</v>
      </c>
      <c r="CG71" s="459">
        <v>1</v>
      </c>
      <c r="CH71" s="459">
        <v>215</v>
      </c>
      <c r="CI71" s="459">
        <v>783</v>
      </c>
      <c r="CJ71" s="459">
        <v>18</v>
      </c>
      <c r="CK71" s="459">
        <v>472</v>
      </c>
      <c r="CL71" s="459">
        <v>379</v>
      </c>
      <c r="CM71" s="459">
        <v>63</v>
      </c>
      <c r="CN71" s="459">
        <v>71</v>
      </c>
      <c r="CO71" s="459">
        <v>73</v>
      </c>
      <c r="CP71" s="459">
        <v>1704</v>
      </c>
      <c r="CQ71" s="459">
        <v>1203</v>
      </c>
      <c r="CR71" s="459">
        <v>821</v>
      </c>
      <c r="CS71" s="459">
        <v>611</v>
      </c>
      <c r="CT71" s="459">
        <v>20</v>
      </c>
      <c r="CU71" s="459">
        <v>245</v>
      </c>
      <c r="CV71" s="459">
        <v>140</v>
      </c>
      <c r="CW71" s="459">
        <v>39</v>
      </c>
      <c r="CX71" s="459">
        <v>103</v>
      </c>
      <c r="CY71" s="459">
        <v>10</v>
      </c>
      <c r="CZ71" s="459">
        <v>72</v>
      </c>
      <c r="DA71" s="459">
        <v>429</v>
      </c>
      <c r="DB71" s="459">
        <v>36</v>
      </c>
      <c r="DC71" s="459">
        <v>214</v>
      </c>
      <c r="DD71" s="459">
        <v>136</v>
      </c>
      <c r="DE71" s="459">
        <v>215</v>
      </c>
      <c r="DF71" s="459">
        <v>149</v>
      </c>
      <c r="DG71" s="459">
        <v>0</v>
      </c>
      <c r="DH71" s="460">
        <v>0</v>
      </c>
      <c r="DI71" s="461">
        <v>31194</v>
      </c>
      <c r="DJ71" s="462">
        <v>0</v>
      </c>
      <c r="DK71" s="459">
        <v>0</v>
      </c>
      <c r="DL71" s="459">
        <v>0</v>
      </c>
      <c r="DM71" s="459">
        <v>65549</v>
      </c>
      <c r="DN71" s="459">
        <v>446601</v>
      </c>
      <c r="DO71" s="463">
        <v>0</v>
      </c>
      <c r="DP71" s="461">
        <v>512150</v>
      </c>
      <c r="DQ71" s="464">
        <v>543344</v>
      </c>
      <c r="DR71" s="462">
        <v>0</v>
      </c>
      <c r="DS71" s="463">
        <v>0</v>
      </c>
      <c r="DT71" s="465">
        <v>0</v>
      </c>
      <c r="DU71" s="461">
        <v>512150</v>
      </c>
      <c r="DV71" s="464">
        <v>543344</v>
      </c>
      <c r="DW71" s="462">
        <v>0</v>
      </c>
      <c r="DX71" s="463">
        <v>0</v>
      </c>
      <c r="DY71" s="465">
        <v>0</v>
      </c>
      <c r="DZ71" s="461">
        <v>512150</v>
      </c>
      <c r="EA71" s="464">
        <v>543344</v>
      </c>
      <c r="ED71" s="646">
        <f t="shared" si="0"/>
        <v>0</v>
      </c>
    </row>
    <row r="72" spans="1:134" ht="18" customHeight="1" x14ac:dyDescent="0.2">
      <c r="A72" s="445">
        <v>66</v>
      </c>
      <c r="B72" s="456" t="s">
        <v>124</v>
      </c>
      <c r="C72" s="457" t="s">
        <v>125</v>
      </c>
      <c r="D72" s="458">
        <v>0</v>
      </c>
      <c r="E72" s="459">
        <v>0</v>
      </c>
      <c r="F72" s="459">
        <v>0</v>
      </c>
      <c r="G72" s="459">
        <v>0</v>
      </c>
      <c r="H72" s="459">
        <v>0</v>
      </c>
      <c r="I72" s="459">
        <v>0</v>
      </c>
      <c r="J72" s="459">
        <v>0</v>
      </c>
      <c r="K72" s="459">
        <v>0</v>
      </c>
      <c r="L72" s="459">
        <v>0</v>
      </c>
      <c r="M72" s="459">
        <v>0</v>
      </c>
      <c r="N72" s="459">
        <v>0</v>
      </c>
      <c r="O72" s="459">
        <v>0</v>
      </c>
      <c r="P72" s="459">
        <v>0</v>
      </c>
      <c r="Q72" s="459">
        <v>0</v>
      </c>
      <c r="R72" s="459">
        <v>0</v>
      </c>
      <c r="S72" s="459">
        <v>0</v>
      </c>
      <c r="T72" s="459">
        <v>0</v>
      </c>
      <c r="U72" s="459">
        <v>0</v>
      </c>
      <c r="V72" s="459">
        <v>0</v>
      </c>
      <c r="W72" s="459">
        <v>0</v>
      </c>
      <c r="X72" s="459">
        <v>0</v>
      </c>
      <c r="Y72" s="459">
        <v>0</v>
      </c>
      <c r="Z72" s="459">
        <v>0</v>
      </c>
      <c r="AA72" s="459">
        <v>0</v>
      </c>
      <c r="AB72" s="459">
        <v>0</v>
      </c>
      <c r="AC72" s="459">
        <v>0</v>
      </c>
      <c r="AD72" s="459">
        <v>0</v>
      </c>
      <c r="AE72" s="459">
        <v>0</v>
      </c>
      <c r="AF72" s="459">
        <v>0</v>
      </c>
      <c r="AG72" s="459">
        <v>0</v>
      </c>
      <c r="AH72" s="459">
        <v>0</v>
      </c>
      <c r="AI72" s="459">
        <v>0</v>
      </c>
      <c r="AJ72" s="459">
        <v>0</v>
      </c>
      <c r="AK72" s="459">
        <v>0</v>
      </c>
      <c r="AL72" s="459">
        <v>0</v>
      </c>
      <c r="AM72" s="459">
        <v>0</v>
      </c>
      <c r="AN72" s="459">
        <v>0</v>
      </c>
      <c r="AO72" s="459">
        <v>0</v>
      </c>
      <c r="AP72" s="459">
        <v>0</v>
      </c>
      <c r="AQ72" s="459">
        <v>0</v>
      </c>
      <c r="AR72" s="459">
        <v>0</v>
      </c>
      <c r="AS72" s="459">
        <v>0</v>
      </c>
      <c r="AT72" s="459">
        <v>0</v>
      </c>
      <c r="AU72" s="459">
        <v>0</v>
      </c>
      <c r="AV72" s="459">
        <v>0</v>
      </c>
      <c r="AW72" s="459">
        <v>0</v>
      </c>
      <c r="AX72" s="459">
        <v>0</v>
      </c>
      <c r="AY72" s="459">
        <v>0</v>
      </c>
      <c r="AZ72" s="459">
        <v>0</v>
      </c>
      <c r="BA72" s="459">
        <v>0</v>
      </c>
      <c r="BB72" s="459">
        <v>0</v>
      </c>
      <c r="BC72" s="459">
        <v>0</v>
      </c>
      <c r="BD72" s="459">
        <v>0</v>
      </c>
      <c r="BE72" s="459">
        <v>0</v>
      </c>
      <c r="BF72" s="459">
        <v>0</v>
      </c>
      <c r="BG72" s="459">
        <v>0</v>
      </c>
      <c r="BH72" s="459">
        <v>0</v>
      </c>
      <c r="BI72" s="459">
        <v>0</v>
      </c>
      <c r="BJ72" s="459">
        <v>0</v>
      </c>
      <c r="BK72" s="459">
        <v>0</v>
      </c>
      <c r="BL72" s="459">
        <v>0</v>
      </c>
      <c r="BM72" s="459">
        <v>0</v>
      </c>
      <c r="BN72" s="459">
        <v>0</v>
      </c>
      <c r="BO72" s="459">
        <v>0</v>
      </c>
      <c r="BP72" s="459">
        <v>0</v>
      </c>
      <c r="BQ72" s="459">
        <v>0</v>
      </c>
      <c r="BR72" s="459">
        <v>0</v>
      </c>
      <c r="BS72" s="459">
        <v>0</v>
      </c>
      <c r="BT72" s="459">
        <v>0</v>
      </c>
      <c r="BU72" s="459">
        <v>0</v>
      </c>
      <c r="BV72" s="459">
        <v>0</v>
      </c>
      <c r="BW72" s="459">
        <v>0</v>
      </c>
      <c r="BX72" s="459">
        <v>0</v>
      </c>
      <c r="BY72" s="459">
        <v>0</v>
      </c>
      <c r="BZ72" s="459">
        <v>0</v>
      </c>
      <c r="CA72" s="459">
        <v>0</v>
      </c>
      <c r="CB72" s="459">
        <v>0</v>
      </c>
      <c r="CC72" s="459">
        <v>0</v>
      </c>
      <c r="CD72" s="459">
        <v>0</v>
      </c>
      <c r="CE72" s="459">
        <v>0</v>
      </c>
      <c r="CF72" s="459">
        <v>0</v>
      </c>
      <c r="CG72" s="459">
        <v>0</v>
      </c>
      <c r="CH72" s="459">
        <v>0</v>
      </c>
      <c r="CI72" s="459">
        <v>0</v>
      </c>
      <c r="CJ72" s="459">
        <v>0</v>
      </c>
      <c r="CK72" s="459">
        <v>0</v>
      </c>
      <c r="CL72" s="459">
        <v>0</v>
      </c>
      <c r="CM72" s="459">
        <v>0</v>
      </c>
      <c r="CN72" s="459">
        <v>0</v>
      </c>
      <c r="CO72" s="459">
        <v>0</v>
      </c>
      <c r="CP72" s="459">
        <v>0</v>
      </c>
      <c r="CQ72" s="459">
        <v>0</v>
      </c>
      <c r="CR72" s="459">
        <v>0</v>
      </c>
      <c r="CS72" s="459">
        <v>0</v>
      </c>
      <c r="CT72" s="459">
        <v>0</v>
      </c>
      <c r="CU72" s="459">
        <v>0</v>
      </c>
      <c r="CV72" s="459">
        <v>0</v>
      </c>
      <c r="CW72" s="459">
        <v>0</v>
      </c>
      <c r="CX72" s="459">
        <v>0</v>
      </c>
      <c r="CY72" s="459">
        <v>0</v>
      </c>
      <c r="CZ72" s="459">
        <v>0</v>
      </c>
      <c r="DA72" s="459">
        <v>0</v>
      </c>
      <c r="DB72" s="459">
        <v>0</v>
      </c>
      <c r="DC72" s="459">
        <v>0</v>
      </c>
      <c r="DD72" s="459">
        <v>0</v>
      </c>
      <c r="DE72" s="459">
        <v>0</v>
      </c>
      <c r="DF72" s="459">
        <v>0</v>
      </c>
      <c r="DG72" s="459">
        <v>0</v>
      </c>
      <c r="DH72" s="460">
        <v>0</v>
      </c>
      <c r="DI72" s="461">
        <v>0</v>
      </c>
      <c r="DJ72" s="462">
        <v>0</v>
      </c>
      <c r="DK72" s="459">
        <v>0</v>
      </c>
      <c r="DL72" s="459">
        <v>0</v>
      </c>
      <c r="DM72" s="459">
        <v>589269</v>
      </c>
      <c r="DN72" s="459">
        <v>419</v>
      </c>
      <c r="DO72" s="463">
        <v>0</v>
      </c>
      <c r="DP72" s="461">
        <v>589688</v>
      </c>
      <c r="DQ72" s="464">
        <v>589688</v>
      </c>
      <c r="DR72" s="462">
        <v>0</v>
      </c>
      <c r="DS72" s="463">
        <v>0</v>
      </c>
      <c r="DT72" s="465">
        <v>0</v>
      </c>
      <c r="DU72" s="461">
        <v>589688</v>
      </c>
      <c r="DV72" s="464">
        <v>589688</v>
      </c>
      <c r="DW72" s="462">
        <v>0</v>
      </c>
      <c r="DX72" s="463">
        <v>0</v>
      </c>
      <c r="DY72" s="465">
        <v>0</v>
      </c>
      <c r="DZ72" s="461">
        <v>589688</v>
      </c>
      <c r="EA72" s="464">
        <v>589688</v>
      </c>
      <c r="ED72" s="646">
        <f t="shared" ref="ED72:ED115" si="1">+ED$6*DK72</f>
        <v>0</v>
      </c>
    </row>
    <row r="73" spans="1:134" ht="18" customHeight="1" x14ac:dyDescent="0.2">
      <c r="A73" s="445">
        <v>67</v>
      </c>
      <c r="B73" s="456" t="s">
        <v>126</v>
      </c>
      <c r="C73" s="457" t="s">
        <v>127</v>
      </c>
      <c r="D73" s="458">
        <v>0</v>
      </c>
      <c r="E73" s="459">
        <v>0</v>
      </c>
      <c r="F73" s="459">
        <v>0</v>
      </c>
      <c r="G73" s="459">
        <v>0</v>
      </c>
      <c r="H73" s="459">
        <v>0</v>
      </c>
      <c r="I73" s="459">
        <v>0</v>
      </c>
      <c r="J73" s="459">
        <v>0</v>
      </c>
      <c r="K73" s="459">
        <v>0</v>
      </c>
      <c r="L73" s="459">
        <v>0</v>
      </c>
      <c r="M73" s="459">
        <v>0</v>
      </c>
      <c r="N73" s="459">
        <v>0</v>
      </c>
      <c r="O73" s="459">
        <v>0</v>
      </c>
      <c r="P73" s="459">
        <v>0</v>
      </c>
      <c r="Q73" s="459">
        <v>0</v>
      </c>
      <c r="R73" s="459">
        <v>0</v>
      </c>
      <c r="S73" s="459">
        <v>0</v>
      </c>
      <c r="T73" s="459">
        <v>0</v>
      </c>
      <c r="U73" s="459">
        <v>0</v>
      </c>
      <c r="V73" s="459">
        <v>0</v>
      </c>
      <c r="W73" s="459">
        <v>0</v>
      </c>
      <c r="X73" s="459">
        <v>0</v>
      </c>
      <c r="Y73" s="459">
        <v>0</v>
      </c>
      <c r="Z73" s="459">
        <v>0</v>
      </c>
      <c r="AA73" s="459">
        <v>0</v>
      </c>
      <c r="AB73" s="459">
        <v>0</v>
      </c>
      <c r="AC73" s="459">
        <v>0</v>
      </c>
      <c r="AD73" s="459">
        <v>0</v>
      </c>
      <c r="AE73" s="459">
        <v>0</v>
      </c>
      <c r="AF73" s="459">
        <v>0</v>
      </c>
      <c r="AG73" s="459">
        <v>0</v>
      </c>
      <c r="AH73" s="459">
        <v>0</v>
      </c>
      <c r="AI73" s="459">
        <v>0</v>
      </c>
      <c r="AJ73" s="459">
        <v>0</v>
      </c>
      <c r="AK73" s="459">
        <v>0</v>
      </c>
      <c r="AL73" s="459">
        <v>0</v>
      </c>
      <c r="AM73" s="459">
        <v>0</v>
      </c>
      <c r="AN73" s="459">
        <v>0</v>
      </c>
      <c r="AO73" s="459">
        <v>0</v>
      </c>
      <c r="AP73" s="459">
        <v>0</v>
      </c>
      <c r="AQ73" s="459">
        <v>0</v>
      </c>
      <c r="AR73" s="459">
        <v>0</v>
      </c>
      <c r="AS73" s="459">
        <v>0</v>
      </c>
      <c r="AT73" s="459">
        <v>0</v>
      </c>
      <c r="AU73" s="459">
        <v>0</v>
      </c>
      <c r="AV73" s="459">
        <v>0</v>
      </c>
      <c r="AW73" s="459">
        <v>0</v>
      </c>
      <c r="AX73" s="459">
        <v>0</v>
      </c>
      <c r="AY73" s="459">
        <v>0</v>
      </c>
      <c r="AZ73" s="459">
        <v>0</v>
      </c>
      <c r="BA73" s="459">
        <v>0</v>
      </c>
      <c r="BB73" s="459">
        <v>0</v>
      </c>
      <c r="BC73" s="459">
        <v>0</v>
      </c>
      <c r="BD73" s="459">
        <v>0</v>
      </c>
      <c r="BE73" s="459">
        <v>0</v>
      </c>
      <c r="BF73" s="459">
        <v>0</v>
      </c>
      <c r="BG73" s="459">
        <v>0</v>
      </c>
      <c r="BH73" s="459">
        <v>0</v>
      </c>
      <c r="BI73" s="459">
        <v>0</v>
      </c>
      <c r="BJ73" s="459">
        <v>0</v>
      </c>
      <c r="BK73" s="459">
        <v>0</v>
      </c>
      <c r="BL73" s="459">
        <v>0</v>
      </c>
      <c r="BM73" s="459">
        <v>0</v>
      </c>
      <c r="BN73" s="459">
        <v>0</v>
      </c>
      <c r="BO73" s="459">
        <v>0</v>
      </c>
      <c r="BP73" s="459">
        <v>0</v>
      </c>
      <c r="BQ73" s="459">
        <v>0</v>
      </c>
      <c r="BR73" s="459">
        <v>0</v>
      </c>
      <c r="BS73" s="459">
        <v>0</v>
      </c>
      <c r="BT73" s="459">
        <v>0</v>
      </c>
      <c r="BU73" s="459">
        <v>0</v>
      </c>
      <c r="BV73" s="459">
        <v>0</v>
      </c>
      <c r="BW73" s="459">
        <v>0</v>
      </c>
      <c r="BX73" s="459">
        <v>0</v>
      </c>
      <c r="BY73" s="459">
        <v>0</v>
      </c>
      <c r="BZ73" s="459">
        <v>0</v>
      </c>
      <c r="CA73" s="459">
        <v>0</v>
      </c>
      <c r="CB73" s="459">
        <v>0</v>
      </c>
      <c r="CC73" s="459">
        <v>0</v>
      </c>
      <c r="CD73" s="459">
        <v>0</v>
      </c>
      <c r="CE73" s="459">
        <v>0</v>
      </c>
      <c r="CF73" s="459">
        <v>0</v>
      </c>
      <c r="CG73" s="459">
        <v>0</v>
      </c>
      <c r="CH73" s="459">
        <v>0</v>
      </c>
      <c r="CI73" s="459">
        <v>0</v>
      </c>
      <c r="CJ73" s="459">
        <v>0</v>
      </c>
      <c r="CK73" s="459">
        <v>0</v>
      </c>
      <c r="CL73" s="459">
        <v>0</v>
      </c>
      <c r="CM73" s="459">
        <v>0</v>
      </c>
      <c r="CN73" s="459">
        <v>0</v>
      </c>
      <c r="CO73" s="459">
        <v>0</v>
      </c>
      <c r="CP73" s="459">
        <v>0</v>
      </c>
      <c r="CQ73" s="459">
        <v>0</v>
      </c>
      <c r="CR73" s="459">
        <v>0</v>
      </c>
      <c r="CS73" s="459">
        <v>0</v>
      </c>
      <c r="CT73" s="459">
        <v>0</v>
      </c>
      <c r="CU73" s="459">
        <v>0</v>
      </c>
      <c r="CV73" s="459">
        <v>0</v>
      </c>
      <c r="CW73" s="459">
        <v>0</v>
      </c>
      <c r="CX73" s="459">
        <v>0</v>
      </c>
      <c r="CY73" s="459">
        <v>0</v>
      </c>
      <c r="CZ73" s="459">
        <v>0</v>
      </c>
      <c r="DA73" s="459">
        <v>0</v>
      </c>
      <c r="DB73" s="459">
        <v>0</v>
      </c>
      <c r="DC73" s="459">
        <v>0</v>
      </c>
      <c r="DD73" s="459">
        <v>0</v>
      </c>
      <c r="DE73" s="459">
        <v>0</v>
      </c>
      <c r="DF73" s="459">
        <v>0</v>
      </c>
      <c r="DG73" s="459">
        <v>0</v>
      </c>
      <c r="DH73" s="460">
        <v>0</v>
      </c>
      <c r="DI73" s="461">
        <v>0</v>
      </c>
      <c r="DJ73" s="462">
        <v>0</v>
      </c>
      <c r="DK73" s="459">
        <v>0</v>
      </c>
      <c r="DL73" s="459">
        <v>0</v>
      </c>
      <c r="DM73" s="459">
        <v>152972</v>
      </c>
      <c r="DN73" s="459">
        <v>245739</v>
      </c>
      <c r="DO73" s="463">
        <v>0</v>
      </c>
      <c r="DP73" s="461">
        <v>398711</v>
      </c>
      <c r="DQ73" s="464">
        <v>398711</v>
      </c>
      <c r="DR73" s="462">
        <v>0</v>
      </c>
      <c r="DS73" s="463">
        <v>0</v>
      </c>
      <c r="DT73" s="465">
        <v>0</v>
      </c>
      <c r="DU73" s="461">
        <v>398711</v>
      </c>
      <c r="DV73" s="464">
        <v>398711</v>
      </c>
      <c r="DW73" s="462">
        <v>0</v>
      </c>
      <c r="DX73" s="463">
        <v>0</v>
      </c>
      <c r="DY73" s="465">
        <v>0</v>
      </c>
      <c r="DZ73" s="461">
        <v>398711</v>
      </c>
      <c r="EA73" s="464">
        <v>398711</v>
      </c>
      <c r="ED73" s="646">
        <f t="shared" si="1"/>
        <v>0</v>
      </c>
    </row>
    <row r="74" spans="1:134" ht="18" customHeight="1" x14ac:dyDescent="0.2">
      <c r="A74" s="445">
        <v>68</v>
      </c>
      <c r="B74" s="456" t="s">
        <v>128</v>
      </c>
      <c r="C74" s="457" t="s">
        <v>129</v>
      </c>
      <c r="D74" s="458">
        <v>3237</v>
      </c>
      <c r="E74" s="459">
        <v>1021</v>
      </c>
      <c r="F74" s="459">
        <v>804</v>
      </c>
      <c r="G74" s="459">
        <v>25</v>
      </c>
      <c r="H74" s="459">
        <v>1050</v>
      </c>
      <c r="I74" s="459">
        <v>0</v>
      </c>
      <c r="J74" s="459">
        <v>500</v>
      </c>
      <c r="K74" s="459">
        <v>19300</v>
      </c>
      <c r="L74" s="459">
        <v>2971</v>
      </c>
      <c r="M74" s="459">
        <v>1044</v>
      </c>
      <c r="N74" s="459">
        <v>0</v>
      </c>
      <c r="O74" s="459">
        <v>5234</v>
      </c>
      <c r="P74" s="459">
        <v>1806</v>
      </c>
      <c r="Q74" s="459">
        <v>2715</v>
      </c>
      <c r="R74" s="459">
        <v>1580</v>
      </c>
      <c r="S74" s="459">
        <v>15251</v>
      </c>
      <c r="T74" s="459">
        <v>2726</v>
      </c>
      <c r="U74" s="459">
        <v>6982</v>
      </c>
      <c r="V74" s="459">
        <v>621</v>
      </c>
      <c r="W74" s="459">
        <v>11960</v>
      </c>
      <c r="X74" s="459">
        <v>286</v>
      </c>
      <c r="Y74" s="459">
        <v>6304</v>
      </c>
      <c r="Z74" s="459">
        <v>1544</v>
      </c>
      <c r="AA74" s="459">
        <v>4517</v>
      </c>
      <c r="AB74" s="459">
        <v>1704</v>
      </c>
      <c r="AC74" s="459">
        <v>3322</v>
      </c>
      <c r="AD74" s="459">
        <v>6338</v>
      </c>
      <c r="AE74" s="459">
        <v>888</v>
      </c>
      <c r="AF74" s="459">
        <v>39652</v>
      </c>
      <c r="AG74" s="459">
        <v>10457</v>
      </c>
      <c r="AH74" s="459">
        <v>116</v>
      </c>
      <c r="AI74" s="459">
        <v>3125</v>
      </c>
      <c r="AJ74" s="459">
        <v>4417</v>
      </c>
      <c r="AK74" s="459">
        <v>6321</v>
      </c>
      <c r="AL74" s="459">
        <v>9483</v>
      </c>
      <c r="AM74" s="459">
        <v>59229</v>
      </c>
      <c r="AN74" s="459">
        <v>50548</v>
      </c>
      <c r="AO74" s="459">
        <v>45217</v>
      </c>
      <c r="AP74" s="459">
        <v>5834</v>
      </c>
      <c r="AQ74" s="459">
        <v>5626</v>
      </c>
      <c r="AR74" s="459">
        <v>13660</v>
      </c>
      <c r="AS74" s="459">
        <v>2919</v>
      </c>
      <c r="AT74" s="459">
        <v>17931</v>
      </c>
      <c r="AU74" s="459">
        <v>9745</v>
      </c>
      <c r="AV74" s="459">
        <v>22379</v>
      </c>
      <c r="AW74" s="459">
        <v>5110</v>
      </c>
      <c r="AX74" s="459">
        <v>9083</v>
      </c>
      <c r="AY74" s="459">
        <v>3906</v>
      </c>
      <c r="AZ74" s="459">
        <v>10917</v>
      </c>
      <c r="BA74" s="459">
        <v>937</v>
      </c>
      <c r="BB74" s="459">
        <v>280</v>
      </c>
      <c r="BC74" s="459">
        <v>1117</v>
      </c>
      <c r="BD74" s="459">
        <v>1110</v>
      </c>
      <c r="BE74" s="459">
        <v>475</v>
      </c>
      <c r="BF74" s="459">
        <v>28786</v>
      </c>
      <c r="BG74" s="459">
        <v>1596</v>
      </c>
      <c r="BH74" s="459">
        <v>112551</v>
      </c>
      <c r="BI74" s="459">
        <v>1320</v>
      </c>
      <c r="BJ74" s="459">
        <v>8584</v>
      </c>
      <c r="BK74" s="459">
        <v>5511</v>
      </c>
      <c r="BL74" s="459">
        <v>1719</v>
      </c>
      <c r="BM74" s="459">
        <v>2479</v>
      </c>
      <c r="BN74" s="459">
        <v>4305</v>
      </c>
      <c r="BO74" s="459">
        <v>448</v>
      </c>
      <c r="BP74" s="459">
        <v>869</v>
      </c>
      <c r="BQ74" s="459">
        <v>999</v>
      </c>
      <c r="BR74" s="459">
        <v>1427</v>
      </c>
      <c r="BS74" s="459">
        <v>141169</v>
      </c>
      <c r="BT74" s="459">
        <v>6275</v>
      </c>
      <c r="BU74" s="459">
        <v>13379</v>
      </c>
      <c r="BV74" s="459">
        <v>22596</v>
      </c>
      <c r="BW74" s="459">
        <v>19075</v>
      </c>
      <c r="BX74" s="459">
        <v>87047</v>
      </c>
      <c r="BY74" s="459">
        <v>7884</v>
      </c>
      <c r="BZ74" s="459">
        <v>12020</v>
      </c>
      <c r="CA74" s="459">
        <v>4310</v>
      </c>
      <c r="CB74" s="459">
        <v>0</v>
      </c>
      <c r="CC74" s="459">
        <v>27487</v>
      </c>
      <c r="CD74" s="459">
        <v>4094</v>
      </c>
      <c r="CE74" s="459">
        <v>943</v>
      </c>
      <c r="CF74" s="459">
        <v>325</v>
      </c>
      <c r="CG74" s="459">
        <v>373</v>
      </c>
      <c r="CH74" s="459">
        <v>6737</v>
      </c>
      <c r="CI74" s="459">
        <v>4164</v>
      </c>
      <c r="CJ74" s="459">
        <v>545</v>
      </c>
      <c r="CK74" s="459">
        <v>8617</v>
      </c>
      <c r="CL74" s="459">
        <v>1092</v>
      </c>
      <c r="CM74" s="459">
        <v>2026</v>
      </c>
      <c r="CN74" s="459">
        <v>336</v>
      </c>
      <c r="CO74" s="459">
        <v>939</v>
      </c>
      <c r="CP74" s="459">
        <v>12251</v>
      </c>
      <c r="CQ74" s="459">
        <v>26613</v>
      </c>
      <c r="CR74" s="459">
        <v>10720</v>
      </c>
      <c r="CS74" s="459">
        <v>17805</v>
      </c>
      <c r="CT74" s="459">
        <v>1129</v>
      </c>
      <c r="CU74" s="459">
        <v>6923</v>
      </c>
      <c r="CV74" s="459">
        <v>5519</v>
      </c>
      <c r="CW74" s="459">
        <v>626</v>
      </c>
      <c r="CX74" s="459">
        <v>1742</v>
      </c>
      <c r="CY74" s="459">
        <v>1849</v>
      </c>
      <c r="CZ74" s="459">
        <v>2935</v>
      </c>
      <c r="DA74" s="459">
        <v>9449</v>
      </c>
      <c r="DB74" s="459">
        <v>6268</v>
      </c>
      <c r="DC74" s="459">
        <v>25858</v>
      </c>
      <c r="DD74" s="459">
        <v>11864</v>
      </c>
      <c r="DE74" s="459">
        <v>14489</v>
      </c>
      <c r="DF74" s="459">
        <v>7952</v>
      </c>
      <c r="DG74" s="459">
        <v>0</v>
      </c>
      <c r="DH74" s="460">
        <v>1201</v>
      </c>
      <c r="DI74" s="461">
        <v>1150544</v>
      </c>
      <c r="DJ74" s="462">
        <v>385</v>
      </c>
      <c r="DK74" s="459">
        <v>334547</v>
      </c>
      <c r="DL74" s="459">
        <v>0</v>
      </c>
      <c r="DM74" s="459">
        <v>0</v>
      </c>
      <c r="DN74" s="459">
        <v>0</v>
      </c>
      <c r="DO74" s="463">
        <v>0</v>
      </c>
      <c r="DP74" s="461">
        <v>334932</v>
      </c>
      <c r="DQ74" s="464">
        <v>1485476</v>
      </c>
      <c r="DR74" s="462">
        <v>4460</v>
      </c>
      <c r="DS74" s="463">
        <v>1073486</v>
      </c>
      <c r="DT74" s="465">
        <v>1077946</v>
      </c>
      <c r="DU74" s="461">
        <v>1412878</v>
      </c>
      <c r="DV74" s="464">
        <v>2563422</v>
      </c>
      <c r="DW74" s="462">
        <v>-111</v>
      </c>
      <c r="DX74" s="463">
        <v>-1021064</v>
      </c>
      <c r="DY74" s="465">
        <v>-1021175</v>
      </c>
      <c r="DZ74" s="461">
        <v>391703</v>
      </c>
      <c r="EA74" s="464">
        <v>1542247</v>
      </c>
      <c r="ED74" s="646">
        <f t="shared" si="1"/>
        <v>-33454.700000000004</v>
      </c>
    </row>
    <row r="75" spans="1:134" ht="18" customHeight="1" x14ac:dyDescent="0.2">
      <c r="A75" s="445">
        <v>69</v>
      </c>
      <c r="B75" s="456" t="s">
        <v>130</v>
      </c>
      <c r="C75" s="457" t="s">
        <v>131</v>
      </c>
      <c r="D75" s="458">
        <v>1</v>
      </c>
      <c r="E75" s="459">
        <v>0</v>
      </c>
      <c r="F75" s="459">
        <v>76</v>
      </c>
      <c r="G75" s="459">
        <v>1</v>
      </c>
      <c r="H75" s="459">
        <v>3</v>
      </c>
      <c r="I75" s="459">
        <v>0</v>
      </c>
      <c r="J75" s="459">
        <v>1</v>
      </c>
      <c r="K75" s="459">
        <v>7326</v>
      </c>
      <c r="L75" s="459">
        <v>1673</v>
      </c>
      <c r="M75" s="459">
        <v>138</v>
      </c>
      <c r="N75" s="459">
        <v>0</v>
      </c>
      <c r="O75" s="459">
        <v>2026</v>
      </c>
      <c r="P75" s="459">
        <v>154</v>
      </c>
      <c r="Q75" s="459">
        <v>19</v>
      </c>
      <c r="R75" s="459">
        <v>59</v>
      </c>
      <c r="S75" s="459">
        <v>304</v>
      </c>
      <c r="T75" s="459">
        <v>226</v>
      </c>
      <c r="U75" s="459">
        <v>250</v>
      </c>
      <c r="V75" s="459">
        <v>209</v>
      </c>
      <c r="W75" s="459">
        <v>218</v>
      </c>
      <c r="X75" s="459">
        <v>5</v>
      </c>
      <c r="Y75" s="459">
        <v>474</v>
      </c>
      <c r="Z75" s="459">
        <v>240</v>
      </c>
      <c r="AA75" s="459">
        <v>99</v>
      </c>
      <c r="AB75" s="459">
        <v>703</v>
      </c>
      <c r="AC75" s="459">
        <v>827</v>
      </c>
      <c r="AD75" s="459">
        <v>5</v>
      </c>
      <c r="AE75" s="459">
        <v>37</v>
      </c>
      <c r="AF75" s="459">
        <v>7809</v>
      </c>
      <c r="AG75" s="459">
        <v>2492</v>
      </c>
      <c r="AH75" s="459">
        <v>5</v>
      </c>
      <c r="AI75" s="459">
        <v>658</v>
      </c>
      <c r="AJ75" s="459">
        <v>60</v>
      </c>
      <c r="AK75" s="459">
        <v>3616</v>
      </c>
      <c r="AL75" s="459">
        <v>1227</v>
      </c>
      <c r="AM75" s="459">
        <v>1798</v>
      </c>
      <c r="AN75" s="459">
        <v>9907</v>
      </c>
      <c r="AO75" s="459">
        <v>6920</v>
      </c>
      <c r="AP75" s="459">
        <v>199</v>
      </c>
      <c r="AQ75" s="459">
        <v>93</v>
      </c>
      <c r="AR75" s="459">
        <v>2273</v>
      </c>
      <c r="AS75" s="459">
        <v>557</v>
      </c>
      <c r="AT75" s="459">
        <v>4093</v>
      </c>
      <c r="AU75" s="459">
        <v>1551</v>
      </c>
      <c r="AV75" s="459">
        <v>2078</v>
      </c>
      <c r="AW75" s="459">
        <v>1591</v>
      </c>
      <c r="AX75" s="459">
        <v>738</v>
      </c>
      <c r="AY75" s="459">
        <v>208</v>
      </c>
      <c r="AZ75" s="459">
        <v>1456</v>
      </c>
      <c r="BA75" s="459">
        <v>15</v>
      </c>
      <c r="BB75" s="459">
        <v>15</v>
      </c>
      <c r="BC75" s="459">
        <v>123</v>
      </c>
      <c r="BD75" s="459">
        <v>182</v>
      </c>
      <c r="BE75" s="459">
        <v>46</v>
      </c>
      <c r="BF75" s="459">
        <v>8039</v>
      </c>
      <c r="BG75" s="459">
        <v>1661</v>
      </c>
      <c r="BH75" s="459">
        <v>36397</v>
      </c>
      <c r="BI75" s="459">
        <v>264</v>
      </c>
      <c r="BJ75" s="459">
        <v>1915</v>
      </c>
      <c r="BK75" s="459">
        <v>1926</v>
      </c>
      <c r="BL75" s="459">
        <v>257</v>
      </c>
      <c r="BM75" s="459">
        <v>288</v>
      </c>
      <c r="BN75" s="459">
        <v>965</v>
      </c>
      <c r="BO75" s="459">
        <v>419</v>
      </c>
      <c r="BP75" s="459">
        <v>551</v>
      </c>
      <c r="BQ75" s="459">
        <v>319</v>
      </c>
      <c r="BR75" s="459">
        <v>209</v>
      </c>
      <c r="BS75" s="459">
        <v>1857</v>
      </c>
      <c r="BT75" s="459">
        <v>3581</v>
      </c>
      <c r="BU75" s="459">
        <v>441</v>
      </c>
      <c r="BV75" s="459">
        <v>1178</v>
      </c>
      <c r="BW75" s="459">
        <v>3907</v>
      </c>
      <c r="BX75" s="459">
        <v>20489</v>
      </c>
      <c r="BY75" s="459">
        <v>1601</v>
      </c>
      <c r="BZ75" s="459">
        <v>1690</v>
      </c>
      <c r="CA75" s="459">
        <v>151</v>
      </c>
      <c r="CB75" s="459">
        <v>0</v>
      </c>
      <c r="CC75" s="459">
        <v>298</v>
      </c>
      <c r="CD75" s="459">
        <v>586</v>
      </c>
      <c r="CE75" s="459">
        <v>149</v>
      </c>
      <c r="CF75" s="459">
        <v>114</v>
      </c>
      <c r="CG75" s="459">
        <v>69</v>
      </c>
      <c r="CH75" s="459">
        <v>21</v>
      </c>
      <c r="CI75" s="459">
        <v>418</v>
      </c>
      <c r="CJ75" s="459">
        <v>94</v>
      </c>
      <c r="CK75" s="459">
        <v>807</v>
      </c>
      <c r="CL75" s="459">
        <v>203</v>
      </c>
      <c r="CM75" s="459">
        <v>152</v>
      </c>
      <c r="CN75" s="459">
        <v>82</v>
      </c>
      <c r="CO75" s="459">
        <v>134</v>
      </c>
      <c r="CP75" s="459">
        <v>4242</v>
      </c>
      <c r="CQ75" s="459">
        <v>7007</v>
      </c>
      <c r="CR75" s="459">
        <v>816</v>
      </c>
      <c r="CS75" s="459">
        <v>4534</v>
      </c>
      <c r="CT75" s="459">
        <v>330</v>
      </c>
      <c r="CU75" s="459">
        <v>2976</v>
      </c>
      <c r="CV75" s="459">
        <v>2607</v>
      </c>
      <c r="CW75" s="459">
        <v>336</v>
      </c>
      <c r="CX75" s="459">
        <v>59</v>
      </c>
      <c r="CY75" s="459">
        <v>115</v>
      </c>
      <c r="CZ75" s="459">
        <v>2449</v>
      </c>
      <c r="DA75" s="459">
        <v>4360</v>
      </c>
      <c r="DB75" s="459">
        <v>2964</v>
      </c>
      <c r="DC75" s="459">
        <v>23080</v>
      </c>
      <c r="DD75" s="459">
        <v>3589</v>
      </c>
      <c r="DE75" s="459">
        <v>889</v>
      </c>
      <c r="DF75" s="459">
        <v>2433</v>
      </c>
      <c r="DG75" s="459">
        <v>0</v>
      </c>
      <c r="DH75" s="460">
        <v>48</v>
      </c>
      <c r="DI75" s="461">
        <v>218850</v>
      </c>
      <c r="DJ75" s="462">
        <v>100</v>
      </c>
      <c r="DK75" s="459">
        <v>92708</v>
      </c>
      <c r="DL75" s="459">
        <v>0</v>
      </c>
      <c r="DM75" s="459">
        <v>0</v>
      </c>
      <c r="DN75" s="459">
        <v>0</v>
      </c>
      <c r="DO75" s="463">
        <v>0</v>
      </c>
      <c r="DP75" s="461">
        <v>92808</v>
      </c>
      <c r="DQ75" s="464">
        <v>311658</v>
      </c>
      <c r="DR75" s="462">
        <v>165</v>
      </c>
      <c r="DS75" s="463">
        <v>104924</v>
      </c>
      <c r="DT75" s="465">
        <v>105089</v>
      </c>
      <c r="DU75" s="461">
        <v>197897</v>
      </c>
      <c r="DV75" s="464">
        <v>416747</v>
      </c>
      <c r="DW75" s="462">
        <v>-15</v>
      </c>
      <c r="DX75" s="463">
        <v>-2646</v>
      </c>
      <c r="DY75" s="465">
        <v>-2661</v>
      </c>
      <c r="DZ75" s="461">
        <v>195236</v>
      </c>
      <c r="EA75" s="464">
        <v>414086</v>
      </c>
      <c r="ED75" s="646">
        <f t="shared" si="1"/>
        <v>-9270.8000000000011</v>
      </c>
    </row>
    <row r="76" spans="1:134" ht="18" customHeight="1" x14ac:dyDescent="0.2">
      <c r="A76" s="445">
        <v>70</v>
      </c>
      <c r="B76" s="456" t="s">
        <v>132</v>
      </c>
      <c r="C76" s="457" t="s">
        <v>133</v>
      </c>
      <c r="D76" s="458">
        <v>73</v>
      </c>
      <c r="E76" s="459">
        <v>120</v>
      </c>
      <c r="F76" s="459">
        <v>66</v>
      </c>
      <c r="G76" s="459">
        <v>1</v>
      </c>
      <c r="H76" s="459">
        <v>12</v>
      </c>
      <c r="I76" s="459">
        <v>0</v>
      </c>
      <c r="J76" s="459">
        <v>34</v>
      </c>
      <c r="K76" s="459">
        <v>3356</v>
      </c>
      <c r="L76" s="459">
        <v>926</v>
      </c>
      <c r="M76" s="459">
        <v>13</v>
      </c>
      <c r="N76" s="459">
        <v>0</v>
      </c>
      <c r="O76" s="459">
        <v>386</v>
      </c>
      <c r="P76" s="459">
        <v>127</v>
      </c>
      <c r="Q76" s="459">
        <v>67</v>
      </c>
      <c r="R76" s="459">
        <v>78</v>
      </c>
      <c r="S76" s="459">
        <v>674</v>
      </c>
      <c r="T76" s="459">
        <v>234</v>
      </c>
      <c r="U76" s="459">
        <v>161</v>
      </c>
      <c r="V76" s="459">
        <v>54</v>
      </c>
      <c r="W76" s="459">
        <v>346</v>
      </c>
      <c r="X76" s="459">
        <v>70</v>
      </c>
      <c r="Y76" s="459">
        <v>658</v>
      </c>
      <c r="Z76" s="459">
        <v>308</v>
      </c>
      <c r="AA76" s="459">
        <v>246</v>
      </c>
      <c r="AB76" s="459">
        <v>663</v>
      </c>
      <c r="AC76" s="459">
        <v>306</v>
      </c>
      <c r="AD76" s="459">
        <v>294</v>
      </c>
      <c r="AE76" s="459">
        <v>110</v>
      </c>
      <c r="AF76" s="459">
        <v>1495</v>
      </c>
      <c r="AG76" s="459">
        <v>242</v>
      </c>
      <c r="AH76" s="459">
        <v>7</v>
      </c>
      <c r="AI76" s="459">
        <v>204</v>
      </c>
      <c r="AJ76" s="459">
        <v>136</v>
      </c>
      <c r="AK76" s="459">
        <v>163</v>
      </c>
      <c r="AL76" s="459">
        <v>265</v>
      </c>
      <c r="AM76" s="459">
        <v>242</v>
      </c>
      <c r="AN76" s="459">
        <v>2450</v>
      </c>
      <c r="AO76" s="459">
        <v>282</v>
      </c>
      <c r="AP76" s="459">
        <v>92</v>
      </c>
      <c r="AQ76" s="459">
        <v>95</v>
      </c>
      <c r="AR76" s="459">
        <v>463</v>
      </c>
      <c r="AS76" s="459">
        <v>141</v>
      </c>
      <c r="AT76" s="459">
        <v>547</v>
      </c>
      <c r="AU76" s="459">
        <v>623</v>
      </c>
      <c r="AV76" s="459">
        <v>1314</v>
      </c>
      <c r="AW76" s="459">
        <v>892</v>
      </c>
      <c r="AX76" s="459">
        <v>542</v>
      </c>
      <c r="AY76" s="459">
        <v>207</v>
      </c>
      <c r="AZ76" s="459">
        <v>688</v>
      </c>
      <c r="BA76" s="459">
        <v>88</v>
      </c>
      <c r="BB76" s="459">
        <v>20</v>
      </c>
      <c r="BC76" s="459">
        <v>108</v>
      </c>
      <c r="BD76" s="459">
        <v>42</v>
      </c>
      <c r="BE76" s="459">
        <v>22</v>
      </c>
      <c r="BF76" s="459">
        <v>1775</v>
      </c>
      <c r="BG76" s="459">
        <v>121</v>
      </c>
      <c r="BH76" s="459">
        <v>2944</v>
      </c>
      <c r="BI76" s="459">
        <v>46</v>
      </c>
      <c r="BJ76" s="459">
        <v>127</v>
      </c>
      <c r="BK76" s="459">
        <v>302</v>
      </c>
      <c r="BL76" s="459">
        <v>162</v>
      </c>
      <c r="BM76" s="459">
        <v>280</v>
      </c>
      <c r="BN76" s="459">
        <v>741</v>
      </c>
      <c r="BO76" s="459">
        <v>326</v>
      </c>
      <c r="BP76" s="459">
        <v>699</v>
      </c>
      <c r="BQ76" s="459">
        <v>302</v>
      </c>
      <c r="BR76" s="459">
        <v>269</v>
      </c>
      <c r="BS76" s="459">
        <v>530</v>
      </c>
      <c r="BT76" s="459">
        <v>856</v>
      </c>
      <c r="BU76" s="459">
        <v>23180</v>
      </c>
      <c r="BV76" s="459">
        <v>3064</v>
      </c>
      <c r="BW76" s="459">
        <v>2587</v>
      </c>
      <c r="BX76" s="459">
        <v>10536</v>
      </c>
      <c r="BY76" s="459">
        <v>2176</v>
      </c>
      <c r="BZ76" s="459">
        <v>1586</v>
      </c>
      <c r="CA76" s="459">
        <v>209</v>
      </c>
      <c r="CB76" s="459">
        <v>0</v>
      </c>
      <c r="CC76" s="459">
        <v>3373</v>
      </c>
      <c r="CD76" s="459">
        <v>931</v>
      </c>
      <c r="CE76" s="459">
        <v>6158</v>
      </c>
      <c r="CF76" s="459">
        <v>133</v>
      </c>
      <c r="CG76" s="459">
        <v>27</v>
      </c>
      <c r="CH76" s="459">
        <v>245</v>
      </c>
      <c r="CI76" s="459">
        <v>1781</v>
      </c>
      <c r="CJ76" s="459">
        <v>67</v>
      </c>
      <c r="CK76" s="459">
        <v>4235</v>
      </c>
      <c r="CL76" s="459">
        <v>125</v>
      </c>
      <c r="CM76" s="459">
        <v>147</v>
      </c>
      <c r="CN76" s="459">
        <v>125</v>
      </c>
      <c r="CO76" s="459">
        <v>211</v>
      </c>
      <c r="CP76" s="459">
        <v>5779</v>
      </c>
      <c r="CQ76" s="459">
        <v>11771</v>
      </c>
      <c r="CR76" s="459">
        <v>12546</v>
      </c>
      <c r="CS76" s="459">
        <v>9623</v>
      </c>
      <c r="CT76" s="459">
        <v>355</v>
      </c>
      <c r="CU76" s="459">
        <v>2937</v>
      </c>
      <c r="CV76" s="459">
        <v>3383</v>
      </c>
      <c r="CW76" s="459">
        <v>470</v>
      </c>
      <c r="CX76" s="459">
        <v>172</v>
      </c>
      <c r="CY76" s="459">
        <v>62</v>
      </c>
      <c r="CZ76" s="459">
        <v>708</v>
      </c>
      <c r="DA76" s="459">
        <v>2192</v>
      </c>
      <c r="DB76" s="459">
        <v>1883</v>
      </c>
      <c r="DC76" s="459">
        <v>12477</v>
      </c>
      <c r="DD76" s="459">
        <v>6738</v>
      </c>
      <c r="DE76" s="459">
        <v>2359</v>
      </c>
      <c r="DF76" s="459">
        <v>1841</v>
      </c>
      <c r="DG76" s="459">
        <v>0</v>
      </c>
      <c r="DH76" s="460">
        <v>381</v>
      </c>
      <c r="DI76" s="461">
        <v>166806</v>
      </c>
      <c r="DJ76" s="462">
        <v>192</v>
      </c>
      <c r="DK76" s="459">
        <v>105807</v>
      </c>
      <c r="DL76" s="459">
        <v>-13030</v>
      </c>
      <c r="DM76" s="459">
        <v>0</v>
      </c>
      <c r="DN76" s="459">
        <v>0</v>
      </c>
      <c r="DO76" s="463">
        <v>0</v>
      </c>
      <c r="DP76" s="461">
        <v>92969</v>
      </c>
      <c r="DQ76" s="464">
        <v>259775</v>
      </c>
      <c r="DR76" s="462">
        <v>1330</v>
      </c>
      <c r="DS76" s="463">
        <v>34728</v>
      </c>
      <c r="DT76" s="465">
        <v>36058</v>
      </c>
      <c r="DU76" s="461">
        <v>129027</v>
      </c>
      <c r="DV76" s="464">
        <v>295833</v>
      </c>
      <c r="DW76" s="462">
        <v>-96</v>
      </c>
      <c r="DX76" s="463">
        <v>-2643</v>
      </c>
      <c r="DY76" s="465">
        <v>-2739</v>
      </c>
      <c r="DZ76" s="461">
        <v>126288</v>
      </c>
      <c r="EA76" s="464">
        <v>293094</v>
      </c>
      <c r="ED76" s="646">
        <f t="shared" si="1"/>
        <v>-10580.7</v>
      </c>
    </row>
    <row r="77" spans="1:134" ht="18" customHeight="1" x14ac:dyDescent="0.2">
      <c r="A77" s="445">
        <v>71</v>
      </c>
      <c r="B77" s="456" t="s">
        <v>134</v>
      </c>
      <c r="C77" s="457" t="s">
        <v>135</v>
      </c>
      <c r="D77" s="458">
        <v>2</v>
      </c>
      <c r="E77" s="459">
        <v>75</v>
      </c>
      <c r="F77" s="459">
        <v>63</v>
      </c>
      <c r="G77" s="459">
        <v>0</v>
      </c>
      <c r="H77" s="459">
        <v>13</v>
      </c>
      <c r="I77" s="459">
        <v>0</v>
      </c>
      <c r="J77" s="459">
        <v>31</v>
      </c>
      <c r="K77" s="459">
        <v>1614</v>
      </c>
      <c r="L77" s="459">
        <v>94</v>
      </c>
      <c r="M77" s="459">
        <v>39</v>
      </c>
      <c r="N77" s="459">
        <v>0</v>
      </c>
      <c r="O77" s="459">
        <v>39</v>
      </c>
      <c r="P77" s="459">
        <v>20</v>
      </c>
      <c r="Q77" s="459">
        <v>30</v>
      </c>
      <c r="R77" s="459">
        <v>38</v>
      </c>
      <c r="S77" s="459">
        <v>224</v>
      </c>
      <c r="T77" s="459">
        <v>117</v>
      </c>
      <c r="U77" s="459">
        <v>180</v>
      </c>
      <c r="V77" s="459">
        <v>77</v>
      </c>
      <c r="W77" s="459">
        <v>400</v>
      </c>
      <c r="X77" s="459">
        <v>133</v>
      </c>
      <c r="Y77" s="459">
        <v>95</v>
      </c>
      <c r="Z77" s="459">
        <v>92</v>
      </c>
      <c r="AA77" s="459">
        <v>234</v>
      </c>
      <c r="AB77" s="459">
        <v>808</v>
      </c>
      <c r="AC77" s="459">
        <v>847</v>
      </c>
      <c r="AD77" s="459">
        <v>0</v>
      </c>
      <c r="AE77" s="459">
        <v>7</v>
      </c>
      <c r="AF77" s="459">
        <v>62</v>
      </c>
      <c r="AG77" s="459">
        <v>74</v>
      </c>
      <c r="AH77" s="459">
        <v>4</v>
      </c>
      <c r="AI77" s="459">
        <v>185</v>
      </c>
      <c r="AJ77" s="459">
        <v>395</v>
      </c>
      <c r="AK77" s="459">
        <v>59</v>
      </c>
      <c r="AL77" s="459">
        <v>477</v>
      </c>
      <c r="AM77" s="459">
        <v>263</v>
      </c>
      <c r="AN77" s="459">
        <v>28</v>
      </c>
      <c r="AO77" s="459">
        <v>19</v>
      </c>
      <c r="AP77" s="459">
        <v>0</v>
      </c>
      <c r="AQ77" s="459">
        <v>0</v>
      </c>
      <c r="AR77" s="459">
        <v>42</v>
      </c>
      <c r="AS77" s="459">
        <v>27</v>
      </c>
      <c r="AT77" s="459">
        <v>59</v>
      </c>
      <c r="AU77" s="459">
        <v>315</v>
      </c>
      <c r="AV77" s="459">
        <v>59</v>
      </c>
      <c r="AW77" s="459">
        <v>1062</v>
      </c>
      <c r="AX77" s="459">
        <v>241</v>
      </c>
      <c r="AY77" s="459">
        <v>79</v>
      </c>
      <c r="AZ77" s="459">
        <v>258</v>
      </c>
      <c r="BA77" s="459">
        <v>0</v>
      </c>
      <c r="BB77" s="459">
        <v>6</v>
      </c>
      <c r="BC77" s="459">
        <v>50</v>
      </c>
      <c r="BD77" s="459">
        <v>25</v>
      </c>
      <c r="BE77" s="459">
        <v>23</v>
      </c>
      <c r="BF77" s="459">
        <v>148</v>
      </c>
      <c r="BG77" s="459">
        <v>68</v>
      </c>
      <c r="BH77" s="459">
        <v>395</v>
      </c>
      <c r="BI77" s="459">
        <v>51</v>
      </c>
      <c r="BJ77" s="459">
        <v>4</v>
      </c>
      <c r="BK77" s="459">
        <v>1561</v>
      </c>
      <c r="BL77" s="459">
        <v>26</v>
      </c>
      <c r="BM77" s="459">
        <v>0</v>
      </c>
      <c r="BN77" s="459">
        <v>494</v>
      </c>
      <c r="BO77" s="459">
        <v>186</v>
      </c>
      <c r="BP77" s="459">
        <v>4</v>
      </c>
      <c r="BQ77" s="459">
        <v>2650</v>
      </c>
      <c r="BR77" s="459">
        <v>2237</v>
      </c>
      <c r="BS77" s="459">
        <v>12679</v>
      </c>
      <c r="BT77" s="459">
        <v>666</v>
      </c>
      <c r="BU77" s="459">
        <v>504</v>
      </c>
      <c r="BV77" s="459">
        <v>0</v>
      </c>
      <c r="BW77" s="459">
        <v>4735</v>
      </c>
      <c r="BX77" s="459">
        <v>4069</v>
      </c>
      <c r="BY77" s="459">
        <v>5428</v>
      </c>
      <c r="BZ77" s="459">
        <v>56</v>
      </c>
      <c r="CA77" s="459">
        <v>0</v>
      </c>
      <c r="CB77" s="459">
        <v>0</v>
      </c>
      <c r="CC77" s="459">
        <v>11496</v>
      </c>
      <c r="CD77" s="459">
        <v>2149</v>
      </c>
      <c r="CE77" s="459">
        <v>0</v>
      </c>
      <c r="CF77" s="459">
        <v>626</v>
      </c>
      <c r="CG77" s="459">
        <v>107</v>
      </c>
      <c r="CH77" s="459">
        <v>224</v>
      </c>
      <c r="CI77" s="459">
        <v>3330</v>
      </c>
      <c r="CJ77" s="459">
        <v>137</v>
      </c>
      <c r="CK77" s="459">
        <v>7369</v>
      </c>
      <c r="CL77" s="459">
        <v>1408</v>
      </c>
      <c r="CM77" s="459">
        <v>206</v>
      </c>
      <c r="CN77" s="459">
        <v>241</v>
      </c>
      <c r="CO77" s="459">
        <v>239</v>
      </c>
      <c r="CP77" s="459">
        <v>45468</v>
      </c>
      <c r="CQ77" s="459">
        <v>7738</v>
      </c>
      <c r="CR77" s="459">
        <v>5173</v>
      </c>
      <c r="CS77" s="459">
        <v>8659</v>
      </c>
      <c r="CT77" s="459">
        <v>684</v>
      </c>
      <c r="CU77" s="459">
        <v>1645</v>
      </c>
      <c r="CV77" s="459">
        <v>1980</v>
      </c>
      <c r="CW77" s="459">
        <v>7</v>
      </c>
      <c r="CX77" s="459">
        <v>286</v>
      </c>
      <c r="CY77" s="459">
        <v>50</v>
      </c>
      <c r="CZ77" s="459">
        <v>622</v>
      </c>
      <c r="DA77" s="459">
        <v>430</v>
      </c>
      <c r="DB77" s="459">
        <v>7653</v>
      </c>
      <c r="DC77" s="459">
        <v>21398</v>
      </c>
      <c r="DD77" s="459">
        <v>7240</v>
      </c>
      <c r="DE77" s="459">
        <v>5325</v>
      </c>
      <c r="DF77" s="459">
        <v>6177</v>
      </c>
      <c r="DG77" s="459">
        <v>0</v>
      </c>
      <c r="DH77" s="460">
        <v>3951</v>
      </c>
      <c r="DI77" s="461">
        <v>197063</v>
      </c>
      <c r="DJ77" s="462">
        <v>0</v>
      </c>
      <c r="DK77" s="459">
        <v>22216</v>
      </c>
      <c r="DL77" s="459">
        <v>39821</v>
      </c>
      <c r="DM77" s="459">
        <v>0</v>
      </c>
      <c r="DN77" s="459">
        <v>0</v>
      </c>
      <c r="DO77" s="463">
        <v>0</v>
      </c>
      <c r="DP77" s="461">
        <v>62037</v>
      </c>
      <c r="DQ77" s="464">
        <v>259100</v>
      </c>
      <c r="DR77" s="462">
        <v>484</v>
      </c>
      <c r="DS77" s="463">
        <v>63387</v>
      </c>
      <c r="DT77" s="465">
        <v>63871</v>
      </c>
      <c r="DU77" s="461">
        <v>125908</v>
      </c>
      <c r="DV77" s="464">
        <v>322971</v>
      </c>
      <c r="DW77" s="462">
        <v>-16</v>
      </c>
      <c r="DX77" s="463">
        <v>0</v>
      </c>
      <c r="DY77" s="465">
        <v>-16</v>
      </c>
      <c r="DZ77" s="461">
        <v>125892</v>
      </c>
      <c r="EA77" s="464">
        <v>322955</v>
      </c>
      <c r="ED77" s="646">
        <f t="shared" si="1"/>
        <v>-2221.6</v>
      </c>
    </row>
    <row r="78" spans="1:134" ht="18" customHeight="1" x14ac:dyDescent="0.2">
      <c r="A78" s="445">
        <v>72</v>
      </c>
      <c r="B78" s="456">
        <v>510</v>
      </c>
      <c r="C78" s="457" t="s">
        <v>136</v>
      </c>
      <c r="D78" s="458">
        <v>8877</v>
      </c>
      <c r="E78" s="459">
        <v>2988</v>
      </c>
      <c r="F78" s="459">
        <v>1581</v>
      </c>
      <c r="G78" s="459">
        <v>67</v>
      </c>
      <c r="H78" s="459">
        <v>2735</v>
      </c>
      <c r="I78" s="459">
        <v>0</v>
      </c>
      <c r="J78" s="459">
        <v>280</v>
      </c>
      <c r="K78" s="459">
        <v>126301</v>
      </c>
      <c r="L78" s="459">
        <v>18060</v>
      </c>
      <c r="M78" s="459">
        <v>14097</v>
      </c>
      <c r="N78" s="459">
        <v>0</v>
      </c>
      <c r="O78" s="459">
        <v>8980</v>
      </c>
      <c r="P78" s="459">
        <v>8327</v>
      </c>
      <c r="Q78" s="459">
        <v>8057</v>
      </c>
      <c r="R78" s="459">
        <v>9006</v>
      </c>
      <c r="S78" s="459">
        <v>18890</v>
      </c>
      <c r="T78" s="459">
        <v>17708</v>
      </c>
      <c r="U78" s="459">
        <v>21007</v>
      </c>
      <c r="V78" s="459">
        <v>420</v>
      </c>
      <c r="W78" s="459">
        <v>2583</v>
      </c>
      <c r="X78" s="459">
        <v>879</v>
      </c>
      <c r="Y78" s="459">
        <v>8792</v>
      </c>
      <c r="Z78" s="459">
        <v>4465</v>
      </c>
      <c r="AA78" s="459">
        <v>3187</v>
      </c>
      <c r="AB78" s="459">
        <v>8119</v>
      </c>
      <c r="AC78" s="459">
        <v>23346</v>
      </c>
      <c r="AD78" s="459">
        <v>7683</v>
      </c>
      <c r="AE78" s="459">
        <v>2138</v>
      </c>
      <c r="AF78" s="459">
        <v>81819</v>
      </c>
      <c r="AG78" s="459">
        <v>21356</v>
      </c>
      <c r="AH78" s="459">
        <v>1149</v>
      </c>
      <c r="AI78" s="459">
        <v>4121</v>
      </c>
      <c r="AJ78" s="459">
        <v>3438</v>
      </c>
      <c r="AK78" s="459">
        <v>7624</v>
      </c>
      <c r="AL78" s="459">
        <v>8339</v>
      </c>
      <c r="AM78" s="459">
        <v>14538</v>
      </c>
      <c r="AN78" s="459">
        <v>31477</v>
      </c>
      <c r="AO78" s="459">
        <v>13517</v>
      </c>
      <c r="AP78" s="459">
        <v>30918</v>
      </c>
      <c r="AQ78" s="459">
        <v>6630</v>
      </c>
      <c r="AR78" s="459">
        <v>35061</v>
      </c>
      <c r="AS78" s="459">
        <v>11739</v>
      </c>
      <c r="AT78" s="459">
        <v>36824</v>
      </c>
      <c r="AU78" s="459">
        <v>36820</v>
      </c>
      <c r="AV78" s="459">
        <v>65395</v>
      </c>
      <c r="AW78" s="459">
        <v>54733</v>
      </c>
      <c r="AX78" s="459">
        <v>12408</v>
      </c>
      <c r="AY78" s="459">
        <v>4938</v>
      </c>
      <c r="AZ78" s="459">
        <v>80362</v>
      </c>
      <c r="BA78" s="459">
        <v>7882</v>
      </c>
      <c r="BB78" s="459">
        <v>2117</v>
      </c>
      <c r="BC78" s="459">
        <v>5265</v>
      </c>
      <c r="BD78" s="459">
        <v>9614</v>
      </c>
      <c r="BE78" s="459">
        <v>2580</v>
      </c>
      <c r="BF78" s="459">
        <v>87739</v>
      </c>
      <c r="BG78" s="459">
        <v>5277</v>
      </c>
      <c r="BH78" s="459">
        <v>537840</v>
      </c>
      <c r="BI78" s="459">
        <v>3667</v>
      </c>
      <c r="BJ78" s="459">
        <v>10981</v>
      </c>
      <c r="BK78" s="459">
        <v>21571</v>
      </c>
      <c r="BL78" s="459">
        <v>19539</v>
      </c>
      <c r="BM78" s="459">
        <v>364</v>
      </c>
      <c r="BN78" s="459">
        <v>62405</v>
      </c>
      <c r="BO78" s="459">
        <v>27389</v>
      </c>
      <c r="BP78" s="459">
        <v>36569</v>
      </c>
      <c r="BQ78" s="459">
        <v>21296</v>
      </c>
      <c r="BR78" s="459">
        <v>14248</v>
      </c>
      <c r="BS78" s="459">
        <v>26581</v>
      </c>
      <c r="BT78" s="459">
        <v>9942</v>
      </c>
      <c r="BU78" s="459">
        <v>4982</v>
      </c>
      <c r="BV78" s="459">
        <v>3532</v>
      </c>
      <c r="BW78" s="459">
        <v>34773</v>
      </c>
      <c r="BX78" s="459">
        <v>17493</v>
      </c>
      <c r="BY78" s="459">
        <v>6209</v>
      </c>
      <c r="BZ78" s="459">
        <v>608</v>
      </c>
      <c r="CA78" s="459">
        <v>833</v>
      </c>
      <c r="CB78" s="459">
        <v>804</v>
      </c>
      <c r="CC78" s="459">
        <v>772</v>
      </c>
      <c r="CD78" s="459">
        <v>7542</v>
      </c>
      <c r="CE78" s="459">
        <v>30452</v>
      </c>
      <c r="CF78" s="459">
        <v>4258</v>
      </c>
      <c r="CG78" s="459">
        <v>966</v>
      </c>
      <c r="CH78" s="459">
        <v>792</v>
      </c>
      <c r="CI78" s="459">
        <v>2591</v>
      </c>
      <c r="CJ78" s="459">
        <v>247</v>
      </c>
      <c r="CK78" s="459">
        <v>2793</v>
      </c>
      <c r="CL78" s="459">
        <v>470</v>
      </c>
      <c r="CM78" s="459">
        <v>8468</v>
      </c>
      <c r="CN78" s="459">
        <v>278</v>
      </c>
      <c r="CO78" s="459">
        <v>7858</v>
      </c>
      <c r="CP78" s="459">
        <v>6882</v>
      </c>
      <c r="CQ78" s="459">
        <v>9856</v>
      </c>
      <c r="CR78" s="459">
        <v>37044</v>
      </c>
      <c r="CS78" s="459">
        <v>142827</v>
      </c>
      <c r="CT78" s="459">
        <v>1564</v>
      </c>
      <c r="CU78" s="459">
        <v>9471</v>
      </c>
      <c r="CV78" s="459">
        <v>7901</v>
      </c>
      <c r="CW78" s="459">
        <v>4344</v>
      </c>
      <c r="CX78" s="459">
        <v>3096</v>
      </c>
      <c r="CY78" s="459">
        <v>2076</v>
      </c>
      <c r="CZ78" s="459">
        <v>51847</v>
      </c>
      <c r="DA78" s="459">
        <v>12020</v>
      </c>
      <c r="DB78" s="459">
        <v>5441</v>
      </c>
      <c r="DC78" s="459">
        <v>105990</v>
      </c>
      <c r="DD78" s="459">
        <v>8049</v>
      </c>
      <c r="DE78" s="459">
        <v>5521</v>
      </c>
      <c r="DF78" s="459">
        <v>5981</v>
      </c>
      <c r="DG78" s="459">
        <v>13856</v>
      </c>
      <c r="DH78" s="460">
        <v>2559</v>
      </c>
      <c r="DI78" s="461">
        <v>2377691</v>
      </c>
      <c r="DJ78" s="462">
        <v>29049</v>
      </c>
      <c r="DK78" s="459">
        <v>746514</v>
      </c>
      <c r="DL78" s="459">
        <v>255</v>
      </c>
      <c r="DM78" s="459">
        <v>19171</v>
      </c>
      <c r="DN78" s="459">
        <v>389217</v>
      </c>
      <c r="DO78" s="463">
        <v>14401</v>
      </c>
      <c r="DP78" s="461">
        <v>1198607</v>
      </c>
      <c r="DQ78" s="464">
        <v>3576298</v>
      </c>
      <c r="DR78" s="462">
        <v>454390</v>
      </c>
      <c r="DS78" s="463">
        <v>1418998</v>
      </c>
      <c r="DT78" s="465">
        <v>1873388</v>
      </c>
      <c r="DU78" s="461">
        <v>3071995</v>
      </c>
      <c r="DV78" s="464">
        <v>5449686</v>
      </c>
      <c r="DW78" s="462">
        <v>-14911</v>
      </c>
      <c r="DX78" s="463">
        <v>-1083314</v>
      </c>
      <c r="DY78" s="465">
        <v>-1098225</v>
      </c>
      <c r="DZ78" s="461">
        <v>1973770</v>
      </c>
      <c r="EA78" s="464">
        <v>4351461</v>
      </c>
      <c r="ED78" s="646">
        <f t="shared" si="1"/>
        <v>-74651.400000000009</v>
      </c>
    </row>
    <row r="79" spans="1:134" ht="18" customHeight="1" x14ac:dyDescent="0.2">
      <c r="A79" s="445">
        <v>73</v>
      </c>
      <c r="B79" s="456">
        <v>511</v>
      </c>
      <c r="C79" s="457" t="s">
        <v>137</v>
      </c>
      <c r="D79" s="458">
        <v>10428</v>
      </c>
      <c r="E79" s="459">
        <v>2670</v>
      </c>
      <c r="F79" s="459">
        <v>313</v>
      </c>
      <c r="G79" s="459">
        <v>29</v>
      </c>
      <c r="H79" s="459">
        <v>500</v>
      </c>
      <c r="I79" s="459">
        <v>0</v>
      </c>
      <c r="J79" s="459">
        <v>75</v>
      </c>
      <c r="K79" s="459">
        <v>7958</v>
      </c>
      <c r="L79" s="459">
        <v>599</v>
      </c>
      <c r="M79" s="459">
        <v>53</v>
      </c>
      <c r="N79" s="459">
        <v>0</v>
      </c>
      <c r="O79" s="459">
        <v>297</v>
      </c>
      <c r="P79" s="459">
        <v>1747</v>
      </c>
      <c r="Q79" s="459">
        <v>268</v>
      </c>
      <c r="R79" s="459">
        <v>1473</v>
      </c>
      <c r="S79" s="459">
        <v>167</v>
      </c>
      <c r="T79" s="459">
        <v>223</v>
      </c>
      <c r="U79" s="459">
        <v>244</v>
      </c>
      <c r="V79" s="459">
        <v>34</v>
      </c>
      <c r="W79" s="459">
        <v>118</v>
      </c>
      <c r="X79" s="459">
        <v>17</v>
      </c>
      <c r="Y79" s="459">
        <v>199</v>
      </c>
      <c r="Z79" s="459">
        <v>72</v>
      </c>
      <c r="AA79" s="459">
        <v>53</v>
      </c>
      <c r="AB79" s="459">
        <v>262</v>
      </c>
      <c r="AC79" s="459">
        <v>492</v>
      </c>
      <c r="AD79" s="459">
        <v>52</v>
      </c>
      <c r="AE79" s="459">
        <v>37</v>
      </c>
      <c r="AF79" s="459">
        <v>960</v>
      </c>
      <c r="AG79" s="459">
        <v>1036</v>
      </c>
      <c r="AH79" s="459">
        <v>90</v>
      </c>
      <c r="AI79" s="459">
        <v>319</v>
      </c>
      <c r="AJ79" s="459">
        <v>154</v>
      </c>
      <c r="AK79" s="459">
        <v>1018</v>
      </c>
      <c r="AL79" s="459">
        <v>632</v>
      </c>
      <c r="AM79" s="459">
        <v>197</v>
      </c>
      <c r="AN79" s="459">
        <v>1417</v>
      </c>
      <c r="AO79" s="459">
        <v>984</v>
      </c>
      <c r="AP79" s="459">
        <v>231</v>
      </c>
      <c r="AQ79" s="459">
        <v>121</v>
      </c>
      <c r="AR79" s="459">
        <v>1004</v>
      </c>
      <c r="AS79" s="459">
        <v>220</v>
      </c>
      <c r="AT79" s="459">
        <v>848</v>
      </c>
      <c r="AU79" s="459">
        <v>3523</v>
      </c>
      <c r="AV79" s="459">
        <v>16253</v>
      </c>
      <c r="AW79" s="459">
        <v>4189</v>
      </c>
      <c r="AX79" s="459">
        <v>489</v>
      </c>
      <c r="AY79" s="459">
        <v>335</v>
      </c>
      <c r="AZ79" s="459">
        <v>4298</v>
      </c>
      <c r="BA79" s="459">
        <v>213</v>
      </c>
      <c r="BB79" s="459">
        <v>137</v>
      </c>
      <c r="BC79" s="459">
        <v>130</v>
      </c>
      <c r="BD79" s="459">
        <v>691</v>
      </c>
      <c r="BE79" s="459">
        <v>210</v>
      </c>
      <c r="BF79" s="459">
        <v>9906</v>
      </c>
      <c r="BG79" s="459">
        <v>562</v>
      </c>
      <c r="BH79" s="459">
        <v>10371</v>
      </c>
      <c r="BI79" s="459">
        <v>193</v>
      </c>
      <c r="BJ79" s="459">
        <v>810</v>
      </c>
      <c r="BK79" s="459">
        <v>1048</v>
      </c>
      <c r="BL79" s="459">
        <v>4178</v>
      </c>
      <c r="BM79" s="459">
        <v>160</v>
      </c>
      <c r="BN79" s="459">
        <v>3737</v>
      </c>
      <c r="BO79" s="459">
        <v>1978</v>
      </c>
      <c r="BP79" s="459">
        <v>2680</v>
      </c>
      <c r="BQ79" s="459">
        <v>2873</v>
      </c>
      <c r="BR79" s="459">
        <v>1579</v>
      </c>
      <c r="BS79" s="459">
        <v>464</v>
      </c>
      <c r="BT79" s="459">
        <v>175</v>
      </c>
      <c r="BU79" s="459">
        <v>844</v>
      </c>
      <c r="BV79" s="459">
        <v>1447</v>
      </c>
      <c r="BW79" s="459">
        <v>14591</v>
      </c>
      <c r="BX79" s="459">
        <v>8597</v>
      </c>
      <c r="BY79" s="459">
        <v>3191</v>
      </c>
      <c r="BZ79" s="459">
        <v>536</v>
      </c>
      <c r="CA79" s="459">
        <v>1724</v>
      </c>
      <c r="CB79" s="459">
        <v>1336</v>
      </c>
      <c r="CC79" s="459">
        <v>594</v>
      </c>
      <c r="CD79" s="459">
        <v>4208</v>
      </c>
      <c r="CE79" s="459">
        <v>36341</v>
      </c>
      <c r="CF79" s="459">
        <v>574</v>
      </c>
      <c r="CG79" s="459">
        <v>136</v>
      </c>
      <c r="CH79" s="459">
        <v>272</v>
      </c>
      <c r="CI79" s="459">
        <v>755</v>
      </c>
      <c r="CJ79" s="459">
        <v>368</v>
      </c>
      <c r="CK79" s="459">
        <v>1680</v>
      </c>
      <c r="CL79" s="459">
        <v>397</v>
      </c>
      <c r="CM79" s="459">
        <v>4811</v>
      </c>
      <c r="CN79" s="459">
        <v>201</v>
      </c>
      <c r="CO79" s="459">
        <v>609</v>
      </c>
      <c r="CP79" s="459">
        <v>6047</v>
      </c>
      <c r="CQ79" s="459">
        <v>3667</v>
      </c>
      <c r="CR79" s="459">
        <v>28274</v>
      </c>
      <c r="CS79" s="459">
        <v>6369</v>
      </c>
      <c r="CT79" s="459">
        <v>428</v>
      </c>
      <c r="CU79" s="459">
        <v>4986</v>
      </c>
      <c r="CV79" s="459">
        <v>3463</v>
      </c>
      <c r="CW79" s="459">
        <v>3420</v>
      </c>
      <c r="CX79" s="459">
        <v>3618</v>
      </c>
      <c r="CY79" s="459">
        <v>683</v>
      </c>
      <c r="CZ79" s="459">
        <v>2756</v>
      </c>
      <c r="DA79" s="459">
        <v>11878</v>
      </c>
      <c r="DB79" s="459">
        <v>3073</v>
      </c>
      <c r="DC79" s="459">
        <v>60722</v>
      </c>
      <c r="DD79" s="459">
        <v>4739</v>
      </c>
      <c r="DE79" s="459">
        <v>4031</v>
      </c>
      <c r="DF79" s="459">
        <v>7252</v>
      </c>
      <c r="DG79" s="459">
        <v>7326</v>
      </c>
      <c r="DH79" s="460">
        <v>210</v>
      </c>
      <c r="DI79" s="461">
        <v>354947</v>
      </c>
      <c r="DJ79" s="462">
        <v>90307</v>
      </c>
      <c r="DK79" s="459">
        <v>2181325</v>
      </c>
      <c r="DL79" s="459">
        <v>417</v>
      </c>
      <c r="DM79" s="459">
        <v>5250</v>
      </c>
      <c r="DN79" s="459">
        <v>98860</v>
      </c>
      <c r="DO79" s="463">
        <v>0</v>
      </c>
      <c r="DP79" s="461">
        <v>2376159</v>
      </c>
      <c r="DQ79" s="464">
        <v>2731106</v>
      </c>
      <c r="DR79" s="462">
        <v>12530</v>
      </c>
      <c r="DS79" s="463">
        <v>388977</v>
      </c>
      <c r="DT79" s="465">
        <v>401507</v>
      </c>
      <c r="DU79" s="461">
        <v>2777666</v>
      </c>
      <c r="DV79" s="464">
        <v>3132613</v>
      </c>
      <c r="DW79" s="462">
        <v>0</v>
      </c>
      <c r="DX79" s="463">
        <v>-573976</v>
      </c>
      <c r="DY79" s="465">
        <v>-573976</v>
      </c>
      <c r="DZ79" s="461">
        <v>2203690</v>
      </c>
      <c r="EA79" s="464">
        <v>2558637</v>
      </c>
      <c r="ED79" s="646">
        <f t="shared" si="1"/>
        <v>-218132.5</v>
      </c>
    </row>
    <row r="80" spans="1:134" ht="18" customHeight="1" x14ac:dyDescent="0.2">
      <c r="A80" s="445">
        <v>74</v>
      </c>
      <c r="B80" s="456" t="s">
        <v>138</v>
      </c>
      <c r="C80" s="457" t="s">
        <v>139</v>
      </c>
      <c r="D80" s="458">
        <v>1084</v>
      </c>
      <c r="E80" s="459">
        <v>431</v>
      </c>
      <c r="F80" s="459">
        <v>533</v>
      </c>
      <c r="G80" s="459">
        <v>46</v>
      </c>
      <c r="H80" s="459">
        <v>652</v>
      </c>
      <c r="I80" s="459">
        <v>0</v>
      </c>
      <c r="J80" s="459">
        <v>674</v>
      </c>
      <c r="K80" s="459">
        <v>7988</v>
      </c>
      <c r="L80" s="459">
        <v>5587</v>
      </c>
      <c r="M80" s="459">
        <v>530</v>
      </c>
      <c r="N80" s="459">
        <v>0</v>
      </c>
      <c r="O80" s="459">
        <v>3208</v>
      </c>
      <c r="P80" s="459">
        <v>1858</v>
      </c>
      <c r="Q80" s="459">
        <v>1059</v>
      </c>
      <c r="R80" s="459">
        <v>2207</v>
      </c>
      <c r="S80" s="459">
        <v>1668</v>
      </c>
      <c r="T80" s="459">
        <v>1997</v>
      </c>
      <c r="U80" s="459">
        <v>2857</v>
      </c>
      <c r="V80" s="459">
        <v>138</v>
      </c>
      <c r="W80" s="459">
        <v>577</v>
      </c>
      <c r="X80" s="459">
        <v>280</v>
      </c>
      <c r="Y80" s="459">
        <v>1384</v>
      </c>
      <c r="Z80" s="459">
        <v>689</v>
      </c>
      <c r="AA80" s="459">
        <v>276</v>
      </c>
      <c r="AB80" s="459">
        <v>1313</v>
      </c>
      <c r="AC80" s="459">
        <v>2075</v>
      </c>
      <c r="AD80" s="459">
        <v>2871</v>
      </c>
      <c r="AE80" s="459">
        <v>275</v>
      </c>
      <c r="AF80" s="459">
        <v>5084</v>
      </c>
      <c r="AG80" s="459">
        <v>2365</v>
      </c>
      <c r="AH80" s="459">
        <v>80</v>
      </c>
      <c r="AI80" s="459">
        <v>1063</v>
      </c>
      <c r="AJ80" s="459">
        <v>1214</v>
      </c>
      <c r="AK80" s="459">
        <v>3543</v>
      </c>
      <c r="AL80" s="459">
        <v>1784</v>
      </c>
      <c r="AM80" s="459">
        <v>3658</v>
      </c>
      <c r="AN80" s="459">
        <v>6387</v>
      </c>
      <c r="AO80" s="459">
        <v>2858</v>
      </c>
      <c r="AP80" s="459">
        <v>2650</v>
      </c>
      <c r="AQ80" s="459">
        <v>2232</v>
      </c>
      <c r="AR80" s="459">
        <v>4158</v>
      </c>
      <c r="AS80" s="459">
        <v>3462</v>
      </c>
      <c r="AT80" s="459">
        <v>10119</v>
      </c>
      <c r="AU80" s="459">
        <v>5920</v>
      </c>
      <c r="AV80" s="459">
        <v>14846</v>
      </c>
      <c r="AW80" s="459">
        <v>10546</v>
      </c>
      <c r="AX80" s="459">
        <v>1722</v>
      </c>
      <c r="AY80" s="459">
        <v>942</v>
      </c>
      <c r="AZ80" s="459">
        <v>7971</v>
      </c>
      <c r="BA80" s="459">
        <v>885</v>
      </c>
      <c r="BB80" s="459">
        <v>410</v>
      </c>
      <c r="BC80" s="459">
        <v>411</v>
      </c>
      <c r="BD80" s="459">
        <v>1115</v>
      </c>
      <c r="BE80" s="459">
        <v>664</v>
      </c>
      <c r="BF80" s="459">
        <v>19716</v>
      </c>
      <c r="BG80" s="459">
        <v>1280</v>
      </c>
      <c r="BH80" s="459">
        <v>33607</v>
      </c>
      <c r="BI80" s="459">
        <v>1197</v>
      </c>
      <c r="BJ80" s="459">
        <v>5837</v>
      </c>
      <c r="BK80" s="459">
        <v>3565</v>
      </c>
      <c r="BL80" s="459">
        <v>9849</v>
      </c>
      <c r="BM80" s="459">
        <v>211</v>
      </c>
      <c r="BN80" s="459">
        <v>11593</v>
      </c>
      <c r="BO80" s="459">
        <v>6941</v>
      </c>
      <c r="BP80" s="459">
        <v>3935</v>
      </c>
      <c r="BQ80" s="459">
        <v>10179</v>
      </c>
      <c r="BR80" s="459">
        <v>5951</v>
      </c>
      <c r="BS80" s="459">
        <v>28075</v>
      </c>
      <c r="BT80" s="459">
        <v>2373</v>
      </c>
      <c r="BU80" s="459">
        <v>7908</v>
      </c>
      <c r="BV80" s="459">
        <v>11658</v>
      </c>
      <c r="BW80" s="459">
        <v>84777</v>
      </c>
      <c r="BX80" s="459">
        <v>36945</v>
      </c>
      <c r="BY80" s="459">
        <v>77185</v>
      </c>
      <c r="BZ80" s="459">
        <v>74332</v>
      </c>
      <c r="CA80" s="459">
        <v>54357</v>
      </c>
      <c r="CB80" s="459">
        <v>227045</v>
      </c>
      <c r="CC80" s="459">
        <v>24167</v>
      </c>
      <c r="CD80" s="459">
        <v>10882</v>
      </c>
      <c r="CE80" s="459">
        <v>25307</v>
      </c>
      <c r="CF80" s="459">
        <v>12611</v>
      </c>
      <c r="CG80" s="459">
        <v>2351</v>
      </c>
      <c r="CH80" s="459">
        <v>676</v>
      </c>
      <c r="CI80" s="459">
        <v>4568</v>
      </c>
      <c r="CJ80" s="459">
        <v>74</v>
      </c>
      <c r="CK80" s="459">
        <v>7712</v>
      </c>
      <c r="CL80" s="459">
        <v>1315</v>
      </c>
      <c r="CM80" s="459">
        <v>3943</v>
      </c>
      <c r="CN80" s="459">
        <v>366</v>
      </c>
      <c r="CO80" s="459">
        <v>948</v>
      </c>
      <c r="CP80" s="459">
        <v>26365</v>
      </c>
      <c r="CQ80" s="459">
        <v>14809</v>
      </c>
      <c r="CR80" s="459">
        <v>5470</v>
      </c>
      <c r="CS80" s="459">
        <v>13145</v>
      </c>
      <c r="CT80" s="459">
        <v>3533</v>
      </c>
      <c r="CU80" s="459">
        <v>10404</v>
      </c>
      <c r="CV80" s="459">
        <v>2554</v>
      </c>
      <c r="CW80" s="459">
        <v>5512</v>
      </c>
      <c r="CX80" s="459">
        <v>19139</v>
      </c>
      <c r="CY80" s="459">
        <v>735</v>
      </c>
      <c r="CZ80" s="459">
        <v>6466</v>
      </c>
      <c r="DA80" s="459">
        <v>9445</v>
      </c>
      <c r="DB80" s="459">
        <v>3236</v>
      </c>
      <c r="DC80" s="459">
        <v>7670</v>
      </c>
      <c r="DD80" s="459">
        <v>1149</v>
      </c>
      <c r="DE80" s="459">
        <v>4183</v>
      </c>
      <c r="DF80" s="459">
        <v>1884</v>
      </c>
      <c r="DG80" s="459">
        <v>0</v>
      </c>
      <c r="DH80" s="460">
        <v>786</v>
      </c>
      <c r="DI80" s="461">
        <v>1088267</v>
      </c>
      <c r="DJ80" s="462">
        <v>20</v>
      </c>
      <c r="DK80" s="459">
        <v>1085137</v>
      </c>
      <c r="DL80" s="459">
        <v>0</v>
      </c>
      <c r="DM80" s="459">
        <v>0</v>
      </c>
      <c r="DN80" s="459">
        <v>0</v>
      </c>
      <c r="DO80" s="463">
        <v>0</v>
      </c>
      <c r="DP80" s="461">
        <v>1085157</v>
      </c>
      <c r="DQ80" s="464">
        <v>2173424</v>
      </c>
      <c r="DR80" s="462">
        <v>80717</v>
      </c>
      <c r="DS80" s="463">
        <v>16781</v>
      </c>
      <c r="DT80" s="465">
        <v>97498</v>
      </c>
      <c r="DU80" s="461">
        <v>1182655</v>
      </c>
      <c r="DV80" s="464">
        <v>2270922</v>
      </c>
      <c r="DW80" s="462">
        <v>-89786</v>
      </c>
      <c r="DX80" s="463">
        <v>-416605</v>
      </c>
      <c r="DY80" s="465">
        <v>-506391</v>
      </c>
      <c r="DZ80" s="461">
        <v>676264</v>
      </c>
      <c r="EA80" s="464">
        <v>1764531</v>
      </c>
      <c r="ED80" s="646">
        <f t="shared" si="1"/>
        <v>-108513.70000000001</v>
      </c>
    </row>
    <row r="81" spans="1:134" ht="18" customHeight="1" x14ac:dyDescent="0.2">
      <c r="A81" s="445">
        <v>75</v>
      </c>
      <c r="B81" s="456" t="s">
        <v>140</v>
      </c>
      <c r="C81" s="457" t="s">
        <v>141</v>
      </c>
      <c r="D81" s="458">
        <v>488</v>
      </c>
      <c r="E81" s="459">
        <v>0</v>
      </c>
      <c r="F81" s="459">
        <v>1076</v>
      </c>
      <c r="G81" s="459">
        <v>4</v>
      </c>
      <c r="H81" s="459">
        <v>30</v>
      </c>
      <c r="I81" s="459">
        <v>0</v>
      </c>
      <c r="J81" s="459">
        <v>82</v>
      </c>
      <c r="K81" s="459">
        <v>4627</v>
      </c>
      <c r="L81" s="459">
        <v>929</v>
      </c>
      <c r="M81" s="459">
        <v>84</v>
      </c>
      <c r="N81" s="459">
        <v>0</v>
      </c>
      <c r="O81" s="459">
        <v>397</v>
      </c>
      <c r="P81" s="459">
        <v>482</v>
      </c>
      <c r="Q81" s="459">
        <v>271</v>
      </c>
      <c r="R81" s="459">
        <v>626</v>
      </c>
      <c r="S81" s="459">
        <v>311</v>
      </c>
      <c r="T81" s="459">
        <v>408</v>
      </c>
      <c r="U81" s="459">
        <v>1424</v>
      </c>
      <c r="V81" s="459">
        <v>16</v>
      </c>
      <c r="W81" s="459">
        <v>210</v>
      </c>
      <c r="X81" s="459">
        <v>112</v>
      </c>
      <c r="Y81" s="459">
        <v>383</v>
      </c>
      <c r="Z81" s="459">
        <v>274</v>
      </c>
      <c r="AA81" s="459">
        <v>131</v>
      </c>
      <c r="AB81" s="459">
        <v>842</v>
      </c>
      <c r="AC81" s="459">
        <v>484</v>
      </c>
      <c r="AD81" s="459">
        <v>275</v>
      </c>
      <c r="AE81" s="459">
        <v>65</v>
      </c>
      <c r="AF81" s="459">
        <v>4769</v>
      </c>
      <c r="AG81" s="459">
        <v>1106</v>
      </c>
      <c r="AH81" s="459">
        <v>30</v>
      </c>
      <c r="AI81" s="459">
        <v>226</v>
      </c>
      <c r="AJ81" s="459">
        <v>509</v>
      </c>
      <c r="AK81" s="459">
        <v>553</v>
      </c>
      <c r="AL81" s="459">
        <v>555</v>
      </c>
      <c r="AM81" s="459">
        <v>718</v>
      </c>
      <c r="AN81" s="459">
        <v>2025</v>
      </c>
      <c r="AO81" s="459">
        <v>1356</v>
      </c>
      <c r="AP81" s="459">
        <v>512</v>
      </c>
      <c r="AQ81" s="459">
        <v>362</v>
      </c>
      <c r="AR81" s="459">
        <v>1002</v>
      </c>
      <c r="AS81" s="459">
        <v>1885</v>
      </c>
      <c r="AT81" s="459">
        <v>2294</v>
      </c>
      <c r="AU81" s="459">
        <v>2844</v>
      </c>
      <c r="AV81" s="459">
        <v>5521</v>
      </c>
      <c r="AW81" s="459">
        <v>2053</v>
      </c>
      <c r="AX81" s="459">
        <v>448</v>
      </c>
      <c r="AY81" s="459">
        <v>223</v>
      </c>
      <c r="AZ81" s="459">
        <v>3090</v>
      </c>
      <c r="BA81" s="459">
        <v>577</v>
      </c>
      <c r="BB81" s="459">
        <v>124</v>
      </c>
      <c r="BC81" s="459">
        <v>96</v>
      </c>
      <c r="BD81" s="459">
        <v>650</v>
      </c>
      <c r="BE81" s="459">
        <v>153</v>
      </c>
      <c r="BF81" s="459">
        <v>5092</v>
      </c>
      <c r="BG81" s="459">
        <v>248</v>
      </c>
      <c r="BH81" s="459">
        <v>4881</v>
      </c>
      <c r="BI81" s="459">
        <v>163</v>
      </c>
      <c r="BJ81" s="459">
        <v>366</v>
      </c>
      <c r="BK81" s="459">
        <v>1240</v>
      </c>
      <c r="BL81" s="459">
        <v>477</v>
      </c>
      <c r="BM81" s="459">
        <v>15</v>
      </c>
      <c r="BN81" s="459">
        <v>8803</v>
      </c>
      <c r="BO81" s="459">
        <v>2505</v>
      </c>
      <c r="BP81" s="459">
        <v>1397</v>
      </c>
      <c r="BQ81" s="459">
        <v>963</v>
      </c>
      <c r="BR81" s="459">
        <v>1032</v>
      </c>
      <c r="BS81" s="459">
        <v>6671</v>
      </c>
      <c r="BT81" s="459">
        <v>3608</v>
      </c>
      <c r="BU81" s="459">
        <v>370</v>
      </c>
      <c r="BV81" s="459">
        <v>694</v>
      </c>
      <c r="BW81" s="459">
        <v>150643</v>
      </c>
      <c r="BX81" s="459">
        <v>51553</v>
      </c>
      <c r="BY81" s="459">
        <v>27296</v>
      </c>
      <c r="BZ81" s="459">
        <v>31569</v>
      </c>
      <c r="CA81" s="459">
        <v>84204</v>
      </c>
      <c r="CB81" s="459">
        <v>23926</v>
      </c>
      <c r="CC81" s="459">
        <v>809</v>
      </c>
      <c r="CD81" s="459">
        <v>10838</v>
      </c>
      <c r="CE81" s="459">
        <v>10008</v>
      </c>
      <c r="CF81" s="459">
        <v>30346</v>
      </c>
      <c r="CG81" s="459">
        <v>571</v>
      </c>
      <c r="CH81" s="459">
        <v>10395</v>
      </c>
      <c r="CI81" s="459">
        <v>11144</v>
      </c>
      <c r="CJ81" s="459">
        <v>1378</v>
      </c>
      <c r="CK81" s="459">
        <v>9004</v>
      </c>
      <c r="CL81" s="459">
        <v>1958</v>
      </c>
      <c r="CM81" s="459">
        <v>33271</v>
      </c>
      <c r="CN81" s="459">
        <v>4304</v>
      </c>
      <c r="CO81" s="459">
        <v>4200</v>
      </c>
      <c r="CP81" s="459">
        <v>1549</v>
      </c>
      <c r="CQ81" s="459">
        <v>1884</v>
      </c>
      <c r="CR81" s="459">
        <v>39885</v>
      </c>
      <c r="CS81" s="459">
        <v>51039</v>
      </c>
      <c r="CT81" s="459">
        <v>1328</v>
      </c>
      <c r="CU81" s="459">
        <v>2152</v>
      </c>
      <c r="CV81" s="459">
        <v>5165</v>
      </c>
      <c r="CW81" s="459">
        <v>3722</v>
      </c>
      <c r="CX81" s="459">
        <v>7010</v>
      </c>
      <c r="CY81" s="459">
        <v>337</v>
      </c>
      <c r="CZ81" s="459">
        <v>2287</v>
      </c>
      <c r="DA81" s="459">
        <v>26765</v>
      </c>
      <c r="DB81" s="459">
        <v>1731</v>
      </c>
      <c r="DC81" s="459">
        <v>13517</v>
      </c>
      <c r="DD81" s="459">
        <v>10592</v>
      </c>
      <c r="DE81" s="459">
        <v>3551</v>
      </c>
      <c r="DF81" s="459">
        <v>9693</v>
      </c>
      <c r="DG81" s="459">
        <v>0</v>
      </c>
      <c r="DH81" s="460">
        <v>8671</v>
      </c>
      <c r="DI81" s="461">
        <v>774532</v>
      </c>
      <c r="DJ81" s="462">
        <v>0</v>
      </c>
      <c r="DK81" s="459">
        <v>34125</v>
      </c>
      <c r="DL81" s="459">
        <v>0</v>
      </c>
      <c r="DM81" s="459">
        <v>0</v>
      </c>
      <c r="DN81" s="459">
        <v>0</v>
      </c>
      <c r="DO81" s="463">
        <v>0</v>
      </c>
      <c r="DP81" s="461">
        <v>34125</v>
      </c>
      <c r="DQ81" s="464">
        <v>808657</v>
      </c>
      <c r="DR81" s="462">
        <v>136</v>
      </c>
      <c r="DS81" s="463">
        <v>119815</v>
      </c>
      <c r="DT81" s="465">
        <v>119951</v>
      </c>
      <c r="DU81" s="461">
        <v>154076</v>
      </c>
      <c r="DV81" s="464">
        <v>928608</v>
      </c>
      <c r="DW81" s="462">
        <v>0</v>
      </c>
      <c r="DX81" s="463">
        <v>-92241</v>
      </c>
      <c r="DY81" s="465">
        <v>-92241</v>
      </c>
      <c r="DZ81" s="461">
        <v>61835</v>
      </c>
      <c r="EA81" s="464">
        <v>836367</v>
      </c>
      <c r="ED81" s="646">
        <f t="shared" si="1"/>
        <v>-3412.5</v>
      </c>
    </row>
    <row r="82" spans="1:134" ht="18" customHeight="1" x14ac:dyDescent="0.2">
      <c r="A82" s="445">
        <v>76</v>
      </c>
      <c r="B82" s="456" t="s">
        <v>142</v>
      </c>
      <c r="C82" s="457" t="s">
        <v>143</v>
      </c>
      <c r="D82" s="458">
        <v>0</v>
      </c>
      <c r="E82" s="459">
        <v>0</v>
      </c>
      <c r="F82" s="459">
        <v>0</v>
      </c>
      <c r="G82" s="459">
        <v>0</v>
      </c>
      <c r="H82" s="459">
        <v>0</v>
      </c>
      <c r="I82" s="459">
        <v>0</v>
      </c>
      <c r="J82" s="459">
        <v>0</v>
      </c>
      <c r="K82" s="459">
        <v>0</v>
      </c>
      <c r="L82" s="459">
        <v>0</v>
      </c>
      <c r="M82" s="459">
        <v>0</v>
      </c>
      <c r="N82" s="459">
        <v>0</v>
      </c>
      <c r="O82" s="459">
        <v>0</v>
      </c>
      <c r="P82" s="459">
        <v>0</v>
      </c>
      <c r="Q82" s="459">
        <v>0</v>
      </c>
      <c r="R82" s="459">
        <v>0</v>
      </c>
      <c r="S82" s="459">
        <v>0</v>
      </c>
      <c r="T82" s="459">
        <v>0</v>
      </c>
      <c r="U82" s="459">
        <v>0</v>
      </c>
      <c r="V82" s="459">
        <v>0</v>
      </c>
      <c r="W82" s="459">
        <v>0</v>
      </c>
      <c r="X82" s="459">
        <v>0</v>
      </c>
      <c r="Y82" s="459">
        <v>0</v>
      </c>
      <c r="Z82" s="459">
        <v>0</v>
      </c>
      <c r="AA82" s="459">
        <v>0</v>
      </c>
      <c r="AB82" s="459">
        <v>0</v>
      </c>
      <c r="AC82" s="459">
        <v>0</v>
      </c>
      <c r="AD82" s="459">
        <v>0</v>
      </c>
      <c r="AE82" s="459">
        <v>0</v>
      </c>
      <c r="AF82" s="459">
        <v>0</v>
      </c>
      <c r="AG82" s="459">
        <v>0</v>
      </c>
      <c r="AH82" s="459">
        <v>0</v>
      </c>
      <c r="AI82" s="459">
        <v>0</v>
      </c>
      <c r="AJ82" s="459">
        <v>0</v>
      </c>
      <c r="AK82" s="459">
        <v>0</v>
      </c>
      <c r="AL82" s="459">
        <v>0</v>
      </c>
      <c r="AM82" s="459">
        <v>0</v>
      </c>
      <c r="AN82" s="459">
        <v>0</v>
      </c>
      <c r="AO82" s="459">
        <v>0</v>
      </c>
      <c r="AP82" s="459">
        <v>0</v>
      </c>
      <c r="AQ82" s="459">
        <v>0</v>
      </c>
      <c r="AR82" s="459">
        <v>0</v>
      </c>
      <c r="AS82" s="459">
        <v>0</v>
      </c>
      <c r="AT82" s="459">
        <v>0</v>
      </c>
      <c r="AU82" s="459">
        <v>0</v>
      </c>
      <c r="AV82" s="459">
        <v>0</v>
      </c>
      <c r="AW82" s="459">
        <v>0</v>
      </c>
      <c r="AX82" s="459">
        <v>0</v>
      </c>
      <c r="AY82" s="459">
        <v>0</v>
      </c>
      <c r="AZ82" s="459">
        <v>0</v>
      </c>
      <c r="BA82" s="459">
        <v>0</v>
      </c>
      <c r="BB82" s="459">
        <v>0</v>
      </c>
      <c r="BC82" s="459">
        <v>0</v>
      </c>
      <c r="BD82" s="459">
        <v>0</v>
      </c>
      <c r="BE82" s="459">
        <v>0</v>
      </c>
      <c r="BF82" s="459">
        <v>0</v>
      </c>
      <c r="BG82" s="459">
        <v>0</v>
      </c>
      <c r="BH82" s="459">
        <v>0</v>
      </c>
      <c r="BI82" s="459">
        <v>0</v>
      </c>
      <c r="BJ82" s="459">
        <v>0</v>
      </c>
      <c r="BK82" s="459">
        <v>0</v>
      </c>
      <c r="BL82" s="459">
        <v>0</v>
      </c>
      <c r="BM82" s="459">
        <v>0</v>
      </c>
      <c r="BN82" s="459">
        <v>0</v>
      </c>
      <c r="BO82" s="459">
        <v>0</v>
      </c>
      <c r="BP82" s="459">
        <v>0</v>
      </c>
      <c r="BQ82" s="459">
        <v>0</v>
      </c>
      <c r="BR82" s="459">
        <v>0</v>
      </c>
      <c r="BS82" s="459">
        <v>0</v>
      </c>
      <c r="BT82" s="459">
        <v>0</v>
      </c>
      <c r="BU82" s="459">
        <v>0</v>
      </c>
      <c r="BV82" s="459">
        <v>0</v>
      </c>
      <c r="BW82" s="459">
        <v>0</v>
      </c>
      <c r="BX82" s="459">
        <v>0</v>
      </c>
      <c r="BY82" s="459">
        <v>0</v>
      </c>
      <c r="BZ82" s="459">
        <v>0</v>
      </c>
      <c r="CA82" s="459">
        <v>0</v>
      </c>
      <c r="CB82" s="459">
        <v>0</v>
      </c>
      <c r="CC82" s="459">
        <v>0</v>
      </c>
      <c r="CD82" s="459">
        <v>0</v>
      </c>
      <c r="CE82" s="459">
        <v>0</v>
      </c>
      <c r="CF82" s="459">
        <v>0</v>
      </c>
      <c r="CG82" s="459">
        <v>0</v>
      </c>
      <c r="CH82" s="459">
        <v>0</v>
      </c>
      <c r="CI82" s="459">
        <v>0</v>
      </c>
      <c r="CJ82" s="459">
        <v>0</v>
      </c>
      <c r="CK82" s="459">
        <v>0</v>
      </c>
      <c r="CL82" s="459">
        <v>0</v>
      </c>
      <c r="CM82" s="459">
        <v>0</v>
      </c>
      <c r="CN82" s="459">
        <v>0</v>
      </c>
      <c r="CO82" s="459">
        <v>0</v>
      </c>
      <c r="CP82" s="459">
        <v>0</v>
      </c>
      <c r="CQ82" s="459">
        <v>0</v>
      </c>
      <c r="CR82" s="459">
        <v>0</v>
      </c>
      <c r="CS82" s="459">
        <v>0</v>
      </c>
      <c r="CT82" s="459">
        <v>0</v>
      </c>
      <c r="CU82" s="459">
        <v>0</v>
      </c>
      <c r="CV82" s="459">
        <v>0</v>
      </c>
      <c r="CW82" s="459">
        <v>0</v>
      </c>
      <c r="CX82" s="459">
        <v>0</v>
      </c>
      <c r="CY82" s="459">
        <v>0</v>
      </c>
      <c r="CZ82" s="459">
        <v>0</v>
      </c>
      <c r="DA82" s="459">
        <v>0</v>
      </c>
      <c r="DB82" s="459">
        <v>0</v>
      </c>
      <c r="DC82" s="459">
        <v>0</v>
      </c>
      <c r="DD82" s="459">
        <v>0</v>
      </c>
      <c r="DE82" s="459">
        <v>0</v>
      </c>
      <c r="DF82" s="459">
        <v>0</v>
      </c>
      <c r="DG82" s="459">
        <v>0</v>
      </c>
      <c r="DH82" s="460">
        <v>0</v>
      </c>
      <c r="DI82" s="461">
        <v>0</v>
      </c>
      <c r="DJ82" s="462">
        <v>0</v>
      </c>
      <c r="DK82" s="459">
        <v>835756</v>
      </c>
      <c r="DL82" s="459">
        <v>1183</v>
      </c>
      <c r="DM82" s="459">
        <v>0</v>
      </c>
      <c r="DN82" s="459">
        <v>0</v>
      </c>
      <c r="DO82" s="463">
        <v>0</v>
      </c>
      <c r="DP82" s="461">
        <v>836939</v>
      </c>
      <c r="DQ82" s="464">
        <v>836939</v>
      </c>
      <c r="DR82" s="462">
        <v>2629</v>
      </c>
      <c r="DS82" s="463">
        <v>0</v>
      </c>
      <c r="DT82" s="465">
        <v>2629</v>
      </c>
      <c r="DU82" s="461">
        <v>839568</v>
      </c>
      <c r="DV82" s="464">
        <v>839568</v>
      </c>
      <c r="DW82" s="462">
        <v>-116</v>
      </c>
      <c r="DX82" s="463">
        <v>-2513</v>
      </c>
      <c r="DY82" s="465">
        <v>-2629</v>
      </c>
      <c r="DZ82" s="461">
        <v>836939</v>
      </c>
      <c r="EA82" s="464">
        <v>836939</v>
      </c>
      <c r="ED82" s="646">
        <f t="shared" si="1"/>
        <v>-83575.600000000006</v>
      </c>
    </row>
    <row r="83" spans="1:134" ht="18" customHeight="1" x14ac:dyDescent="0.2">
      <c r="A83" s="445">
        <v>77</v>
      </c>
      <c r="B83" s="456" t="s">
        <v>144</v>
      </c>
      <c r="C83" s="457" t="s">
        <v>145</v>
      </c>
      <c r="D83" s="458">
        <v>0</v>
      </c>
      <c r="E83" s="459">
        <v>0</v>
      </c>
      <c r="F83" s="459">
        <v>0</v>
      </c>
      <c r="G83" s="459">
        <v>0</v>
      </c>
      <c r="H83" s="459">
        <v>0</v>
      </c>
      <c r="I83" s="459">
        <v>0</v>
      </c>
      <c r="J83" s="459">
        <v>0</v>
      </c>
      <c r="K83" s="459">
        <v>0</v>
      </c>
      <c r="L83" s="459">
        <v>0</v>
      </c>
      <c r="M83" s="459">
        <v>0</v>
      </c>
      <c r="N83" s="459">
        <v>0</v>
      </c>
      <c r="O83" s="459">
        <v>0</v>
      </c>
      <c r="P83" s="459">
        <v>0</v>
      </c>
      <c r="Q83" s="459">
        <v>0</v>
      </c>
      <c r="R83" s="459">
        <v>0</v>
      </c>
      <c r="S83" s="459">
        <v>0</v>
      </c>
      <c r="T83" s="459">
        <v>0</v>
      </c>
      <c r="U83" s="459">
        <v>0</v>
      </c>
      <c r="V83" s="459">
        <v>0</v>
      </c>
      <c r="W83" s="459">
        <v>0</v>
      </c>
      <c r="X83" s="459">
        <v>0</v>
      </c>
      <c r="Y83" s="459">
        <v>0</v>
      </c>
      <c r="Z83" s="459">
        <v>0</v>
      </c>
      <c r="AA83" s="459">
        <v>0</v>
      </c>
      <c r="AB83" s="459">
        <v>0</v>
      </c>
      <c r="AC83" s="459">
        <v>0</v>
      </c>
      <c r="AD83" s="459">
        <v>0</v>
      </c>
      <c r="AE83" s="459">
        <v>0</v>
      </c>
      <c r="AF83" s="459">
        <v>0</v>
      </c>
      <c r="AG83" s="459">
        <v>0</v>
      </c>
      <c r="AH83" s="459">
        <v>0</v>
      </c>
      <c r="AI83" s="459">
        <v>0</v>
      </c>
      <c r="AJ83" s="459">
        <v>0</v>
      </c>
      <c r="AK83" s="459">
        <v>0</v>
      </c>
      <c r="AL83" s="459">
        <v>0</v>
      </c>
      <c r="AM83" s="459">
        <v>0</v>
      </c>
      <c r="AN83" s="459">
        <v>0</v>
      </c>
      <c r="AO83" s="459">
        <v>0</v>
      </c>
      <c r="AP83" s="459">
        <v>0</v>
      </c>
      <c r="AQ83" s="459">
        <v>0</v>
      </c>
      <c r="AR83" s="459">
        <v>0</v>
      </c>
      <c r="AS83" s="459">
        <v>0</v>
      </c>
      <c r="AT83" s="459">
        <v>0</v>
      </c>
      <c r="AU83" s="459">
        <v>0</v>
      </c>
      <c r="AV83" s="459">
        <v>0</v>
      </c>
      <c r="AW83" s="459">
        <v>0</v>
      </c>
      <c r="AX83" s="459">
        <v>0</v>
      </c>
      <c r="AY83" s="459">
        <v>0</v>
      </c>
      <c r="AZ83" s="459">
        <v>0</v>
      </c>
      <c r="BA83" s="459">
        <v>0</v>
      </c>
      <c r="BB83" s="459">
        <v>0</v>
      </c>
      <c r="BC83" s="459">
        <v>0</v>
      </c>
      <c r="BD83" s="459">
        <v>0</v>
      </c>
      <c r="BE83" s="459">
        <v>0</v>
      </c>
      <c r="BF83" s="459">
        <v>0</v>
      </c>
      <c r="BG83" s="459">
        <v>0</v>
      </c>
      <c r="BH83" s="459">
        <v>0</v>
      </c>
      <c r="BI83" s="459">
        <v>0</v>
      </c>
      <c r="BJ83" s="459">
        <v>0</v>
      </c>
      <c r="BK83" s="459">
        <v>0</v>
      </c>
      <c r="BL83" s="459">
        <v>0</v>
      </c>
      <c r="BM83" s="459">
        <v>0</v>
      </c>
      <c r="BN83" s="459">
        <v>0</v>
      </c>
      <c r="BO83" s="459">
        <v>0</v>
      </c>
      <c r="BP83" s="459">
        <v>0</v>
      </c>
      <c r="BQ83" s="459">
        <v>0</v>
      </c>
      <c r="BR83" s="459">
        <v>0</v>
      </c>
      <c r="BS83" s="459">
        <v>0</v>
      </c>
      <c r="BT83" s="459">
        <v>0</v>
      </c>
      <c r="BU83" s="459">
        <v>0</v>
      </c>
      <c r="BV83" s="459">
        <v>0</v>
      </c>
      <c r="BW83" s="459">
        <v>0</v>
      </c>
      <c r="BX83" s="459">
        <v>0</v>
      </c>
      <c r="BY83" s="459">
        <v>0</v>
      </c>
      <c r="BZ83" s="459">
        <v>0</v>
      </c>
      <c r="CA83" s="459">
        <v>0</v>
      </c>
      <c r="CB83" s="459">
        <v>0</v>
      </c>
      <c r="CC83" s="459">
        <v>0</v>
      </c>
      <c r="CD83" s="459">
        <v>0</v>
      </c>
      <c r="CE83" s="459">
        <v>0</v>
      </c>
      <c r="CF83" s="459">
        <v>0</v>
      </c>
      <c r="CG83" s="459">
        <v>0</v>
      </c>
      <c r="CH83" s="459">
        <v>0</v>
      </c>
      <c r="CI83" s="459">
        <v>0</v>
      </c>
      <c r="CJ83" s="459">
        <v>0</v>
      </c>
      <c r="CK83" s="459">
        <v>0</v>
      </c>
      <c r="CL83" s="459">
        <v>0</v>
      </c>
      <c r="CM83" s="459">
        <v>0</v>
      </c>
      <c r="CN83" s="459">
        <v>0</v>
      </c>
      <c r="CO83" s="459">
        <v>0</v>
      </c>
      <c r="CP83" s="459">
        <v>0</v>
      </c>
      <c r="CQ83" s="459">
        <v>0</v>
      </c>
      <c r="CR83" s="459">
        <v>0</v>
      </c>
      <c r="CS83" s="459">
        <v>0</v>
      </c>
      <c r="CT83" s="459">
        <v>0</v>
      </c>
      <c r="CU83" s="459">
        <v>0</v>
      </c>
      <c r="CV83" s="459">
        <v>0</v>
      </c>
      <c r="CW83" s="459">
        <v>0</v>
      </c>
      <c r="CX83" s="459">
        <v>0</v>
      </c>
      <c r="CY83" s="459">
        <v>0</v>
      </c>
      <c r="CZ83" s="459">
        <v>0</v>
      </c>
      <c r="DA83" s="459">
        <v>0</v>
      </c>
      <c r="DB83" s="459">
        <v>0</v>
      </c>
      <c r="DC83" s="459">
        <v>0</v>
      </c>
      <c r="DD83" s="459">
        <v>0</v>
      </c>
      <c r="DE83" s="459">
        <v>0</v>
      </c>
      <c r="DF83" s="459">
        <v>0</v>
      </c>
      <c r="DG83" s="459">
        <v>0</v>
      </c>
      <c r="DH83" s="460">
        <v>0</v>
      </c>
      <c r="DI83" s="461">
        <v>0</v>
      </c>
      <c r="DJ83" s="462">
        <v>0</v>
      </c>
      <c r="DK83" s="459">
        <v>3021537</v>
      </c>
      <c r="DL83" s="459">
        <v>0</v>
      </c>
      <c r="DM83" s="459">
        <v>0</v>
      </c>
      <c r="DN83" s="459">
        <v>0</v>
      </c>
      <c r="DO83" s="463">
        <v>0</v>
      </c>
      <c r="DP83" s="461">
        <v>3021537</v>
      </c>
      <c r="DQ83" s="464">
        <v>3021537</v>
      </c>
      <c r="DR83" s="462">
        <v>0</v>
      </c>
      <c r="DS83" s="463">
        <v>0</v>
      </c>
      <c r="DT83" s="465">
        <v>0</v>
      </c>
      <c r="DU83" s="461">
        <v>3021537</v>
      </c>
      <c r="DV83" s="464">
        <v>3021537</v>
      </c>
      <c r="DW83" s="462">
        <v>0</v>
      </c>
      <c r="DX83" s="463">
        <v>0</v>
      </c>
      <c r="DY83" s="465">
        <v>0</v>
      </c>
      <c r="DZ83" s="461">
        <v>3021537</v>
      </c>
      <c r="EA83" s="464">
        <v>3021537</v>
      </c>
      <c r="ED83" s="646">
        <f t="shared" si="1"/>
        <v>-302153.7</v>
      </c>
    </row>
    <row r="84" spans="1:134" ht="18" customHeight="1" x14ac:dyDescent="0.2">
      <c r="A84" s="445">
        <v>78</v>
      </c>
      <c r="B84" s="456" t="s">
        <v>146</v>
      </c>
      <c r="C84" s="457" t="s">
        <v>147</v>
      </c>
      <c r="D84" s="458">
        <v>23</v>
      </c>
      <c r="E84" s="459">
        <v>12</v>
      </c>
      <c r="F84" s="459">
        <v>34</v>
      </c>
      <c r="G84" s="459">
        <v>4</v>
      </c>
      <c r="H84" s="459">
        <v>25</v>
      </c>
      <c r="I84" s="459">
        <v>0</v>
      </c>
      <c r="J84" s="459">
        <v>62</v>
      </c>
      <c r="K84" s="459">
        <v>1400</v>
      </c>
      <c r="L84" s="459">
        <v>214</v>
      </c>
      <c r="M84" s="459">
        <v>63</v>
      </c>
      <c r="N84" s="459">
        <v>0</v>
      </c>
      <c r="O84" s="459">
        <v>289</v>
      </c>
      <c r="P84" s="459">
        <v>241</v>
      </c>
      <c r="Q84" s="459">
        <v>134</v>
      </c>
      <c r="R84" s="459">
        <v>260</v>
      </c>
      <c r="S84" s="459">
        <v>394</v>
      </c>
      <c r="T84" s="459">
        <v>505</v>
      </c>
      <c r="U84" s="459">
        <v>843</v>
      </c>
      <c r="V84" s="459">
        <v>18</v>
      </c>
      <c r="W84" s="459">
        <v>95</v>
      </c>
      <c r="X84" s="459">
        <v>78</v>
      </c>
      <c r="Y84" s="459">
        <v>317</v>
      </c>
      <c r="Z84" s="459">
        <v>263</v>
      </c>
      <c r="AA84" s="459">
        <v>73</v>
      </c>
      <c r="AB84" s="459">
        <v>923</v>
      </c>
      <c r="AC84" s="459">
        <v>780</v>
      </c>
      <c r="AD84" s="459">
        <v>209</v>
      </c>
      <c r="AE84" s="459">
        <v>52</v>
      </c>
      <c r="AF84" s="459">
        <v>4388</v>
      </c>
      <c r="AG84" s="459">
        <v>619</v>
      </c>
      <c r="AH84" s="459">
        <v>26</v>
      </c>
      <c r="AI84" s="459">
        <v>257</v>
      </c>
      <c r="AJ84" s="459">
        <v>143</v>
      </c>
      <c r="AK84" s="459">
        <v>655</v>
      </c>
      <c r="AL84" s="459">
        <v>930</v>
      </c>
      <c r="AM84" s="459">
        <v>537</v>
      </c>
      <c r="AN84" s="459">
        <v>1021</v>
      </c>
      <c r="AO84" s="459">
        <v>406</v>
      </c>
      <c r="AP84" s="459">
        <v>143</v>
      </c>
      <c r="AQ84" s="459">
        <v>99</v>
      </c>
      <c r="AR84" s="459">
        <v>924</v>
      </c>
      <c r="AS84" s="459">
        <v>1126</v>
      </c>
      <c r="AT84" s="459">
        <v>1275</v>
      </c>
      <c r="AU84" s="459">
        <v>1498</v>
      </c>
      <c r="AV84" s="459">
        <v>4647</v>
      </c>
      <c r="AW84" s="459">
        <v>1974</v>
      </c>
      <c r="AX84" s="459">
        <v>1096</v>
      </c>
      <c r="AY84" s="459">
        <v>403</v>
      </c>
      <c r="AZ84" s="459">
        <v>2283</v>
      </c>
      <c r="BA84" s="459">
        <v>243</v>
      </c>
      <c r="BB84" s="459">
        <v>267</v>
      </c>
      <c r="BC84" s="459">
        <v>56</v>
      </c>
      <c r="BD84" s="459">
        <v>1724</v>
      </c>
      <c r="BE84" s="459">
        <v>325</v>
      </c>
      <c r="BF84" s="459">
        <v>2827</v>
      </c>
      <c r="BG84" s="459">
        <v>134</v>
      </c>
      <c r="BH84" s="459">
        <v>4585</v>
      </c>
      <c r="BI84" s="459">
        <v>60</v>
      </c>
      <c r="BJ84" s="459">
        <v>437</v>
      </c>
      <c r="BK84" s="459">
        <v>860</v>
      </c>
      <c r="BL84" s="459">
        <v>483</v>
      </c>
      <c r="BM84" s="459">
        <v>160</v>
      </c>
      <c r="BN84" s="459">
        <v>1333</v>
      </c>
      <c r="BO84" s="459">
        <v>823</v>
      </c>
      <c r="BP84" s="459">
        <v>852</v>
      </c>
      <c r="BQ84" s="459">
        <v>809</v>
      </c>
      <c r="BR84" s="459">
        <v>345</v>
      </c>
      <c r="BS84" s="459">
        <v>980</v>
      </c>
      <c r="BT84" s="459">
        <v>232</v>
      </c>
      <c r="BU84" s="459">
        <v>660</v>
      </c>
      <c r="BV84" s="459">
        <v>3976</v>
      </c>
      <c r="BW84" s="459">
        <v>35685</v>
      </c>
      <c r="BX84" s="459">
        <v>6103</v>
      </c>
      <c r="BY84" s="459">
        <v>20627</v>
      </c>
      <c r="BZ84" s="459">
        <v>605</v>
      </c>
      <c r="CA84" s="459">
        <v>81</v>
      </c>
      <c r="CB84" s="459">
        <v>3</v>
      </c>
      <c r="CC84" s="459">
        <v>175</v>
      </c>
      <c r="CD84" s="459">
        <v>1361</v>
      </c>
      <c r="CE84" s="459">
        <v>185</v>
      </c>
      <c r="CF84" s="459">
        <v>917</v>
      </c>
      <c r="CG84" s="459">
        <v>102</v>
      </c>
      <c r="CH84" s="459">
        <v>260</v>
      </c>
      <c r="CI84" s="459">
        <v>928</v>
      </c>
      <c r="CJ84" s="459">
        <v>214</v>
      </c>
      <c r="CK84" s="459">
        <v>2111</v>
      </c>
      <c r="CL84" s="459">
        <v>911</v>
      </c>
      <c r="CM84" s="459">
        <v>753</v>
      </c>
      <c r="CN84" s="459">
        <v>296</v>
      </c>
      <c r="CO84" s="459">
        <v>528</v>
      </c>
      <c r="CP84" s="459">
        <v>8892</v>
      </c>
      <c r="CQ84" s="459">
        <v>5651</v>
      </c>
      <c r="CR84" s="459">
        <v>7548</v>
      </c>
      <c r="CS84" s="459">
        <v>4195</v>
      </c>
      <c r="CT84" s="459">
        <v>300</v>
      </c>
      <c r="CU84" s="459">
        <v>553</v>
      </c>
      <c r="CV84" s="459">
        <v>360</v>
      </c>
      <c r="CW84" s="459">
        <v>940</v>
      </c>
      <c r="CX84" s="459">
        <v>403</v>
      </c>
      <c r="CY84" s="459">
        <v>180</v>
      </c>
      <c r="CZ84" s="459">
        <v>645</v>
      </c>
      <c r="DA84" s="459">
        <v>4383</v>
      </c>
      <c r="DB84" s="459">
        <v>224</v>
      </c>
      <c r="DC84" s="459">
        <v>3093</v>
      </c>
      <c r="DD84" s="459">
        <v>1130</v>
      </c>
      <c r="DE84" s="459">
        <v>978</v>
      </c>
      <c r="DF84" s="459">
        <v>1128</v>
      </c>
      <c r="DG84" s="459">
        <v>59</v>
      </c>
      <c r="DH84" s="460">
        <v>4241</v>
      </c>
      <c r="DI84" s="461">
        <v>170680</v>
      </c>
      <c r="DJ84" s="462">
        <v>1556</v>
      </c>
      <c r="DK84" s="459">
        <v>251788</v>
      </c>
      <c r="DL84" s="459">
        <v>2</v>
      </c>
      <c r="DM84" s="459">
        <v>4</v>
      </c>
      <c r="DN84" s="459">
        <v>74</v>
      </c>
      <c r="DO84" s="463">
        <v>18</v>
      </c>
      <c r="DP84" s="461">
        <v>253442</v>
      </c>
      <c r="DQ84" s="464">
        <v>424122</v>
      </c>
      <c r="DR84" s="462">
        <v>7461</v>
      </c>
      <c r="DS84" s="463">
        <v>83823</v>
      </c>
      <c r="DT84" s="465">
        <v>91284</v>
      </c>
      <c r="DU84" s="461">
        <v>344726</v>
      </c>
      <c r="DV84" s="464">
        <v>515406</v>
      </c>
      <c r="DW84" s="462">
        <v>-2502</v>
      </c>
      <c r="DX84" s="463">
        <v>-2744</v>
      </c>
      <c r="DY84" s="465">
        <v>-5246</v>
      </c>
      <c r="DZ84" s="461">
        <v>339480</v>
      </c>
      <c r="EA84" s="464">
        <v>510160</v>
      </c>
      <c r="ED84" s="646">
        <f t="shared" si="1"/>
        <v>-25178.800000000003</v>
      </c>
    </row>
    <row r="85" spans="1:134" ht="18" customHeight="1" x14ac:dyDescent="0.2">
      <c r="A85" s="445">
        <v>79</v>
      </c>
      <c r="B85" s="456" t="s">
        <v>148</v>
      </c>
      <c r="C85" s="457" t="s">
        <v>421</v>
      </c>
      <c r="D85" s="458">
        <v>2253</v>
      </c>
      <c r="E85" s="459">
        <v>4686</v>
      </c>
      <c r="F85" s="459">
        <v>293</v>
      </c>
      <c r="G85" s="459">
        <v>188</v>
      </c>
      <c r="H85" s="459">
        <v>777</v>
      </c>
      <c r="I85" s="459">
        <v>0</v>
      </c>
      <c r="J85" s="459">
        <v>198</v>
      </c>
      <c r="K85" s="459">
        <v>35418</v>
      </c>
      <c r="L85" s="459">
        <v>5258</v>
      </c>
      <c r="M85" s="459">
        <v>4122</v>
      </c>
      <c r="N85" s="459">
        <v>0</v>
      </c>
      <c r="O85" s="459">
        <v>1651</v>
      </c>
      <c r="P85" s="459">
        <v>1359</v>
      </c>
      <c r="Q85" s="459">
        <v>3078</v>
      </c>
      <c r="R85" s="459">
        <v>2720</v>
      </c>
      <c r="S85" s="459">
        <v>5815</v>
      </c>
      <c r="T85" s="459">
        <v>5738</v>
      </c>
      <c r="U85" s="459">
        <v>4687</v>
      </c>
      <c r="V85" s="459">
        <v>199</v>
      </c>
      <c r="W85" s="459">
        <v>1001</v>
      </c>
      <c r="X85" s="459">
        <v>1327</v>
      </c>
      <c r="Y85" s="459">
        <v>3197</v>
      </c>
      <c r="Z85" s="459">
        <v>1714</v>
      </c>
      <c r="AA85" s="459">
        <v>1199</v>
      </c>
      <c r="AB85" s="459">
        <v>2363</v>
      </c>
      <c r="AC85" s="459">
        <v>7409</v>
      </c>
      <c r="AD85" s="459">
        <v>3030</v>
      </c>
      <c r="AE85" s="459">
        <v>1605</v>
      </c>
      <c r="AF85" s="459">
        <v>14681</v>
      </c>
      <c r="AG85" s="459">
        <v>4378</v>
      </c>
      <c r="AH85" s="459">
        <v>166</v>
      </c>
      <c r="AI85" s="459">
        <v>1974</v>
      </c>
      <c r="AJ85" s="459">
        <v>4415</v>
      </c>
      <c r="AK85" s="459">
        <v>3937</v>
      </c>
      <c r="AL85" s="459">
        <v>4608</v>
      </c>
      <c r="AM85" s="459">
        <v>8866</v>
      </c>
      <c r="AN85" s="459">
        <v>10726</v>
      </c>
      <c r="AO85" s="459">
        <v>11080</v>
      </c>
      <c r="AP85" s="459">
        <v>9011</v>
      </c>
      <c r="AQ85" s="459">
        <v>2034</v>
      </c>
      <c r="AR85" s="459">
        <v>10496</v>
      </c>
      <c r="AS85" s="459">
        <v>3724</v>
      </c>
      <c r="AT85" s="459">
        <v>10384</v>
      </c>
      <c r="AU85" s="459">
        <v>9315</v>
      </c>
      <c r="AV85" s="459">
        <v>17055</v>
      </c>
      <c r="AW85" s="459">
        <v>12493</v>
      </c>
      <c r="AX85" s="459">
        <v>3208</v>
      </c>
      <c r="AY85" s="459">
        <v>1420</v>
      </c>
      <c r="AZ85" s="459">
        <v>15460</v>
      </c>
      <c r="BA85" s="459">
        <v>1478</v>
      </c>
      <c r="BB85" s="459">
        <v>427</v>
      </c>
      <c r="BC85" s="459">
        <v>1058</v>
      </c>
      <c r="BD85" s="459">
        <v>1942</v>
      </c>
      <c r="BE85" s="459">
        <v>901</v>
      </c>
      <c r="BF85" s="459">
        <v>67677</v>
      </c>
      <c r="BG85" s="459">
        <v>4517</v>
      </c>
      <c r="BH85" s="459">
        <v>87564</v>
      </c>
      <c r="BI85" s="459">
        <v>930</v>
      </c>
      <c r="BJ85" s="459">
        <v>2212</v>
      </c>
      <c r="BK85" s="459">
        <v>4501</v>
      </c>
      <c r="BL85" s="459">
        <v>5232</v>
      </c>
      <c r="BM85" s="459">
        <v>35232</v>
      </c>
      <c r="BN85" s="459">
        <v>22470</v>
      </c>
      <c r="BO85" s="459">
        <v>11290</v>
      </c>
      <c r="BP85" s="459">
        <v>11619</v>
      </c>
      <c r="BQ85" s="459">
        <v>12386</v>
      </c>
      <c r="BR85" s="459">
        <v>9495</v>
      </c>
      <c r="BS85" s="459">
        <v>22734</v>
      </c>
      <c r="BT85" s="459">
        <v>11005</v>
      </c>
      <c r="BU85" s="459">
        <v>2855</v>
      </c>
      <c r="BV85" s="459">
        <v>7283</v>
      </c>
      <c r="BW85" s="459">
        <v>22445</v>
      </c>
      <c r="BX85" s="459">
        <v>10518</v>
      </c>
      <c r="BY85" s="459">
        <v>14474</v>
      </c>
      <c r="BZ85" s="459">
        <v>688</v>
      </c>
      <c r="CA85" s="459">
        <v>570</v>
      </c>
      <c r="CB85" s="459">
        <v>154</v>
      </c>
      <c r="CC85" s="459">
        <v>675</v>
      </c>
      <c r="CD85" s="459">
        <v>4461</v>
      </c>
      <c r="CE85" s="459">
        <v>2462</v>
      </c>
      <c r="CF85" s="459">
        <v>1193</v>
      </c>
      <c r="CG85" s="459">
        <v>698</v>
      </c>
      <c r="CH85" s="459">
        <v>319</v>
      </c>
      <c r="CI85" s="459">
        <v>2048</v>
      </c>
      <c r="CJ85" s="459">
        <v>8233</v>
      </c>
      <c r="CK85" s="459">
        <v>4730</v>
      </c>
      <c r="CL85" s="459">
        <v>810</v>
      </c>
      <c r="CM85" s="459">
        <v>6029</v>
      </c>
      <c r="CN85" s="459">
        <v>642</v>
      </c>
      <c r="CO85" s="459">
        <v>3778</v>
      </c>
      <c r="CP85" s="459">
        <v>8731</v>
      </c>
      <c r="CQ85" s="459">
        <v>4540</v>
      </c>
      <c r="CR85" s="459">
        <v>16586</v>
      </c>
      <c r="CS85" s="459">
        <v>20035</v>
      </c>
      <c r="CT85" s="459">
        <v>427</v>
      </c>
      <c r="CU85" s="459">
        <v>2391</v>
      </c>
      <c r="CV85" s="459">
        <v>1733</v>
      </c>
      <c r="CW85" s="459">
        <v>2420</v>
      </c>
      <c r="CX85" s="459">
        <v>1356</v>
      </c>
      <c r="CY85" s="459">
        <v>1450</v>
      </c>
      <c r="CZ85" s="459">
        <v>7798</v>
      </c>
      <c r="DA85" s="459">
        <v>7392</v>
      </c>
      <c r="DB85" s="459">
        <v>1061</v>
      </c>
      <c r="DC85" s="459">
        <v>20437</v>
      </c>
      <c r="DD85" s="459">
        <v>1463</v>
      </c>
      <c r="DE85" s="459">
        <v>1670</v>
      </c>
      <c r="DF85" s="459">
        <v>7198</v>
      </c>
      <c r="DG85" s="459">
        <v>4042</v>
      </c>
      <c r="DH85" s="460">
        <v>11083</v>
      </c>
      <c r="DI85" s="461">
        <v>792264</v>
      </c>
      <c r="DJ85" s="462">
        <v>25278</v>
      </c>
      <c r="DK85" s="459">
        <v>241089</v>
      </c>
      <c r="DL85" s="459">
        <v>132</v>
      </c>
      <c r="DM85" s="459">
        <v>2665</v>
      </c>
      <c r="DN85" s="459">
        <v>54140</v>
      </c>
      <c r="DO85" s="463">
        <v>3067</v>
      </c>
      <c r="DP85" s="461">
        <v>326371</v>
      </c>
      <c r="DQ85" s="464">
        <v>1118635</v>
      </c>
      <c r="DR85" s="462">
        <v>67472</v>
      </c>
      <c r="DS85" s="463">
        <v>392934</v>
      </c>
      <c r="DT85" s="465">
        <v>460406</v>
      </c>
      <c r="DU85" s="461">
        <v>786777</v>
      </c>
      <c r="DV85" s="464">
        <v>1579041</v>
      </c>
      <c r="DW85" s="462">
        <v>-4370</v>
      </c>
      <c r="DX85" s="463">
        <v>-638456</v>
      </c>
      <c r="DY85" s="465">
        <v>-642826</v>
      </c>
      <c r="DZ85" s="461">
        <v>143951</v>
      </c>
      <c r="EA85" s="464">
        <v>936215</v>
      </c>
      <c r="ED85" s="646">
        <f t="shared" si="1"/>
        <v>-24108.9</v>
      </c>
    </row>
    <row r="86" spans="1:134" ht="18" customHeight="1" x14ac:dyDescent="0.2">
      <c r="A86" s="445">
        <v>80</v>
      </c>
      <c r="B86" s="456" t="s">
        <v>150</v>
      </c>
      <c r="C86" s="457" t="s">
        <v>151</v>
      </c>
      <c r="D86" s="458">
        <v>8306</v>
      </c>
      <c r="E86" s="459">
        <v>1168</v>
      </c>
      <c r="F86" s="459">
        <v>568</v>
      </c>
      <c r="G86" s="459">
        <v>137</v>
      </c>
      <c r="H86" s="459">
        <v>744</v>
      </c>
      <c r="I86" s="459">
        <v>0</v>
      </c>
      <c r="J86" s="459">
        <v>3514</v>
      </c>
      <c r="K86" s="459">
        <v>9562</v>
      </c>
      <c r="L86" s="459">
        <v>2179</v>
      </c>
      <c r="M86" s="459">
        <v>411</v>
      </c>
      <c r="N86" s="459">
        <v>0</v>
      </c>
      <c r="O86" s="459">
        <v>1700</v>
      </c>
      <c r="P86" s="459">
        <v>783</v>
      </c>
      <c r="Q86" s="459">
        <v>2200</v>
      </c>
      <c r="R86" s="459">
        <v>895</v>
      </c>
      <c r="S86" s="459">
        <v>831</v>
      </c>
      <c r="T86" s="459">
        <v>728</v>
      </c>
      <c r="U86" s="459">
        <v>2592</v>
      </c>
      <c r="V86" s="459">
        <v>43</v>
      </c>
      <c r="W86" s="459">
        <v>328</v>
      </c>
      <c r="X86" s="459">
        <v>122</v>
      </c>
      <c r="Y86" s="459">
        <v>665</v>
      </c>
      <c r="Z86" s="459">
        <v>269</v>
      </c>
      <c r="AA86" s="459">
        <v>195</v>
      </c>
      <c r="AB86" s="459">
        <v>489</v>
      </c>
      <c r="AC86" s="459">
        <v>676</v>
      </c>
      <c r="AD86" s="459">
        <v>322</v>
      </c>
      <c r="AE86" s="459">
        <v>20</v>
      </c>
      <c r="AF86" s="459">
        <v>1777</v>
      </c>
      <c r="AG86" s="459">
        <v>567</v>
      </c>
      <c r="AH86" s="459">
        <v>148</v>
      </c>
      <c r="AI86" s="459">
        <v>777</v>
      </c>
      <c r="AJ86" s="459">
        <v>3514</v>
      </c>
      <c r="AK86" s="459">
        <v>705</v>
      </c>
      <c r="AL86" s="459">
        <v>1563</v>
      </c>
      <c r="AM86" s="459">
        <v>2269</v>
      </c>
      <c r="AN86" s="459">
        <v>6561</v>
      </c>
      <c r="AO86" s="459">
        <v>1808</v>
      </c>
      <c r="AP86" s="459">
        <v>1602</v>
      </c>
      <c r="AQ86" s="459">
        <v>625</v>
      </c>
      <c r="AR86" s="459">
        <v>2829</v>
      </c>
      <c r="AS86" s="459">
        <v>2302</v>
      </c>
      <c r="AT86" s="459">
        <v>7499</v>
      </c>
      <c r="AU86" s="459">
        <v>5084</v>
      </c>
      <c r="AV86" s="459">
        <v>9659</v>
      </c>
      <c r="AW86" s="459">
        <v>8946</v>
      </c>
      <c r="AX86" s="459">
        <v>1077</v>
      </c>
      <c r="AY86" s="459">
        <v>86</v>
      </c>
      <c r="AZ86" s="459">
        <v>3481</v>
      </c>
      <c r="BA86" s="459">
        <v>428</v>
      </c>
      <c r="BB86" s="459">
        <v>154</v>
      </c>
      <c r="BC86" s="459">
        <v>199</v>
      </c>
      <c r="BD86" s="459">
        <v>56</v>
      </c>
      <c r="BE86" s="459">
        <v>242</v>
      </c>
      <c r="BF86" s="459">
        <v>5056</v>
      </c>
      <c r="BG86" s="459">
        <v>335</v>
      </c>
      <c r="BH86" s="459">
        <v>10121</v>
      </c>
      <c r="BI86" s="459">
        <v>132</v>
      </c>
      <c r="BJ86" s="459">
        <v>263</v>
      </c>
      <c r="BK86" s="459">
        <v>254</v>
      </c>
      <c r="BL86" s="459">
        <v>10977</v>
      </c>
      <c r="BM86" s="459">
        <v>1045</v>
      </c>
      <c r="BN86" s="459">
        <v>17267</v>
      </c>
      <c r="BO86" s="459">
        <v>8774</v>
      </c>
      <c r="BP86" s="459">
        <v>10287</v>
      </c>
      <c r="BQ86" s="459">
        <v>12575</v>
      </c>
      <c r="BR86" s="459">
        <v>5332</v>
      </c>
      <c r="BS86" s="459">
        <v>4909</v>
      </c>
      <c r="BT86" s="459">
        <v>1654</v>
      </c>
      <c r="BU86" s="459">
        <v>2135</v>
      </c>
      <c r="BV86" s="459">
        <v>6756</v>
      </c>
      <c r="BW86" s="459">
        <v>158191</v>
      </c>
      <c r="BX86" s="459">
        <v>76861</v>
      </c>
      <c r="BY86" s="459">
        <v>12740</v>
      </c>
      <c r="BZ86" s="459">
        <v>4089</v>
      </c>
      <c r="CA86" s="459">
        <v>2270</v>
      </c>
      <c r="CB86" s="459">
        <v>2087</v>
      </c>
      <c r="CC86" s="459">
        <v>1208</v>
      </c>
      <c r="CD86" s="459">
        <v>1740</v>
      </c>
      <c r="CE86" s="459">
        <v>0</v>
      </c>
      <c r="CF86" s="459">
        <v>1454</v>
      </c>
      <c r="CG86" s="459">
        <v>174</v>
      </c>
      <c r="CH86" s="459">
        <v>302</v>
      </c>
      <c r="CI86" s="459">
        <v>1650</v>
      </c>
      <c r="CJ86" s="459">
        <v>719</v>
      </c>
      <c r="CK86" s="459">
        <v>6014</v>
      </c>
      <c r="CL86" s="459">
        <v>1039</v>
      </c>
      <c r="CM86" s="459">
        <v>12489</v>
      </c>
      <c r="CN86" s="459">
        <v>162</v>
      </c>
      <c r="CO86" s="459">
        <v>2611</v>
      </c>
      <c r="CP86" s="459">
        <v>16148</v>
      </c>
      <c r="CQ86" s="459">
        <v>11520</v>
      </c>
      <c r="CR86" s="459">
        <v>8762</v>
      </c>
      <c r="CS86" s="459">
        <v>9720</v>
      </c>
      <c r="CT86" s="459">
        <v>395</v>
      </c>
      <c r="CU86" s="459">
        <v>2926</v>
      </c>
      <c r="CV86" s="459">
        <v>3071</v>
      </c>
      <c r="CW86" s="459">
        <v>2315</v>
      </c>
      <c r="CX86" s="459">
        <v>5399</v>
      </c>
      <c r="CY86" s="459">
        <v>3864</v>
      </c>
      <c r="CZ86" s="459">
        <v>3384</v>
      </c>
      <c r="DA86" s="459">
        <v>14495</v>
      </c>
      <c r="DB86" s="459">
        <v>4647</v>
      </c>
      <c r="DC86" s="459">
        <v>2049</v>
      </c>
      <c r="DD86" s="459">
        <v>6611</v>
      </c>
      <c r="DE86" s="459">
        <v>10892</v>
      </c>
      <c r="DF86" s="459">
        <v>9507</v>
      </c>
      <c r="DG86" s="459">
        <v>0</v>
      </c>
      <c r="DH86" s="460">
        <v>3230</v>
      </c>
      <c r="DI86" s="461">
        <v>606012</v>
      </c>
      <c r="DJ86" s="462">
        <v>0</v>
      </c>
      <c r="DK86" s="459">
        <v>0</v>
      </c>
      <c r="DL86" s="459">
        <v>0</v>
      </c>
      <c r="DM86" s="459">
        <v>0</v>
      </c>
      <c r="DN86" s="459">
        <v>0</v>
      </c>
      <c r="DO86" s="463">
        <v>0</v>
      </c>
      <c r="DP86" s="461">
        <v>0</v>
      </c>
      <c r="DQ86" s="464">
        <v>606012</v>
      </c>
      <c r="DR86" s="462">
        <v>0</v>
      </c>
      <c r="DS86" s="463">
        <v>0</v>
      </c>
      <c r="DT86" s="465">
        <v>0</v>
      </c>
      <c r="DU86" s="461">
        <v>0</v>
      </c>
      <c r="DV86" s="464">
        <v>606012</v>
      </c>
      <c r="DW86" s="462">
        <v>0</v>
      </c>
      <c r="DX86" s="463">
        <v>0</v>
      </c>
      <c r="DY86" s="465">
        <v>0</v>
      </c>
      <c r="DZ86" s="461">
        <v>0</v>
      </c>
      <c r="EA86" s="464">
        <v>606012</v>
      </c>
      <c r="ED86" s="646">
        <f t="shared" si="1"/>
        <v>0</v>
      </c>
    </row>
    <row r="87" spans="1:134" ht="18" customHeight="1" x14ac:dyDescent="0.2">
      <c r="A87" s="445">
        <v>81</v>
      </c>
      <c r="B87" s="456" t="s">
        <v>152</v>
      </c>
      <c r="C87" s="457" t="s">
        <v>153</v>
      </c>
      <c r="D87" s="458">
        <v>407</v>
      </c>
      <c r="E87" s="459">
        <v>518</v>
      </c>
      <c r="F87" s="459">
        <v>18</v>
      </c>
      <c r="G87" s="459">
        <v>2</v>
      </c>
      <c r="H87" s="459">
        <v>96</v>
      </c>
      <c r="I87" s="459">
        <v>0</v>
      </c>
      <c r="J87" s="459">
        <v>12</v>
      </c>
      <c r="K87" s="459">
        <v>2037</v>
      </c>
      <c r="L87" s="459">
        <v>284</v>
      </c>
      <c r="M87" s="459">
        <v>614</v>
      </c>
      <c r="N87" s="459">
        <v>0</v>
      </c>
      <c r="O87" s="459">
        <v>98</v>
      </c>
      <c r="P87" s="459">
        <v>30</v>
      </c>
      <c r="Q87" s="459">
        <v>341</v>
      </c>
      <c r="R87" s="459">
        <v>148</v>
      </c>
      <c r="S87" s="459">
        <v>582</v>
      </c>
      <c r="T87" s="459">
        <v>350</v>
      </c>
      <c r="U87" s="459">
        <v>234</v>
      </c>
      <c r="V87" s="459">
        <v>37</v>
      </c>
      <c r="W87" s="459">
        <v>341</v>
      </c>
      <c r="X87" s="459">
        <v>231</v>
      </c>
      <c r="Y87" s="459">
        <v>510</v>
      </c>
      <c r="Z87" s="459">
        <v>293</v>
      </c>
      <c r="AA87" s="459">
        <v>214</v>
      </c>
      <c r="AB87" s="459">
        <v>193</v>
      </c>
      <c r="AC87" s="459">
        <v>856</v>
      </c>
      <c r="AD87" s="459">
        <v>5306</v>
      </c>
      <c r="AE87" s="459">
        <v>1159</v>
      </c>
      <c r="AF87" s="459">
        <v>668</v>
      </c>
      <c r="AG87" s="459">
        <v>327</v>
      </c>
      <c r="AH87" s="459">
        <v>10</v>
      </c>
      <c r="AI87" s="459">
        <v>216</v>
      </c>
      <c r="AJ87" s="459">
        <v>872</v>
      </c>
      <c r="AK87" s="459">
        <v>369</v>
      </c>
      <c r="AL87" s="459">
        <v>877</v>
      </c>
      <c r="AM87" s="459">
        <v>4318</v>
      </c>
      <c r="AN87" s="459">
        <v>2248</v>
      </c>
      <c r="AO87" s="459">
        <v>2299</v>
      </c>
      <c r="AP87" s="459">
        <v>2228</v>
      </c>
      <c r="AQ87" s="459">
        <v>418</v>
      </c>
      <c r="AR87" s="459">
        <v>464</v>
      </c>
      <c r="AS87" s="459">
        <v>619</v>
      </c>
      <c r="AT87" s="459">
        <v>1558</v>
      </c>
      <c r="AU87" s="459">
        <v>960</v>
      </c>
      <c r="AV87" s="459">
        <v>2014</v>
      </c>
      <c r="AW87" s="459">
        <v>812</v>
      </c>
      <c r="AX87" s="459">
        <v>161</v>
      </c>
      <c r="AY87" s="459">
        <v>98</v>
      </c>
      <c r="AZ87" s="459">
        <v>1329</v>
      </c>
      <c r="BA87" s="459">
        <v>114</v>
      </c>
      <c r="BB87" s="459">
        <v>20</v>
      </c>
      <c r="BC87" s="459">
        <v>69</v>
      </c>
      <c r="BD87" s="459">
        <v>113</v>
      </c>
      <c r="BE87" s="459">
        <v>30</v>
      </c>
      <c r="BF87" s="459">
        <v>13703</v>
      </c>
      <c r="BG87" s="459">
        <v>950</v>
      </c>
      <c r="BH87" s="459">
        <v>13297</v>
      </c>
      <c r="BI87" s="459">
        <v>130</v>
      </c>
      <c r="BJ87" s="459">
        <v>176</v>
      </c>
      <c r="BK87" s="459">
        <v>720</v>
      </c>
      <c r="BL87" s="459">
        <v>227</v>
      </c>
      <c r="BM87" s="459">
        <v>9735</v>
      </c>
      <c r="BN87" s="459">
        <v>1068</v>
      </c>
      <c r="BO87" s="459">
        <v>398</v>
      </c>
      <c r="BP87" s="459">
        <v>400</v>
      </c>
      <c r="BQ87" s="459">
        <v>1073</v>
      </c>
      <c r="BR87" s="459">
        <v>969</v>
      </c>
      <c r="BS87" s="459">
        <v>9823</v>
      </c>
      <c r="BT87" s="459">
        <v>2147</v>
      </c>
      <c r="BU87" s="459">
        <v>135</v>
      </c>
      <c r="BV87" s="459">
        <v>164</v>
      </c>
      <c r="BW87" s="459">
        <v>774</v>
      </c>
      <c r="BX87" s="459">
        <v>428</v>
      </c>
      <c r="BY87" s="459">
        <v>358</v>
      </c>
      <c r="BZ87" s="459">
        <v>54</v>
      </c>
      <c r="CA87" s="459">
        <v>16</v>
      </c>
      <c r="CB87" s="459">
        <v>33</v>
      </c>
      <c r="CC87" s="459">
        <v>27</v>
      </c>
      <c r="CD87" s="459">
        <v>2644</v>
      </c>
      <c r="CE87" s="459">
        <v>3724</v>
      </c>
      <c r="CF87" s="459">
        <v>203614</v>
      </c>
      <c r="CG87" s="459">
        <v>284</v>
      </c>
      <c r="CH87" s="459">
        <v>12</v>
      </c>
      <c r="CI87" s="459">
        <v>81</v>
      </c>
      <c r="CJ87" s="459">
        <v>158</v>
      </c>
      <c r="CK87" s="459">
        <v>49</v>
      </c>
      <c r="CL87" s="459">
        <v>21</v>
      </c>
      <c r="CM87" s="459">
        <v>315</v>
      </c>
      <c r="CN87" s="459">
        <v>6</v>
      </c>
      <c r="CO87" s="459">
        <v>113</v>
      </c>
      <c r="CP87" s="459">
        <v>191</v>
      </c>
      <c r="CQ87" s="459">
        <v>262</v>
      </c>
      <c r="CR87" s="459">
        <v>717</v>
      </c>
      <c r="CS87" s="459">
        <v>466</v>
      </c>
      <c r="CT87" s="459">
        <v>28</v>
      </c>
      <c r="CU87" s="459">
        <v>102</v>
      </c>
      <c r="CV87" s="459">
        <v>87</v>
      </c>
      <c r="CW87" s="459">
        <v>63</v>
      </c>
      <c r="CX87" s="459">
        <v>49</v>
      </c>
      <c r="CY87" s="459">
        <v>21</v>
      </c>
      <c r="CZ87" s="459">
        <v>728</v>
      </c>
      <c r="DA87" s="459">
        <v>301</v>
      </c>
      <c r="DB87" s="459">
        <v>36</v>
      </c>
      <c r="DC87" s="459">
        <v>653</v>
      </c>
      <c r="DD87" s="459">
        <v>108</v>
      </c>
      <c r="DE87" s="459">
        <v>113</v>
      </c>
      <c r="DF87" s="459">
        <v>116</v>
      </c>
      <c r="DG87" s="459">
        <v>245</v>
      </c>
      <c r="DH87" s="460">
        <v>213</v>
      </c>
      <c r="DI87" s="461">
        <v>310447</v>
      </c>
      <c r="DJ87" s="462">
        <v>152</v>
      </c>
      <c r="DK87" s="459">
        <v>12213</v>
      </c>
      <c r="DL87" s="459">
        <v>0</v>
      </c>
      <c r="DM87" s="459">
        <v>95</v>
      </c>
      <c r="DN87" s="459">
        <v>2338</v>
      </c>
      <c r="DO87" s="463">
        <v>335</v>
      </c>
      <c r="DP87" s="461">
        <v>15133</v>
      </c>
      <c r="DQ87" s="464">
        <v>325580</v>
      </c>
      <c r="DR87" s="462">
        <v>342241</v>
      </c>
      <c r="DS87" s="463">
        <v>50146</v>
      </c>
      <c r="DT87" s="465">
        <v>392387</v>
      </c>
      <c r="DU87" s="461">
        <v>407520</v>
      </c>
      <c r="DV87" s="464">
        <v>717967</v>
      </c>
      <c r="DW87" s="462">
        <v>-179879</v>
      </c>
      <c r="DX87" s="463">
        <v>-39557</v>
      </c>
      <c r="DY87" s="465">
        <v>-219436</v>
      </c>
      <c r="DZ87" s="461">
        <v>188084</v>
      </c>
      <c r="EA87" s="464">
        <v>498531</v>
      </c>
      <c r="ED87" s="646">
        <f t="shared" si="1"/>
        <v>-1221.3</v>
      </c>
    </row>
    <row r="88" spans="1:134" ht="18" customHeight="1" x14ac:dyDescent="0.2">
      <c r="A88" s="445">
        <v>82</v>
      </c>
      <c r="B88" s="456" t="s">
        <v>154</v>
      </c>
      <c r="C88" s="457" t="s">
        <v>155</v>
      </c>
      <c r="D88" s="458">
        <v>1</v>
      </c>
      <c r="E88" s="459">
        <v>0</v>
      </c>
      <c r="F88" s="459">
        <v>87</v>
      </c>
      <c r="G88" s="459">
        <v>0</v>
      </c>
      <c r="H88" s="459">
        <v>6</v>
      </c>
      <c r="I88" s="459">
        <v>0</v>
      </c>
      <c r="J88" s="459">
        <v>44</v>
      </c>
      <c r="K88" s="459">
        <v>301</v>
      </c>
      <c r="L88" s="459">
        <v>48</v>
      </c>
      <c r="M88" s="459">
        <v>24</v>
      </c>
      <c r="N88" s="459">
        <v>0</v>
      </c>
      <c r="O88" s="459">
        <v>190</v>
      </c>
      <c r="P88" s="459">
        <v>141</v>
      </c>
      <c r="Q88" s="459">
        <v>67</v>
      </c>
      <c r="R88" s="459">
        <v>199</v>
      </c>
      <c r="S88" s="459">
        <v>70</v>
      </c>
      <c r="T88" s="459">
        <v>142</v>
      </c>
      <c r="U88" s="459">
        <v>474</v>
      </c>
      <c r="V88" s="459">
        <v>5</v>
      </c>
      <c r="W88" s="459">
        <v>30</v>
      </c>
      <c r="X88" s="459">
        <v>20</v>
      </c>
      <c r="Y88" s="459">
        <v>92</v>
      </c>
      <c r="Z88" s="459">
        <v>61</v>
      </c>
      <c r="AA88" s="459">
        <v>29</v>
      </c>
      <c r="AB88" s="459">
        <v>977</v>
      </c>
      <c r="AC88" s="459">
        <v>262</v>
      </c>
      <c r="AD88" s="459">
        <v>92</v>
      </c>
      <c r="AE88" s="459">
        <v>16</v>
      </c>
      <c r="AF88" s="459">
        <v>974</v>
      </c>
      <c r="AG88" s="459">
        <v>454</v>
      </c>
      <c r="AH88" s="459">
        <v>15</v>
      </c>
      <c r="AI88" s="459">
        <v>98</v>
      </c>
      <c r="AJ88" s="459">
        <v>76</v>
      </c>
      <c r="AK88" s="459">
        <v>126</v>
      </c>
      <c r="AL88" s="459">
        <v>144</v>
      </c>
      <c r="AM88" s="459">
        <v>86</v>
      </c>
      <c r="AN88" s="459">
        <v>478</v>
      </c>
      <c r="AO88" s="459">
        <v>173</v>
      </c>
      <c r="AP88" s="459">
        <v>78</v>
      </c>
      <c r="AQ88" s="459">
        <v>17</v>
      </c>
      <c r="AR88" s="459">
        <v>275</v>
      </c>
      <c r="AS88" s="459">
        <v>313</v>
      </c>
      <c r="AT88" s="459">
        <v>714</v>
      </c>
      <c r="AU88" s="459">
        <v>1229</v>
      </c>
      <c r="AV88" s="459">
        <v>2149</v>
      </c>
      <c r="AW88" s="459">
        <v>896</v>
      </c>
      <c r="AX88" s="459">
        <v>131</v>
      </c>
      <c r="AY88" s="459">
        <v>86</v>
      </c>
      <c r="AZ88" s="459">
        <v>1200</v>
      </c>
      <c r="BA88" s="459">
        <v>190</v>
      </c>
      <c r="BB88" s="459">
        <v>133</v>
      </c>
      <c r="BC88" s="459">
        <v>139</v>
      </c>
      <c r="BD88" s="459">
        <v>186</v>
      </c>
      <c r="BE88" s="459">
        <v>64</v>
      </c>
      <c r="BF88" s="459">
        <v>1244</v>
      </c>
      <c r="BG88" s="459">
        <v>90</v>
      </c>
      <c r="BH88" s="459">
        <v>3901</v>
      </c>
      <c r="BI88" s="459">
        <v>22</v>
      </c>
      <c r="BJ88" s="459">
        <v>156</v>
      </c>
      <c r="BK88" s="459">
        <v>225</v>
      </c>
      <c r="BL88" s="459">
        <v>255</v>
      </c>
      <c r="BM88" s="459">
        <v>0</v>
      </c>
      <c r="BN88" s="459">
        <v>108</v>
      </c>
      <c r="BO88" s="459">
        <v>42</v>
      </c>
      <c r="BP88" s="459">
        <v>229</v>
      </c>
      <c r="BQ88" s="459">
        <v>92</v>
      </c>
      <c r="BR88" s="459">
        <v>81</v>
      </c>
      <c r="BS88" s="459">
        <v>279</v>
      </c>
      <c r="BT88" s="459">
        <v>68</v>
      </c>
      <c r="BU88" s="459">
        <v>292</v>
      </c>
      <c r="BV88" s="459">
        <v>1201</v>
      </c>
      <c r="BW88" s="459">
        <v>25513</v>
      </c>
      <c r="BX88" s="459">
        <v>3323</v>
      </c>
      <c r="BY88" s="459">
        <v>2043</v>
      </c>
      <c r="BZ88" s="459">
        <v>214</v>
      </c>
      <c r="CA88" s="459">
        <v>84</v>
      </c>
      <c r="CB88" s="459">
        <v>0</v>
      </c>
      <c r="CC88" s="459">
        <v>22</v>
      </c>
      <c r="CD88" s="459">
        <v>439</v>
      </c>
      <c r="CE88" s="459">
        <v>1</v>
      </c>
      <c r="CF88" s="459">
        <v>191</v>
      </c>
      <c r="CG88" s="459">
        <v>605</v>
      </c>
      <c r="CH88" s="459">
        <v>46</v>
      </c>
      <c r="CI88" s="459">
        <v>210</v>
      </c>
      <c r="CJ88" s="459">
        <v>2244</v>
      </c>
      <c r="CK88" s="459">
        <v>1266</v>
      </c>
      <c r="CL88" s="459">
        <v>795</v>
      </c>
      <c r="CM88" s="459">
        <v>4236</v>
      </c>
      <c r="CN88" s="459">
        <v>172</v>
      </c>
      <c r="CO88" s="459">
        <v>3303</v>
      </c>
      <c r="CP88" s="459">
        <v>914</v>
      </c>
      <c r="CQ88" s="459">
        <v>3455</v>
      </c>
      <c r="CR88" s="459">
        <v>4455</v>
      </c>
      <c r="CS88" s="459">
        <v>1954</v>
      </c>
      <c r="CT88" s="459">
        <v>11</v>
      </c>
      <c r="CU88" s="459">
        <v>71</v>
      </c>
      <c r="CV88" s="459">
        <v>136</v>
      </c>
      <c r="CW88" s="459">
        <v>832</v>
      </c>
      <c r="CX88" s="459">
        <v>786</v>
      </c>
      <c r="CY88" s="459">
        <v>1000</v>
      </c>
      <c r="CZ88" s="459">
        <v>353</v>
      </c>
      <c r="DA88" s="459">
        <v>5541</v>
      </c>
      <c r="DB88" s="459">
        <v>121</v>
      </c>
      <c r="DC88" s="459">
        <v>517</v>
      </c>
      <c r="DD88" s="459">
        <v>619</v>
      </c>
      <c r="DE88" s="459">
        <v>958</v>
      </c>
      <c r="DF88" s="459">
        <v>492</v>
      </c>
      <c r="DG88" s="459">
        <v>7</v>
      </c>
      <c r="DH88" s="460">
        <v>1589</v>
      </c>
      <c r="DI88" s="461">
        <v>90605</v>
      </c>
      <c r="DJ88" s="462">
        <v>986</v>
      </c>
      <c r="DK88" s="459">
        <v>125661</v>
      </c>
      <c r="DL88" s="459">
        <v>0</v>
      </c>
      <c r="DM88" s="459">
        <v>9</v>
      </c>
      <c r="DN88" s="459">
        <v>76</v>
      </c>
      <c r="DO88" s="463">
        <v>7</v>
      </c>
      <c r="DP88" s="461">
        <v>126739</v>
      </c>
      <c r="DQ88" s="464">
        <v>217344</v>
      </c>
      <c r="DR88" s="462">
        <v>41824</v>
      </c>
      <c r="DS88" s="463">
        <v>801</v>
      </c>
      <c r="DT88" s="465">
        <v>42625</v>
      </c>
      <c r="DU88" s="461">
        <v>169364</v>
      </c>
      <c r="DV88" s="464">
        <v>259969</v>
      </c>
      <c r="DW88" s="462">
        <v>-66640</v>
      </c>
      <c r="DX88" s="463">
        <v>-57398</v>
      </c>
      <c r="DY88" s="465">
        <v>-124038</v>
      </c>
      <c r="DZ88" s="461">
        <v>45326</v>
      </c>
      <c r="EA88" s="464">
        <v>135931</v>
      </c>
      <c r="ED88" s="646">
        <f t="shared" si="1"/>
        <v>-12566.1</v>
      </c>
    </row>
    <row r="89" spans="1:134" ht="18" customHeight="1" x14ac:dyDescent="0.2">
      <c r="A89" s="445">
        <v>83</v>
      </c>
      <c r="B89" s="456" t="s">
        <v>156</v>
      </c>
      <c r="C89" s="457" t="s">
        <v>157</v>
      </c>
      <c r="D89" s="458">
        <v>402</v>
      </c>
      <c r="E89" s="459">
        <v>566</v>
      </c>
      <c r="F89" s="459">
        <v>31</v>
      </c>
      <c r="G89" s="459">
        <v>2</v>
      </c>
      <c r="H89" s="459">
        <v>99</v>
      </c>
      <c r="I89" s="459">
        <v>0</v>
      </c>
      <c r="J89" s="459">
        <v>9</v>
      </c>
      <c r="K89" s="459">
        <v>9790</v>
      </c>
      <c r="L89" s="459">
        <v>872</v>
      </c>
      <c r="M89" s="459">
        <v>3179</v>
      </c>
      <c r="N89" s="459">
        <v>0</v>
      </c>
      <c r="O89" s="459">
        <v>324</v>
      </c>
      <c r="P89" s="459">
        <v>271</v>
      </c>
      <c r="Q89" s="459">
        <v>281</v>
      </c>
      <c r="R89" s="459">
        <v>249</v>
      </c>
      <c r="S89" s="459">
        <v>855</v>
      </c>
      <c r="T89" s="459">
        <v>765</v>
      </c>
      <c r="U89" s="459">
        <v>703</v>
      </c>
      <c r="V89" s="459">
        <v>79</v>
      </c>
      <c r="W89" s="459">
        <v>204</v>
      </c>
      <c r="X89" s="459">
        <v>105</v>
      </c>
      <c r="Y89" s="459">
        <v>356</v>
      </c>
      <c r="Z89" s="459">
        <v>192</v>
      </c>
      <c r="AA89" s="459">
        <v>230</v>
      </c>
      <c r="AB89" s="459">
        <v>257</v>
      </c>
      <c r="AC89" s="459">
        <v>998</v>
      </c>
      <c r="AD89" s="459">
        <v>6366</v>
      </c>
      <c r="AE89" s="459">
        <v>181</v>
      </c>
      <c r="AF89" s="459">
        <v>2777</v>
      </c>
      <c r="AG89" s="459">
        <v>599</v>
      </c>
      <c r="AH89" s="459">
        <v>60</v>
      </c>
      <c r="AI89" s="459">
        <v>487</v>
      </c>
      <c r="AJ89" s="459">
        <v>420</v>
      </c>
      <c r="AK89" s="459">
        <v>890</v>
      </c>
      <c r="AL89" s="459">
        <v>821</v>
      </c>
      <c r="AM89" s="459">
        <v>1221</v>
      </c>
      <c r="AN89" s="459">
        <v>1567</v>
      </c>
      <c r="AO89" s="459">
        <v>1423</v>
      </c>
      <c r="AP89" s="459">
        <v>1131</v>
      </c>
      <c r="AQ89" s="459">
        <v>680</v>
      </c>
      <c r="AR89" s="459">
        <v>3780</v>
      </c>
      <c r="AS89" s="459">
        <v>421</v>
      </c>
      <c r="AT89" s="459">
        <v>1619</v>
      </c>
      <c r="AU89" s="459">
        <v>1145</v>
      </c>
      <c r="AV89" s="459">
        <v>2153</v>
      </c>
      <c r="AW89" s="459">
        <v>1527</v>
      </c>
      <c r="AX89" s="459">
        <v>368</v>
      </c>
      <c r="AY89" s="459">
        <v>158</v>
      </c>
      <c r="AZ89" s="459">
        <v>2619</v>
      </c>
      <c r="BA89" s="459">
        <v>216</v>
      </c>
      <c r="BB89" s="459">
        <v>77</v>
      </c>
      <c r="BC89" s="459">
        <v>222</v>
      </c>
      <c r="BD89" s="459">
        <v>294</v>
      </c>
      <c r="BE89" s="459">
        <v>109</v>
      </c>
      <c r="BF89" s="459">
        <v>7399</v>
      </c>
      <c r="BG89" s="459">
        <v>487</v>
      </c>
      <c r="BH89" s="459">
        <v>10875</v>
      </c>
      <c r="BI89" s="459">
        <v>111</v>
      </c>
      <c r="BJ89" s="459">
        <v>369</v>
      </c>
      <c r="BK89" s="459">
        <v>533</v>
      </c>
      <c r="BL89" s="459">
        <v>642</v>
      </c>
      <c r="BM89" s="459">
        <v>2243</v>
      </c>
      <c r="BN89" s="459">
        <v>1516</v>
      </c>
      <c r="BO89" s="459">
        <v>604</v>
      </c>
      <c r="BP89" s="459">
        <v>733</v>
      </c>
      <c r="BQ89" s="459">
        <v>802</v>
      </c>
      <c r="BR89" s="459">
        <v>688</v>
      </c>
      <c r="BS89" s="459">
        <v>16429</v>
      </c>
      <c r="BT89" s="459">
        <v>7956</v>
      </c>
      <c r="BU89" s="459">
        <v>147</v>
      </c>
      <c r="BV89" s="459">
        <v>130</v>
      </c>
      <c r="BW89" s="459">
        <v>1025</v>
      </c>
      <c r="BX89" s="459">
        <v>950</v>
      </c>
      <c r="BY89" s="459">
        <v>436</v>
      </c>
      <c r="BZ89" s="459">
        <v>108</v>
      </c>
      <c r="CA89" s="459">
        <v>35</v>
      </c>
      <c r="CB89" s="459">
        <v>15</v>
      </c>
      <c r="CC89" s="459">
        <v>69</v>
      </c>
      <c r="CD89" s="459">
        <v>263</v>
      </c>
      <c r="CE89" s="459">
        <v>555</v>
      </c>
      <c r="CF89" s="459">
        <v>146</v>
      </c>
      <c r="CG89" s="459">
        <v>132</v>
      </c>
      <c r="CH89" s="459">
        <v>25</v>
      </c>
      <c r="CI89" s="459">
        <v>162</v>
      </c>
      <c r="CJ89" s="459">
        <v>14</v>
      </c>
      <c r="CK89" s="459">
        <v>202</v>
      </c>
      <c r="CL89" s="459">
        <v>113</v>
      </c>
      <c r="CM89" s="459">
        <v>776</v>
      </c>
      <c r="CN89" s="459">
        <v>19</v>
      </c>
      <c r="CO89" s="459">
        <v>467</v>
      </c>
      <c r="CP89" s="459">
        <v>3320</v>
      </c>
      <c r="CQ89" s="459">
        <v>473</v>
      </c>
      <c r="CR89" s="459">
        <v>1651</v>
      </c>
      <c r="CS89" s="459">
        <v>1457</v>
      </c>
      <c r="CT89" s="459">
        <v>59</v>
      </c>
      <c r="CU89" s="459">
        <v>316</v>
      </c>
      <c r="CV89" s="459">
        <v>210</v>
      </c>
      <c r="CW89" s="459">
        <v>153</v>
      </c>
      <c r="CX89" s="459">
        <v>89</v>
      </c>
      <c r="CY89" s="459">
        <v>134</v>
      </c>
      <c r="CZ89" s="459">
        <v>735</v>
      </c>
      <c r="DA89" s="459">
        <v>380</v>
      </c>
      <c r="DB89" s="459">
        <v>124</v>
      </c>
      <c r="DC89" s="459">
        <v>2791</v>
      </c>
      <c r="DD89" s="459">
        <v>140</v>
      </c>
      <c r="DE89" s="459">
        <v>125</v>
      </c>
      <c r="DF89" s="459">
        <v>152</v>
      </c>
      <c r="DG89" s="459">
        <v>387</v>
      </c>
      <c r="DH89" s="460">
        <v>63</v>
      </c>
      <c r="DI89" s="461">
        <v>124085</v>
      </c>
      <c r="DJ89" s="462">
        <v>670</v>
      </c>
      <c r="DK89" s="459">
        <v>13761</v>
      </c>
      <c r="DL89" s="459">
        <v>28</v>
      </c>
      <c r="DM89" s="459">
        <v>155</v>
      </c>
      <c r="DN89" s="459">
        <v>4272</v>
      </c>
      <c r="DO89" s="463">
        <v>434</v>
      </c>
      <c r="DP89" s="461">
        <v>19320</v>
      </c>
      <c r="DQ89" s="464">
        <v>143405</v>
      </c>
      <c r="DR89" s="462">
        <v>9953</v>
      </c>
      <c r="DS89" s="463">
        <v>37916</v>
      </c>
      <c r="DT89" s="465">
        <v>47869</v>
      </c>
      <c r="DU89" s="461">
        <v>67189</v>
      </c>
      <c r="DV89" s="464">
        <v>191274</v>
      </c>
      <c r="DW89" s="462">
        <v>0</v>
      </c>
      <c r="DX89" s="463">
        <v>-48860</v>
      </c>
      <c r="DY89" s="465">
        <v>-48860</v>
      </c>
      <c r="DZ89" s="461">
        <v>18329</v>
      </c>
      <c r="EA89" s="464">
        <v>142414</v>
      </c>
      <c r="ED89" s="646">
        <f t="shared" si="1"/>
        <v>-1376.1000000000001</v>
      </c>
    </row>
    <row r="90" spans="1:134" ht="18" customHeight="1" x14ac:dyDescent="0.2">
      <c r="A90" s="445">
        <v>84</v>
      </c>
      <c r="B90" s="456" t="s">
        <v>158</v>
      </c>
      <c r="C90" s="457" t="s">
        <v>159</v>
      </c>
      <c r="D90" s="458">
        <v>3</v>
      </c>
      <c r="E90" s="459">
        <v>0</v>
      </c>
      <c r="F90" s="459">
        <v>0</v>
      </c>
      <c r="G90" s="459">
        <v>0</v>
      </c>
      <c r="H90" s="459">
        <v>49</v>
      </c>
      <c r="I90" s="459">
        <v>0</v>
      </c>
      <c r="J90" s="459">
        <v>1</v>
      </c>
      <c r="K90" s="459">
        <v>157</v>
      </c>
      <c r="L90" s="459">
        <v>49</v>
      </c>
      <c r="M90" s="459">
        <v>21</v>
      </c>
      <c r="N90" s="459">
        <v>0</v>
      </c>
      <c r="O90" s="459">
        <v>5</v>
      </c>
      <c r="P90" s="459">
        <v>22</v>
      </c>
      <c r="Q90" s="459">
        <v>16</v>
      </c>
      <c r="R90" s="459">
        <v>20</v>
      </c>
      <c r="S90" s="459">
        <v>94</v>
      </c>
      <c r="T90" s="459">
        <v>6</v>
      </c>
      <c r="U90" s="459">
        <v>80</v>
      </c>
      <c r="V90" s="459">
        <v>8</v>
      </c>
      <c r="W90" s="459">
        <v>17</v>
      </c>
      <c r="X90" s="459">
        <v>1</v>
      </c>
      <c r="Y90" s="459">
        <v>26</v>
      </c>
      <c r="Z90" s="459">
        <v>15</v>
      </c>
      <c r="AA90" s="459">
        <v>12</v>
      </c>
      <c r="AB90" s="459">
        <v>31</v>
      </c>
      <c r="AC90" s="459">
        <v>77</v>
      </c>
      <c r="AD90" s="459">
        <v>1</v>
      </c>
      <c r="AE90" s="459">
        <v>2</v>
      </c>
      <c r="AF90" s="459">
        <v>433</v>
      </c>
      <c r="AG90" s="459">
        <v>72</v>
      </c>
      <c r="AH90" s="459">
        <v>1</v>
      </c>
      <c r="AI90" s="459">
        <v>194</v>
      </c>
      <c r="AJ90" s="459">
        <v>0</v>
      </c>
      <c r="AK90" s="459">
        <v>135</v>
      </c>
      <c r="AL90" s="459">
        <v>19</v>
      </c>
      <c r="AM90" s="459">
        <v>0</v>
      </c>
      <c r="AN90" s="459">
        <v>944</v>
      </c>
      <c r="AO90" s="459">
        <v>23</v>
      </c>
      <c r="AP90" s="459">
        <v>22</v>
      </c>
      <c r="AQ90" s="459">
        <v>42</v>
      </c>
      <c r="AR90" s="459">
        <v>248</v>
      </c>
      <c r="AS90" s="459">
        <v>3</v>
      </c>
      <c r="AT90" s="459">
        <v>86</v>
      </c>
      <c r="AU90" s="459">
        <v>115</v>
      </c>
      <c r="AV90" s="459">
        <v>174</v>
      </c>
      <c r="AW90" s="459">
        <v>44</v>
      </c>
      <c r="AX90" s="459">
        <v>20</v>
      </c>
      <c r="AY90" s="459">
        <v>11</v>
      </c>
      <c r="AZ90" s="459">
        <v>1469</v>
      </c>
      <c r="BA90" s="459">
        <v>4</v>
      </c>
      <c r="BB90" s="459">
        <v>13</v>
      </c>
      <c r="BC90" s="459">
        <v>22</v>
      </c>
      <c r="BD90" s="459">
        <v>4</v>
      </c>
      <c r="BE90" s="459">
        <v>22</v>
      </c>
      <c r="BF90" s="459">
        <v>75</v>
      </c>
      <c r="BG90" s="459">
        <v>62</v>
      </c>
      <c r="BH90" s="459">
        <v>2330</v>
      </c>
      <c r="BI90" s="459">
        <v>2</v>
      </c>
      <c r="BJ90" s="459">
        <v>17</v>
      </c>
      <c r="BK90" s="459">
        <v>33</v>
      </c>
      <c r="BL90" s="459">
        <v>73</v>
      </c>
      <c r="BM90" s="459">
        <v>6</v>
      </c>
      <c r="BN90" s="459">
        <v>0</v>
      </c>
      <c r="BO90" s="459">
        <v>0</v>
      </c>
      <c r="BP90" s="459">
        <v>0</v>
      </c>
      <c r="BQ90" s="459">
        <v>2</v>
      </c>
      <c r="BR90" s="459">
        <v>0</v>
      </c>
      <c r="BS90" s="459">
        <v>0</v>
      </c>
      <c r="BT90" s="459">
        <v>0</v>
      </c>
      <c r="BU90" s="459">
        <v>0</v>
      </c>
      <c r="BV90" s="459">
        <v>0</v>
      </c>
      <c r="BW90" s="459">
        <v>5676</v>
      </c>
      <c r="BX90" s="459">
        <v>236</v>
      </c>
      <c r="BY90" s="459">
        <v>12</v>
      </c>
      <c r="BZ90" s="459">
        <v>0</v>
      </c>
      <c r="CA90" s="459">
        <v>0</v>
      </c>
      <c r="CB90" s="459">
        <v>0</v>
      </c>
      <c r="CC90" s="459">
        <v>22796</v>
      </c>
      <c r="CD90" s="459">
        <v>27201</v>
      </c>
      <c r="CE90" s="459">
        <v>75130</v>
      </c>
      <c r="CF90" s="459">
        <v>16045</v>
      </c>
      <c r="CG90" s="459">
        <v>35885</v>
      </c>
      <c r="CH90" s="459">
        <v>227</v>
      </c>
      <c r="CI90" s="459">
        <v>8142</v>
      </c>
      <c r="CJ90" s="459">
        <v>0</v>
      </c>
      <c r="CK90" s="459">
        <v>0</v>
      </c>
      <c r="CL90" s="459">
        <v>0</v>
      </c>
      <c r="CM90" s="459">
        <v>0</v>
      </c>
      <c r="CN90" s="459">
        <v>0</v>
      </c>
      <c r="CO90" s="459">
        <v>90</v>
      </c>
      <c r="CP90" s="459">
        <v>109</v>
      </c>
      <c r="CQ90" s="459">
        <v>0</v>
      </c>
      <c r="CR90" s="459">
        <v>10</v>
      </c>
      <c r="CS90" s="459">
        <v>0</v>
      </c>
      <c r="CT90" s="459">
        <v>0</v>
      </c>
      <c r="CU90" s="459">
        <v>0</v>
      </c>
      <c r="CV90" s="459">
        <v>0</v>
      </c>
      <c r="CW90" s="459">
        <v>0</v>
      </c>
      <c r="CX90" s="459">
        <v>3359</v>
      </c>
      <c r="CY90" s="459">
        <v>0</v>
      </c>
      <c r="CZ90" s="459">
        <v>0</v>
      </c>
      <c r="DA90" s="459">
        <v>0</v>
      </c>
      <c r="DB90" s="459">
        <v>11151</v>
      </c>
      <c r="DC90" s="459">
        <v>4460</v>
      </c>
      <c r="DD90" s="459">
        <v>0</v>
      </c>
      <c r="DE90" s="459">
        <v>1615</v>
      </c>
      <c r="DF90" s="459">
        <v>0</v>
      </c>
      <c r="DG90" s="459">
        <v>0</v>
      </c>
      <c r="DH90" s="460">
        <v>4686</v>
      </c>
      <c r="DI90" s="461">
        <v>224263</v>
      </c>
      <c r="DJ90" s="462">
        <v>359</v>
      </c>
      <c r="DK90" s="459">
        <v>171525</v>
      </c>
      <c r="DL90" s="459">
        <v>2412</v>
      </c>
      <c r="DM90" s="459">
        <v>0</v>
      </c>
      <c r="DN90" s="459">
        <v>0</v>
      </c>
      <c r="DO90" s="463">
        <v>0</v>
      </c>
      <c r="DP90" s="461">
        <v>174296</v>
      </c>
      <c r="DQ90" s="464">
        <v>398559</v>
      </c>
      <c r="DR90" s="462">
        <v>44914</v>
      </c>
      <c r="DS90" s="463">
        <v>58174</v>
      </c>
      <c r="DT90" s="465">
        <v>103088</v>
      </c>
      <c r="DU90" s="461">
        <v>277384</v>
      </c>
      <c r="DV90" s="464">
        <v>501647</v>
      </c>
      <c r="DW90" s="462">
        <v>-15842</v>
      </c>
      <c r="DX90" s="463">
        <v>-4718</v>
      </c>
      <c r="DY90" s="465">
        <v>-20560</v>
      </c>
      <c r="DZ90" s="461">
        <v>256824</v>
      </c>
      <c r="EA90" s="464">
        <v>481087</v>
      </c>
      <c r="ED90" s="646">
        <f t="shared" si="1"/>
        <v>-17152.5</v>
      </c>
    </row>
    <row r="91" spans="1:134" ht="18" customHeight="1" x14ac:dyDescent="0.2">
      <c r="A91" s="445">
        <v>85</v>
      </c>
      <c r="B91" s="456" t="s">
        <v>160</v>
      </c>
      <c r="C91" s="457" t="s">
        <v>161</v>
      </c>
      <c r="D91" s="458">
        <v>39</v>
      </c>
      <c r="E91" s="459">
        <v>17</v>
      </c>
      <c r="F91" s="459">
        <v>25</v>
      </c>
      <c r="G91" s="459">
        <v>0</v>
      </c>
      <c r="H91" s="459">
        <v>6</v>
      </c>
      <c r="I91" s="459">
        <v>0</v>
      </c>
      <c r="J91" s="459">
        <v>11</v>
      </c>
      <c r="K91" s="459">
        <v>190</v>
      </c>
      <c r="L91" s="459">
        <v>44</v>
      </c>
      <c r="M91" s="459">
        <v>5</v>
      </c>
      <c r="N91" s="459">
        <v>0</v>
      </c>
      <c r="O91" s="459">
        <v>32</v>
      </c>
      <c r="P91" s="459">
        <v>19</v>
      </c>
      <c r="Q91" s="459">
        <v>14</v>
      </c>
      <c r="R91" s="459">
        <v>22</v>
      </c>
      <c r="S91" s="459">
        <v>25</v>
      </c>
      <c r="T91" s="459">
        <v>48</v>
      </c>
      <c r="U91" s="459">
        <v>72</v>
      </c>
      <c r="V91" s="459">
        <v>1</v>
      </c>
      <c r="W91" s="459">
        <v>6</v>
      </c>
      <c r="X91" s="459">
        <v>4</v>
      </c>
      <c r="Y91" s="459">
        <v>24</v>
      </c>
      <c r="Z91" s="459">
        <v>15</v>
      </c>
      <c r="AA91" s="459">
        <v>4</v>
      </c>
      <c r="AB91" s="459">
        <v>195</v>
      </c>
      <c r="AC91" s="459">
        <v>67</v>
      </c>
      <c r="AD91" s="459">
        <v>18</v>
      </c>
      <c r="AE91" s="459">
        <v>8</v>
      </c>
      <c r="AF91" s="459">
        <v>250</v>
      </c>
      <c r="AG91" s="459">
        <v>44</v>
      </c>
      <c r="AH91" s="459">
        <v>2</v>
      </c>
      <c r="AI91" s="459">
        <v>19</v>
      </c>
      <c r="AJ91" s="459">
        <v>15</v>
      </c>
      <c r="AK91" s="459">
        <v>25</v>
      </c>
      <c r="AL91" s="459">
        <v>40</v>
      </c>
      <c r="AM91" s="459">
        <v>45</v>
      </c>
      <c r="AN91" s="459">
        <v>123</v>
      </c>
      <c r="AO91" s="459">
        <v>25</v>
      </c>
      <c r="AP91" s="459">
        <v>34</v>
      </c>
      <c r="AQ91" s="459">
        <v>7</v>
      </c>
      <c r="AR91" s="459">
        <v>38</v>
      </c>
      <c r="AS91" s="459">
        <v>41</v>
      </c>
      <c r="AT91" s="459">
        <v>131</v>
      </c>
      <c r="AU91" s="459">
        <v>181</v>
      </c>
      <c r="AV91" s="459">
        <v>315</v>
      </c>
      <c r="AW91" s="459">
        <v>355</v>
      </c>
      <c r="AX91" s="459">
        <v>11</v>
      </c>
      <c r="AY91" s="459">
        <v>11</v>
      </c>
      <c r="AZ91" s="459">
        <v>195</v>
      </c>
      <c r="BA91" s="459">
        <v>13</v>
      </c>
      <c r="BB91" s="459">
        <v>28</v>
      </c>
      <c r="BC91" s="459">
        <v>14</v>
      </c>
      <c r="BD91" s="459">
        <v>22</v>
      </c>
      <c r="BE91" s="459">
        <v>4</v>
      </c>
      <c r="BF91" s="459">
        <v>80</v>
      </c>
      <c r="BG91" s="459">
        <v>14</v>
      </c>
      <c r="BH91" s="459">
        <v>667</v>
      </c>
      <c r="BI91" s="459">
        <v>5</v>
      </c>
      <c r="BJ91" s="459">
        <v>34</v>
      </c>
      <c r="BK91" s="459">
        <v>90</v>
      </c>
      <c r="BL91" s="459">
        <v>54</v>
      </c>
      <c r="BM91" s="459">
        <v>73</v>
      </c>
      <c r="BN91" s="459">
        <v>246</v>
      </c>
      <c r="BO91" s="459">
        <v>132</v>
      </c>
      <c r="BP91" s="459">
        <v>459</v>
      </c>
      <c r="BQ91" s="459">
        <v>303</v>
      </c>
      <c r="BR91" s="459">
        <v>188</v>
      </c>
      <c r="BS91" s="459">
        <v>1150</v>
      </c>
      <c r="BT91" s="459">
        <v>977</v>
      </c>
      <c r="BU91" s="459">
        <v>265</v>
      </c>
      <c r="BV91" s="459">
        <v>241</v>
      </c>
      <c r="BW91" s="459">
        <v>4838</v>
      </c>
      <c r="BX91" s="459">
        <v>3788</v>
      </c>
      <c r="BY91" s="459">
        <v>12203</v>
      </c>
      <c r="BZ91" s="459">
        <v>335</v>
      </c>
      <c r="CA91" s="459">
        <v>637</v>
      </c>
      <c r="CB91" s="459">
        <v>0</v>
      </c>
      <c r="CC91" s="459">
        <v>288</v>
      </c>
      <c r="CD91" s="459">
        <v>135</v>
      </c>
      <c r="CE91" s="459">
        <v>0</v>
      </c>
      <c r="CF91" s="459">
        <v>396</v>
      </c>
      <c r="CG91" s="459">
        <v>76</v>
      </c>
      <c r="CH91" s="459">
        <v>140</v>
      </c>
      <c r="CI91" s="459">
        <v>586</v>
      </c>
      <c r="CJ91" s="459">
        <v>1689</v>
      </c>
      <c r="CK91" s="459">
        <v>7053</v>
      </c>
      <c r="CL91" s="459">
        <v>466</v>
      </c>
      <c r="CM91" s="459">
        <v>895</v>
      </c>
      <c r="CN91" s="459">
        <v>170</v>
      </c>
      <c r="CO91" s="459">
        <v>592</v>
      </c>
      <c r="CP91" s="459">
        <v>5387</v>
      </c>
      <c r="CQ91" s="459">
        <v>1168</v>
      </c>
      <c r="CR91" s="459">
        <v>11970</v>
      </c>
      <c r="CS91" s="459">
        <v>849</v>
      </c>
      <c r="CT91" s="459">
        <v>356</v>
      </c>
      <c r="CU91" s="459">
        <v>1067</v>
      </c>
      <c r="CV91" s="459">
        <v>583</v>
      </c>
      <c r="CW91" s="459">
        <v>1153</v>
      </c>
      <c r="CX91" s="459">
        <v>254</v>
      </c>
      <c r="CY91" s="459">
        <v>74</v>
      </c>
      <c r="CZ91" s="459">
        <v>652</v>
      </c>
      <c r="DA91" s="459">
        <v>2448</v>
      </c>
      <c r="DB91" s="459">
        <v>195</v>
      </c>
      <c r="DC91" s="459">
        <v>1393</v>
      </c>
      <c r="DD91" s="459">
        <v>565</v>
      </c>
      <c r="DE91" s="459">
        <v>306</v>
      </c>
      <c r="DF91" s="459">
        <v>897</v>
      </c>
      <c r="DG91" s="459">
        <v>0</v>
      </c>
      <c r="DH91" s="460">
        <v>168</v>
      </c>
      <c r="DI91" s="461">
        <v>71649</v>
      </c>
      <c r="DJ91" s="462">
        <v>853</v>
      </c>
      <c r="DK91" s="459">
        <v>9364</v>
      </c>
      <c r="DL91" s="459">
        <v>0</v>
      </c>
      <c r="DM91" s="459">
        <v>0</v>
      </c>
      <c r="DN91" s="459">
        <v>0</v>
      </c>
      <c r="DO91" s="463">
        <v>0</v>
      </c>
      <c r="DP91" s="461">
        <v>10217</v>
      </c>
      <c r="DQ91" s="464">
        <v>81866</v>
      </c>
      <c r="DR91" s="462">
        <v>3103</v>
      </c>
      <c r="DS91" s="463">
        <v>13720</v>
      </c>
      <c r="DT91" s="465">
        <v>16823</v>
      </c>
      <c r="DU91" s="461">
        <v>27040</v>
      </c>
      <c r="DV91" s="464">
        <v>98689</v>
      </c>
      <c r="DW91" s="462">
        <v>-2308</v>
      </c>
      <c r="DX91" s="463">
        <v>0</v>
      </c>
      <c r="DY91" s="465">
        <v>-2308</v>
      </c>
      <c r="DZ91" s="461">
        <v>24732</v>
      </c>
      <c r="EA91" s="464">
        <v>96381</v>
      </c>
      <c r="ED91" s="646">
        <f t="shared" si="1"/>
        <v>-936.40000000000009</v>
      </c>
    </row>
    <row r="92" spans="1:134" ht="18" customHeight="1" x14ac:dyDescent="0.2">
      <c r="A92" s="445">
        <v>86</v>
      </c>
      <c r="B92" s="456" t="s">
        <v>162</v>
      </c>
      <c r="C92" s="457" t="s">
        <v>163</v>
      </c>
      <c r="D92" s="458">
        <v>154</v>
      </c>
      <c r="E92" s="459">
        <v>24</v>
      </c>
      <c r="F92" s="459">
        <v>117</v>
      </c>
      <c r="G92" s="459">
        <v>3</v>
      </c>
      <c r="H92" s="459">
        <v>82</v>
      </c>
      <c r="I92" s="459">
        <v>0</v>
      </c>
      <c r="J92" s="459">
        <v>35</v>
      </c>
      <c r="K92" s="459">
        <v>1022</v>
      </c>
      <c r="L92" s="459">
        <v>106</v>
      </c>
      <c r="M92" s="459">
        <v>29</v>
      </c>
      <c r="N92" s="459">
        <v>0</v>
      </c>
      <c r="O92" s="459">
        <v>186</v>
      </c>
      <c r="P92" s="459">
        <v>110</v>
      </c>
      <c r="Q92" s="459">
        <v>83</v>
      </c>
      <c r="R92" s="459">
        <v>128</v>
      </c>
      <c r="S92" s="459">
        <v>116</v>
      </c>
      <c r="T92" s="459">
        <v>218</v>
      </c>
      <c r="U92" s="459">
        <v>459</v>
      </c>
      <c r="V92" s="459">
        <v>6</v>
      </c>
      <c r="W92" s="459">
        <v>24</v>
      </c>
      <c r="X92" s="459">
        <v>9</v>
      </c>
      <c r="Y92" s="459">
        <v>79</v>
      </c>
      <c r="Z92" s="459">
        <v>56</v>
      </c>
      <c r="AA92" s="459">
        <v>14</v>
      </c>
      <c r="AB92" s="459">
        <v>2886</v>
      </c>
      <c r="AC92" s="459">
        <v>337</v>
      </c>
      <c r="AD92" s="459">
        <v>60</v>
      </c>
      <c r="AE92" s="459">
        <v>40</v>
      </c>
      <c r="AF92" s="459">
        <v>895</v>
      </c>
      <c r="AG92" s="459">
        <v>338</v>
      </c>
      <c r="AH92" s="459">
        <v>11</v>
      </c>
      <c r="AI92" s="459">
        <v>82</v>
      </c>
      <c r="AJ92" s="459">
        <v>70</v>
      </c>
      <c r="AK92" s="459">
        <v>216</v>
      </c>
      <c r="AL92" s="459">
        <v>174</v>
      </c>
      <c r="AM92" s="459">
        <v>173</v>
      </c>
      <c r="AN92" s="459">
        <v>382</v>
      </c>
      <c r="AO92" s="459">
        <v>135</v>
      </c>
      <c r="AP92" s="459">
        <v>175</v>
      </c>
      <c r="AQ92" s="459">
        <v>21</v>
      </c>
      <c r="AR92" s="459">
        <v>225</v>
      </c>
      <c r="AS92" s="459">
        <v>176</v>
      </c>
      <c r="AT92" s="459">
        <v>725</v>
      </c>
      <c r="AU92" s="459">
        <v>1218</v>
      </c>
      <c r="AV92" s="459">
        <v>2072</v>
      </c>
      <c r="AW92" s="459">
        <v>1177</v>
      </c>
      <c r="AX92" s="459">
        <v>85</v>
      </c>
      <c r="AY92" s="459">
        <v>82</v>
      </c>
      <c r="AZ92" s="459">
        <v>1116</v>
      </c>
      <c r="BA92" s="459">
        <v>92</v>
      </c>
      <c r="BB92" s="459">
        <v>163</v>
      </c>
      <c r="BC92" s="459">
        <v>86</v>
      </c>
      <c r="BD92" s="459">
        <v>145</v>
      </c>
      <c r="BE92" s="459">
        <v>29</v>
      </c>
      <c r="BF92" s="459">
        <v>839</v>
      </c>
      <c r="BG92" s="459">
        <v>75</v>
      </c>
      <c r="BH92" s="459">
        <v>4439</v>
      </c>
      <c r="BI92" s="459">
        <v>36</v>
      </c>
      <c r="BJ92" s="459">
        <v>217</v>
      </c>
      <c r="BK92" s="459">
        <v>194</v>
      </c>
      <c r="BL92" s="459">
        <v>318</v>
      </c>
      <c r="BM92" s="459">
        <v>21</v>
      </c>
      <c r="BN92" s="459">
        <v>544</v>
      </c>
      <c r="BO92" s="459">
        <v>262</v>
      </c>
      <c r="BP92" s="459">
        <v>7870</v>
      </c>
      <c r="BQ92" s="459">
        <v>2674</v>
      </c>
      <c r="BR92" s="459">
        <v>1634</v>
      </c>
      <c r="BS92" s="459">
        <v>440</v>
      </c>
      <c r="BT92" s="459">
        <v>311</v>
      </c>
      <c r="BU92" s="459">
        <v>477</v>
      </c>
      <c r="BV92" s="459">
        <v>1084</v>
      </c>
      <c r="BW92" s="459">
        <v>57712</v>
      </c>
      <c r="BX92" s="459">
        <v>29198</v>
      </c>
      <c r="BY92" s="459">
        <v>21226</v>
      </c>
      <c r="BZ92" s="459">
        <v>3740</v>
      </c>
      <c r="CA92" s="459">
        <v>3762</v>
      </c>
      <c r="CB92" s="459">
        <v>0</v>
      </c>
      <c r="CC92" s="459">
        <v>1380</v>
      </c>
      <c r="CD92" s="459">
        <v>2225</v>
      </c>
      <c r="CE92" s="459">
        <v>0</v>
      </c>
      <c r="CF92" s="459">
        <v>3421</v>
      </c>
      <c r="CG92" s="459">
        <v>292</v>
      </c>
      <c r="CH92" s="459">
        <v>187</v>
      </c>
      <c r="CI92" s="459">
        <v>888</v>
      </c>
      <c r="CJ92" s="459">
        <v>301</v>
      </c>
      <c r="CK92" s="459">
        <v>164715</v>
      </c>
      <c r="CL92" s="459">
        <v>11136</v>
      </c>
      <c r="CM92" s="459">
        <v>3593</v>
      </c>
      <c r="CN92" s="459">
        <v>2986</v>
      </c>
      <c r="CO92" s="459">
        <v>3248</v>
      </c>
      <c r="CP92" s="459">
        <v>9391</v>
      </c>
      <c r="CQ92" s="459">
        <v>683</v>
      </c>
      <c r="CR92" s="459">
        <v>32845</v>
      </c>
      <c r="CS92" s="459">
        <v>4531</v>
      </c>
      <c r="CT92" s="459">
        <v>436</v>
      </c>
      <c r="CU92" s="459">
        <v>2092</v>
      </c>
      <c r="CV92" s="459">
        <v>969</v>
      </c>
      <c r="CW92" s="459">
        <v>2701</v>
      </c>
      <c r="CX92" s="459">
        <v>602</v>
      </c>
      <c r="CY92" s="459">
        <v>2304</v>
      </c>
      <c r="CZ92" s="459">
        <v>2047</v>
      </c>
      <c r="DA92" s="459">
        <v>8274</v>
      </c>
      <c r="DB92" s="459">
        <v>929</v>
      </c>
      <c r="DC92" s="459">
        <v>8398</v>
      </c>
      <c r="DD92" s="459">
        <v>2994</v>
      </c>
      <c r="DE92" s="459">
        <v>987</v>
      </c>
      <c r="DF92" s="459">
        <v>1365</v>
      </c>
      <c r="DG92" s="459">
        <v>0</v>
      </c>
      <c r="DH92" s="460">
        <v>13596</v>
      </c>
      <c r="DI92" s="461">
        <v>443035</v>
      </c>
      <c r="DJ92" s="462">
        <v>6865</v>
      </c>
      <c r="DK92" s="459">
        <v>550122</v>
      </c>
      <c r="DL92" s="459">
        <v>0</v>
      </c>
      <c r="DM92" s="459">
        <v>0</v>
      </c>
      <c r="DN92" s="459">
        <v>0</v>
      </c>
      <c r="DO92" s="463">
        <v>0</v>
      </c>
      <c r="DP92" s="461">
        <v>556987</v>
      </c>
      <c r="DQ92" s="464">
        <v>1000022</v>
      </c>
      <c r="DR92" s="462">
        <v>5558</v>
      </c>
      <c r="DS92" s="463">
        <v>1435</v>
      </c>
      <c r="DT92" s="465">
        <v>6993</v>
      </c>
      <c r="DU92" s="461">
        <v>563980</v>
      </c>
      <c r="DV92" s="464">
        <v>1007015</v>
      </c>
      <c r="DW92" s="462">
        <v>-10960</v>
      </c>
      <c r="DX92" s="463">
        <v>-64247</v>
      </c>
      <c r="DY92" s="465">
        <v>-75207</v>
      </c>
      <c r="DZ92" s="461">
        <v>488773</v>
      </c>
      <c r="EA92" s="464">
        <v>931808</v>
      </c>
      <c r="ED92" s="646">
        <f t="shared" si="1"/>
        <v>-55012.200000000004</v>
      </c>
    </row>
    <row r="93" spans="1:134" ht="18" customHeight="1" x14ac:dyDescent="0.2">
      <c r="A93" s="445">
        <v>87</v>
      </c>
      <c r="B93" s="456" t="s">
        <v>164</v>
      </c>
      <c r="C93" s="457" t="s">
        <v>165</v>
      </c>
      <c r="D93" s="458">
        <v>28</v>
      </c>
      <c r="E93" s="459">
        <v>4</v>
      </c>
      <c r="F93" s="459">
        <v>6</v>
      </c>
      <c r="G93" s="459">
        <v>0</v>
      </c>
      <c r="H93" s="459">
        <v>0</v>
      </c>
      <c r="I93" s="459">
        <v>0</v>
      </c>
      <c r="J93" s="459">
        <v>0</v>
      </c>
      <c r="K93" s="459">
        <v>35</v>
      </c>
      <c r="L93" s="459">
        <v>4</v>
      </c>
      <c r="M93" s="459">
        <v>1</v>
      </c>
      <c r="N93" s="459">
        <v>0</v>
      </c>
      <c r="O93" s="459">
        <v>3</v>
      </c>
      <c r="P93" s="459">
        <v>2</v>
      </c>
      <c r="Q93" s="459">
        <v>0</v>
      </c>
      <c r="R93" s="459">
        <v>3</v>
      </c>
      <c r="S93" s="459">
        <v>1</v>
      </c>
      <c r="T93" s="459">
        <v>5</v>
      </c>
      <c r="U93" s="459">
        <v>9</v>
      </c>
      <c r="V93" s="459">
        <v>0</v>
      </c>
      <c r="W93" s="459">
        <v>0</v>
      </c>
      <c r="X93" s="459">
        <v>0</v>
      </c>
      <c r="Y93" s="459">
        <v>0</v>
      </c>
      <c r="Z93" s="459">
        <v>1</v>
      </c>
      <c r="AA93" s="459">
        <v>1</v>
      </c>
      <c r="AB93" s="459">
        <v>1</v>
      </c>
      <c r="AC93" s="459">
        <v>1</v>
      </c>
      <c r="AD93" s="459">
        <v>19</v>
      </c>
      <c r="AE93" s="459">
        <v>0</v>
      </c>
      <c r="AF93" s="459">
        <v>1</v>
      </c>
      <c r="AG93" s="459">
        <v>6</v>
      </c>
      <c r="AH93" s="459">
        <v>0</v>
      </c>
      <c r="AI93" s="459">
        <v>1</v>
      </c>
      <c r="AJ93" s="459">
        <v>2</v>
      </c>
      <c r="AK93" s="459">
        <v>3</v>
      </c>
      <c r="AL93" s="459">
        <v>2</v>
      </c>
      <c r="AM93" s="459">
        <v>10</v>
      </c>
      <c r="AN93" s="459">
        <v>8</v>
      </c>
      <c r="AO93" s="459">
        <v>1</v>
      </c>
      <c r="AP93" s="459">
        <v>8</v>
      </c>
      <c r="AQ93" s="459">
        <v>5</v>
      </c>
      <c r="AR93" s="459">
        <v>14</v>
      </c>
      <c r="AS93" s="459">
        <v>7</v>
      </c>
      <c r="AT93" s="459">
        <v>0</v>
      </c>
      <c r="AU93" s="459">
        <v>17</v>
      </c>
      <c r="AV93" s="459">
        <v>23</v>
      </c>
      <c r="AW93" s="459">
        <v>11</v>
      </c>
      <c r="AX93" s="459">
        <v>2</v>
      </c>
      <c r="AY93" s="459">
        <v>0</v>
      </c>
      <c r="AZ93" s="459">
        <v>42</v>
      </c>
      <c r="BA93" s="459">
        <v>6</v>
      </c>
      <c r="BB93" s="459">
        <v>0</v>
      </c>
      <c r="BC93" s="459">
        <v>0</v>
      </c>
      <c r="BD93" s="459">
        <v>4</v>
      </c>
      <c r="BE93" s="459">
        <v>0</v>
      </c>
      <c r="BF93" s="459">
        <v>63</v>
      </c>
      <c r="BG93" s="459">
        <v>5</v>
      </c>
      <c r="BH93" s="459">
        <v>9</v>
      </c>
      <c r="BI93" s="459">
        <v>2</v>
      </c>
      <c r="BJ93" s="459">
        <v>7</v>
      </c>
      <c r="BK93" s="459">
        <v>5</v>
      </c>
      <c r="BL93" s="459">
        <v>1</v>
      </c>
      <c r="BM93" s="459">
        <v>4</v>
      </c>
      <c r="BN93" s="459">
        <v>81</v>
      </c>
      <c r="BO93" s="459">
        <v>55</v>
      </c>
      <c r="BP93" s="459">
        <v>45</v>
      </c>
      <c r="BQ93" s="459">
        <v>36</v>
      </c>
      <c r="BR93" s="459">
        <v>34</v>
      </c>
      <c r="BS93" s="459">
        <v>4</v>
      </c>
      <c r="BT93" s="459">
        <v>2</v>
      </c>
      <c r="BU93" s="459">
        <v>2</v>
      </c>
      <c r="BV93" s="459">
        <v>66</v>
      </c>
      <c r="BW93" s="459">
        <v>530</v>
      </c>
      <c r="BX93" s="459">
        <v>1318</v>
      </c>
      <c r="BY93" s="459">
        <v>528</v>
      </c>
      <c r="BZ93" s="459">
        <v>111</v>
      </c>
      <c r="CA93" s="459">
        <v>72</v>
      </c>
      <c r="CB93" s="459">
        <v>0</v>
      </c>
      <c r="CC93" s="459">
        <v>102</v>
      </c>
      <c r="CD93" s="459">
        <v>22</v>
      </c>
      <c r="CE93" s="459">
        <v>0</v>
      </c>
      <c r="CF93" s="459">
        <v>32</v>
      </c>
      <c r="CG93" s="459">
        <v>4</v>
      </c>
      <c r="CH93" s="459">
        <v>2</v>
      </c>
      <c r="CI93" s="459">
        <v>215</v>
      </c>
      <c r="CJ93" s="459">
        <v>8</v>
      </c>
      <c r="CK93" s="459">
        <v>67</v>
      </c>
      <c r="CL93" s="459">
        <v>9536</v>
      </c>
      <c r="CM93" s="459">
        <v>19</v>
      </c>
      <c r="CN93" s="459">
        <v>16528</v>
      </c>
      <c r="CO93" s="459">
        <v>291</v>
      </c>
      <c r="CP93" s="459">
        <v>9</v>
      </c>
      <c r="CQ93" s="459">
        <v>120</v>
      </c>
      <c r="CR93" s="459">
        <v>18</v>
      </c>
      <c r="CS93" s="459">
        <v>249</v>
      </c>
      <c r="CT93" s="459">
        <v>12</v>
      </c>
      <c r="CU93" s="459">
        <v>98</v>
      </c>
      <c r="CV93" s="459">
        <v>89</v>
      </c>
      <c r="CW93" s="459">
        <v>71</v>
      </c>
      <c r="CX93" s="459">
        <v>69</v>
      </c>
      <c r="CY93" s="459">
        <v>113413</v>
      </c>
      <c r="CZ93" s="459">
        <v>120</v>
      </c>
      <c r="DA93" s="459">
        <v>120</v>
      </c>
      <c r="DB93" s="459">
        <v>232</v>
      </c>
      <c r="DC93" s="459">
        <v>8188</v>
      </c>
      <c r="DD93" s="459">
        <v>2525</v>
      </c>
      <c r="DE93" s="459">
        <v>666</v>
      </c>
      <c r="DF93" s="459">
        <v>35</v>
      </c>
      <c r="DG93" s="459">
        <v>0</v>
      </c>
      <c r="DH93" s="460">
        <v>164</v>
      </c>
      <c r="DI93" s="461">
        <v>156301</v>
      </c>
      <c r="DJ93" s="462">
        <v>543</v>
      </c>
      <c r="DK93" s="459">
        <v>79856</v>
      </c>
      <c r="DL93" s="459">
        <v>0</v>
      </c>
      <c r="DM93" s="459">
        <v>0</v>
      </c>
      <c r="DN93" s="459">
        <v>0</v>
      </c>
      <c r="DO93" s="463">
        <v>0</v>
      </c>
      <c r="DP93" s="461">
        <v>80399</v>
      </c>
      <c r="DQ93" s="464">
        <v>236700</v>
      </c>
      <c r="DR93" s="462">
        <v>1</v>
      </c>
      <c r="DS93" s="463">
        <v>20120</v>
      </c>
      <c r="DT93" s="465">
        <v>20121</v>
      </c>
      <c r="DU93" s="461">
        <v>100520</v>
      </c>
      <c r="DV93" s="464">
        <v>256821</v>
      </c>
      <c r="DW93" s="462">
        <v>0</v>
      </c>
      <c r="DX93" s="463">
        <v>-50967</v>
      </c>
      <c r="DY93" s="465">
        <v>-50967</v>
      </c>
      <c r="DZ93" s="461">
        <v>49553</v>
      </c>
      <c r="EA93" s="464">
        <v>205854</v>
      </c>
      <c r="ED93" s="646">
        <f t="shared" si="1"/>
        <v>-7985.6</v>
      </c>
    </row>
    <row r="94" spans="1:134" ht="18" customHeight="1" x14ac:dyDescent="0.2">
      <c r="A94" s="445">
        <v>88</v>
      </c>
      <c r="B94" s="456" t="s">
        <v>166</v>
      </c>
      <c r="C94" s="457" t="s">
        <v>167</v>
      </c>
      <c r="D94" s="458">
        <v>494</v>
      </c>
      <c r="E94" s="459">
        <v>298</v>
      </c>
      <c r="F94" s="459">
        <v>98</v>
      </c>
      <c r="G94" s="459">
        <v>0</v>
      </c>
      <c r="H94" s="459">
        <v>29</v>
      </c>
      <c r="I94" s="459">
        <v>0</v>
      </c>
      <c r="J94" s="459">
        <v>28</v>
      </c>
      <c r="K94" s="459">
        <v>3785</v>
      </c>
      <c r="L94" s="459">
        <v>2054</v>
      </c>
      <c r="M94" s="459">
        <v>378</v>
      </c>
      <c r="N94" s="459">
        <v>0</v>
      </c>
      <c r="O94" s="459">
        <v>241</v>
      </c>
      <c r="P94" s="459">
        <v>348</v>
      </c>
      <c r="Q94" s="459">
        <v>301</v>
      </c>
      <c r="R94" s="459">
        <v>703</v>
      </c>
      <c r="S94" s="459">
        <v>669</v>
      </c>
      <c r="T94" s="459">
        <v>611</v>
      </c>
      <c r="U94" s="459">
        <v>1130</v>
      </c>
      <c r="V94" s="459">
        <v>95</v>
      </c>
      <c r="W94" s="459">
        <v>267</v>
      </c>
      <c r="X94" s="459">
        <v>115</v>
      </c>
      <c r="Y94" s="459">
        <v>980</v>
      </c>
      <c r="Z94" s="459">
        <v>347</v>
      </c>
      <c r="AA94" s="459">
        <v>140</v>
      </c>
      <c r="AB94" s="459">
        <v>3013</v>
      </c>
      <c r="AC94" s="459">
        <v>1720</v>
      </c>
      <c r="AD94" s="459">
        <v>303</v>
      </c>
      <c r="AE94" s="459">
        <v>41</v>
      </c>
      <c r="AF94" s="459">
        <v>5313</v>
      </c>
      <c r="AG94" s="459">
        <v>2568</v>
      </c>
      <c r="AH94" s="459">
        <v>18</v>
      </c>
      <c r="AI94" s="459">
        <v>529</v>
      </c>
      <c r="AJ94" s="459">
        <v>335</v>
      </c>
      <c r="AK94" s="459">
        <v>1639</v>
      </c>
      <c r="AL94" s="459">
        <v>976</v>
      </c>
      <c r="AM94" s="459">
        <v>1654</v>
      </c>
      <c r="AN94" s="459">
        <v>2337</v>
      </c>
      <c r="AO94" s="459">
        <v>1671</v>
      </c>
      <c r="AP94" s="459">
        <v>1511</v>
      </c>
      <c r="AQ94" s="459">
        <v>328</v>
      </c>
      <c r="AR94" s="459">
        <v>1990</v>
      </c>
      <c r="AS94" s="459">
        <v>910</v>
      </c>
      <c r="AT94" s="459">
        <v>1911</v>
      </c>
      <c r="AU94" s="459">
        <v>4515</v>
      </c>
      <c r="AV94" s="459">
        <v>11916</v>
      </c>
      <c r="AW94" s="459">
        <v>7064</v>
      </c>
      <c r="AX94" s="459">
        <v>1630</v>
      </c>
      <c r="AY94" s="459">
        <v>1003</v>
      </c>
      <c r="AZ94" s="459">
        <v>21914</v>
      </c>
      <c r="BA94" s="459">
        <v>37</v>
      </c>
      <c r="BB94" s="459">
        <v>730</v>
      </c>
      <c r="BC94" s="459">
        <v>355</v>
      </c>
      <c r="BD94" s="459">
        <v>1499</v>
      </c>
      <c r="BE94" s="459">
        <v>1939</v>
      </c>
      <c r="BF94" s="459">
        <v>9328</v>
      </c>
      <c r="BG94" s="459">
        <v>400</v>
      </c>
      <c r="BH94" s="459">
        <v>19776</v>
      </c>
      <c r="BI94" s="459">
        <v>187</v>
      </c>
      <c r="BJ94" s="459">
        <v>1158</v>
      </c>
      <c r="BK94" s="459">
        <v>1360</v>
      </c>
      <c r="BL94" s="459">
        <v>1611</v>
      </c>
      <c r="BM94" s="459">
        <v>5</v>
      </c>
      <c r="BN94" s="459">
        <v>1040</v>
      </c>
      <c r="BO94" s="459">
        <v>1444</v>
      </c>
      <c r="BP94" s="459">
        <v>1073</v>
      </c>
      <c r="BQ94" s="459">
        <v>1739</v>
      </c>
      <c r="BR94" s="459">
        <v>1796</v>
      </c>
      <c r="BS94" s="459">
        <v>15060</v>
      </c>
      <c r="BT94" s="459">
        <v>3404</v>
      </c>
      <c r="BU94" s="459">
        <v>11717</v>
      </c>
      <c r="BV94" s="459">
        <v>1272</v>
      </c>
      <c r="BW94" s="459">
        <v>60249</v>
      </c>
      <c r="BX94" s="459">
        <v>53505</v>
      </c>
      <c r="BY94" s="459">
        <v>69005</v>
      </c>
      <c r="BZ94" s="459">
        <v>3054</v>
      </c>
      <c r="CA94" s="459">
        <v>2186</v>
      </c>
      <c r="CB94" s="459">
        <v>0</v>
      </c>
      <c r="CC94" s="459">
        <v>369</v>
      </c>
      <c r="CD94" s="459">
        <v>3514</v>
      </c>
      <c r="CE94" s="459">
        <v>0</v>
      </c>
      <c r="CF94" s="459">
        <v>1740</v>
      </c>
      <c r="CG94" s="459">
        <v>797</v>
      </c>
      <c r="CH94" s="459">
        <v>1336</v>
      </c>
      <c r="CI94" s="459">
        <v>9293</v>
      </c>
      <c r="CJ94" s="459">
        <v>308</v>
      </c>
      <c r="CK94" s="459">
        <v>25763</v>
      </c>
      <c r="CL94" s="459">
        <v>1210</v>
      </c>
      <c r="CM94" s="459">
        <v>25122</v>
      </c>
      <c r="CN94" s="459">
        <v>6139</v>
      </c>
      <c r="CO94" s="459">
        <v>5928</v>
      </c>
      <c r="CP94" s="459">
        <v>19964</v>
      </c>
      <c r="CQ94" s="459">
        <v>4352</v>
      </c>
      <c r="CR94" s="459">
        <v>64636</v>
      </c>
      <c r="CS94" s="459">
        <v>15244</v>
      </c>
      <c r="CT94" s="459">
        <v>1687</v>
      </c>
      <c r="CU94" s="459">
        <v>2253</v>
      </c>
      <c r="CV94" s="459">
        <v>438</v>
      </c>
      <c r="CW94" s="459">
        <v>6361</v>
      </c>
      <c r="CX94" s="459">
        <v>5103</v>
      </c>
      <c r="CY94" s="459">
        <v>2870</v>
      </c>
      <c r="CZ94" s="459">
        <v>1888</v>
      </c>
      <c r="DA94" s="459">
        <v>36178</v>
      </c>
      <c r="DB94" s="459">
        <v>2195</v>
      </c>
      <c r="DC94" s="459">
        <v>2487</v>
      </c>
      <c r="DD94" s="459">
        <v>91</v>
      </c>
      <c r="DE94" s="459">
        <v>3366</v>
      </c>
      <c r="DF94" s="459">
        <v>2940</v>
      </c>
      <c r="DG94" s="459">
        <v>0</v>
      </c>
      <c r="DH94" s="460">
        <v>1120</v>
      </c>
      <c r="DI94" s="461">
        <v>609541</v>
      </c>
      <c r="DJ94" s="462">
        <v>177</v>
      </c>
      <c r="DK94" s="459">
        <v>66473</v>
      </c>
      <c r="DL94" s="459">
        <v>0</v>
      </c>
      <c r="DM94" s="459">
        <v>51903</v>
      </c>
      <c r="DN94" s="459">
        <v>667289</v>
      </c>
      <c r="DO94" s="463">
        <v>478</v>
      </c>
      <c r="DP94" s="461">
        <v>786320</v>
      </c>
      <c r="DQ94" s="464">
        <v>1395861</v>
      </c>
      <c r="DR94" s="462">
        <v>21367</v>
      </c>
      <c r="DS94" s="463">
        <v>0</v>
      </c>
      <c r="DT94" s="465">
        <v>21367</v>
      </c>
      <c r="DU94" s="461">
        <v>807687</v>
      </c>
      <c r="DV94" s="464">
        <v>1417228</v>
      </c>
      <c r="DW94" s="462">
        <v>-121186</v>
      </c>
      <c r="DX94" s="463">
        <v>-344257</v>
      </c>
      <c r="DY94" s="465">
        <v>-465443</v>
      </c>
      <c r="DZ94" s="461">
        <v>342244</v>
      </c>
      <c r="EA94" s="464">
        <v>951785</v>
      </c>
      <c r="ED94" s="646">
        <f t="shared" si="1"/>
        <v>-6647.3</v>
      </c>
    </row>
    <row r="95" spans="1:134" ht="18" customHeight="1" x14ac:dyDescent="0.2">
      <c r="A95" s="445">
        <v>89</v>
      </c>
      <c r="B95" s="456" t="s">
        <v>168</v>
      </c>
      <c r="C95" s="457" t="s">
        <v>169</v>
      </c>
      <c r="D95" s="458">
        <v>34</v>
      </c>
      <c r="E95" s="459">
        <v>6</v>
      </c>
      <c r="F95" s="459">
        <v>27</v>
      </c>
      <c r="G95" s="459">
        <v>0</v>
      </c>
      <c r="H95" s="459">
        <v>3</v>
      </c>
      <c r="I95" s="459">
        <v>0</v>
      </c>
      <c r="J95" s="459">
        <v>4</v>
      </c>
      <c r="K95" s="459">
        <v>769</v>
      </c>
      <c r="L95" s="459">
        <v>85</v>
      </c>
      <c r="M95" s="459">
        <v>26</v>
      </c>
      <c r="N95" s="459">
        <v>0</v>
      </c>
      <c r="O95" s="459">
        <v>10</v>
      </c>
      <c r="P95" s="459">
        <v>13</v>
      </c>
      <c r="Q95" s="459">
        <v>9</v>
      </c>
      <c r="R95" s="459">
        <v>11</v>
      </c>
      <c r="S95" s="459">
        <v>361</v>
      </c>
      <c r="T95" s="459">
        <v>127</v>
      </c>
      <c r="U95" s="459">
        <v>31</v>
      </c>
      <c r="V95" s="459">
        <v>10</v>
      </c>
      <c r="W95" s="459">
        <v>22</v>
      </c>
      <c r="X95" s="459">
        <v>37</v>
      </c>
      <c r="Y95" s="459">
        <v>58</v>
      </c>
      <c r="Z95" s="459">
        <v>113</v>
      </c>
      <c r="AA95" s="459">
        <v>27</v>
      </c>
      <c r="AB95" s="459">
        <v>543</v>
      </c>
      <c r="AC95" s="459">
        <v>160</v>
      </c>
      <c r="AD95" s="459">
        <v>84</v>
      </c>
      <c r="AE95" s="459">
        <v>1</v>
      </c>
      <c r="AF95" s="459">
        <v>542</v>
      </c>
      <c r="AG95" s="459">
        <v>69</v>
      </c>
      <c r="AH95" s="459">
        <v>1</v>
      </c>
      <c r="AI95" s="459">
        <v>15</v>
      </c>
      <c r="AJ95" s="459">
        <v>22</v>
      </c>
      <c r="AK95" s="459">
        <v>8</v>
      </c>
      <c r="AL95" s="459">
        <v>90</v>
      </c>
      <c r="AM95" s="459">
        <v>254</v>
      </c>
      <c r="AN95" s="459">
        <v>678</v>
      </c>
      <c r="AO95" s="459">
        <v>124</v>
      </c>
      <c r="AP95" s="459">
        <v>77</v>
      </c>
      <c r="AQ95" s="459">
        <v>28</v>
      </c>
      <c r="AR95" s="459">
        <v>221</v>
      </c>
      <c r="AS95" s="459">
        <v>36</v>
      </c>
      <c r="AT95" s="459">
        <v>896</v>
      </c>
      <c r="AU95" s="459">
        <v>423</v>
      </c>
      <c r="AV95" s="459">
        <v>247</v>
      </c>
      <c r="AW95" s="459">
        <v>1177</v>
      </c>
      <c r="AX95" s="459">
        <v>249</v>
      </c>
      <c r="AY95" s="459">
        <v>254</v>
      </c>
      <c r="AZ95" s="459">
        <v>519</v>
      </c>
      <c r="BA95" s="459">
        <v>5</v>
      </c>
      <c r="BB95" s="459">
        <v>180</v>
      </c>
      <c r="BC95" s="459">
        <v>65</v>
      </c>
      <c r="BD95" s="459">
        <v>616</v>
      </c>
      <c r="BE95" s="459">
        <v>14</v>
      </c>
      <c r="BF95" s="459">
        <v>1448</v>
      </c>
      <c r="BG95" s="459">
        <v>87</v>
      </c>
      <c r="BH95" s="459">
        <v>1679</v>
      </c>
      <c r="BI95" s="459">
        <v>29</v>
      </c>
      <c r="BJ95" s="459">
        <v>26</v>
      </c>
      <c r="BK95" s="459">
        <v>93</v>
      </c>
      <c r="BL95" s="459">
        <v>77</v>
      </c>
      <c r="BM95" s="459">
        <v>4</v>
      </c>
      <c r="BN95" s="459">
        <v>132</v>
      </c>
      <c r="BO95" s="459">
        <v>50</v>
      </c>
      <c r="BP95" s="459">
        <v>184</v>
      </c>
      <c r="BQ95" s="459">
        <v>12</v>
      </c>
      <c r="BR95" s="459">
        <v>7</v>
      </c>
      <c r="BS95" s="459">
        <v>24</v>
      </c>
      <c r="BT95" s="459">
        <v>15</v>
      </c>
      <c r="BU95" s="459">
        <v>89</v>
      </c>
      <c r="BV95" s="459">
        <v>90</v>
      </c>
      <c r="BW95" s="459">
        <v>11302</v>
      </c>
      <c r="BX95" s="459">
        <v>19048</v>
      </c>
      <c r="BY95" s="459">
        <v>5676</v>
      </c>
      <c r="BZ95" s="459">
        <v>150</v>
      </c>
      <c r="CA95" s="459">
        <v>975</v>
      </c>
      <c r="CB95" s="459">
        <v>0</v>
      </c>
      <c r="CC95" s="459">
        <v>543</v>
      </c>
      <c r="CD95" s="459">
        <v>971</v>
      </c>
      <c r="CE95" s="459">
        <v>0</v>
      </c>
      <c r="CF95" s="459">
        <v>251</v>
      </c>
      <c r="CG95" s="459">
        <v>38</v>
      </c>
      <c r="CH95" s="459">
        <v>113</v>
      </c>
      <c r="CI95" s="459">
        <v>443</v>
      </c>
      <c r="CJ95" s="459">
        <v>152</v>
      </c>
      <c r="CK95" s="459">
        <v>16434</v>
      </c>
      <c r="CL95" s="459">
        <v>2258</v>
      </c>
      <c r="CM95" s="459">
        <v>10707</v>
      </c>
      <c r="CN95" s="459">
        <v>10364</v>
      </c>
      <c r="CO95" s="459">
        <v>1526</v>
      </c>
      <c r="CP95" s="459">
        <v>618</v>
      </c>
      <c r="CQ95" s="459">
        <v>136</v>
      </c>
      <c r="CR95" s="459">
        <v>2657</v>
      </c>
      <c r="CS95" s="459">
        <v>104</v>
      </c>
      <c r="CT95" s="459">
        <v>43</v>
      </c>
      <c r="CU95" s="459">
        <v>195</v>
      </c>
      <c r="CV95" s="459">
        <v>21</v>
      </c>
      <c r="CW95" s="459">
        <v>118</v>
      </c>
      <c r="CX95" s="459">
        <v>373</v>
      </c>
      <c r="CY95" s="459">
        <v>16373</v>
      </c>
      <c r="CZ95" s="459">
        <v>2124</v>
      </c>
      <c r="DA95" s="459">
        <v>23618</v>
      </c>
      <c r="DB95" s="459">
        <v>70</v>
      </c>
      <c r="DC95" s="459">
        <v>302</v>
      </c>
      <c r="DD95" s="459">
        <v>241</v>
      </c>
      <c r="DE95" s="459">
        <v>661</v>
      </c>
      <c r="DF95" s="459">
        <v>223</v>
      </c>
      <c r="DG95" s="459">
        <v>0</v>
      </c>
      <c r="DH95" s="460">
        <v>4135</v>
      </c>
      <c r="DI95" s="461">
        <v>146390</v>
      </c>
      <c r="DJ95" s="462">
        <v>1601</v>
      </c>
      <c r="DK95" s="459">
        <v>47584</v>
      </c>
      <c r="DL95" s="459">
        <v>0</v>
      </c>
      <c r="DM95" s="459">
        <v>0</v>
      </c>
      <c r="DN95" s="459">
        <v>0</v>
      </c>
      <c r="DO95" s="463">
        <v>0</v>
      </c>
      <c r="DP95" s="461">
        <v>49185</v>
      </c>
      <c r="DQ95" s="464">
        <v>195575</v>
      </c>
      <c r="DR95" s="462">
        <v>171</v>
      </c>
      <c r="DS95" s="463">
        <v>0</v>
      </c>
      <c r="DT95" s="465">
        <v>171</v>
      </c>
      <c r="DU95" s="461">
        <v>49356</v>
      </c>
      <c r="DV95" s="464">
        <v>195746</v>
      </c>
      <c r="DW95" s="462">
        <v>-249</v>
      </c>
      <c r="DX95" s="463">
        <v>-106068</v>
      </c>
      <c r="DY95" s="465">
        <v>-106317</v>
      </c>
      <c r="DZ95" s="461">
        <v>-56961</v>
      </c>
      <c r="EA95" s="464">
        <v>89429</v>
      </c>
      <c r="ED95" s="646">
        <f t="shared" si="1"/>
        <v>-4758.4000000000005</v>
      </c>
    </row>
    <row r="96" spans="1:134" ht="18" customHeight="1" x14ac:dyDescent="0.2">
      <c r="A96" s="445">
        <v>90</v>
      </c>
      <c r="B96" s="456" t="s">
        <v>170</v>
      </c>
      <c r="C96" s="457" t="s">
        <v>171</v>
      </c>
      <c r="D96" s="458">
        <v>93</v>
      </c>
      <c r="E96" s="459">
        <v>38</v>
      </c>
      <c r="F96" s="459">
        <v>112</v>
      </c>
      <c r="G96" s="459">
        <v>5</v>
      </c>
      <c r="H96" s="459">
        <v>47</v>
      </c>
      <c r="I96" s="459">
        <v>0</v>
      </c>
      <c r="J96" s="459">
        <v>24</v>
      </c>
      <c r="K96" s="459">
        <v>2431</v>
      </c>
      <c r="L96" s="459">
        <v>351</v>
      </c>
      <c r="M96" s="459">
        <v>123</v>
      </c>
      <c r="N96" s="459">
        <v>0</v>
      </c>
      <c r="O96" s="459">
        <v>247</v>
      </c>
      <c r="P96" s="459">
        <v>375</v>
      </c>
      <c r="Q96" s="459">
        <v>192</v>
      </c>
      <c r="R96" s="459">
        <v>317</v>
      </c>
      <c r="S96" s="459">
        <v>75</v>
      </c>
      <c r="T96" s="459">
        <v>284</v>
      </c>
      <c r="U96" s="459">
        <v>626</v>
      </c>
      <c r="V96" s="459">
        <v>73</v>
      </c>
      <c r="W96" s="459">
        <v>119</v>
      </c>
      <c r="X96" s="459">
        <v>11</v>
      </c>
      <c r="Y96" s="459">
        <v>63</v>
      </c>
      <c r="Z96" s="459">
        <v>66</v>
      </c>
      <c r="AA96" s="459">
        <v>47</v>
      </c>
      <c r="AB96" s="459">
        <v>566</v>
      </c>
      <c r="AC96" s="459">
        <v>378</v>
      </c>
      <c r="AD96" s="459">
        <v>101</v>
      </c>
      <c r="AE96" s="459">
        <v>42</v>
      </c>
      <c r="AF96" s="459">
        <v>1038</v>
      </c>
      <c r="AG96" s="459">
        <v>995</v>
      </c>
      <c r="AH96" s="459">
        <v>31</v>
      </c>
      <c r="AI96" s="459">
        <v>68</v>
      </c>
      <c r="AJ96" s="459">
        <v>64</v>
      </c>
      <c r="AK96" s="459">
        <v>450</v>
      </c>
      <c r="AL96" s="459">
        <v>295</v>
      </c>
      <c r="AM96" s="459">
        <v>367</v>
      </c>
      <c r="AN96" s="459">
        <v>331</v>
      </c>
      <c r="AO96" s="459">
        <v>201</v>
      </c>
      <c r="AP96" s="459">
        <v>246</v>
      </c>
      <c r="AQ96" s="459">
        <v>98</v>
      </c>
      <c r="AR96" s="459">
        <v>498</v>
      </c>
      <c r="AS96" s="459">
        <v>274</v>
      </c>
      <c r="AT96" s="459">
        <v>1154</v>
      </c>
      <c r="AU96" s="459">
        <v>1024</v>
      </c>
      <c r="AV96" s="459">
        <v>2587</v>
      </c>
      <c r="AW96" s="459">
        <v>1447</v>
      </c>
      <c r="AX96" s="459">
        <v>349</v>
      </c>
      <c r="AY96" s="459">
        <v>329</v>
      </c>
      <c r="AZ96" s="459">
        <v>2318</v>
      </c>
      <c r="BA96" s="459">
        <v>171</v>
      </c>
      <c r="BB96" s="459">
        <v>80</v>
      </c>
      <c r="BC96" s="459">
        <v>113</v>
      </c>
      <c r="BD96" s="459">
        <v>358</v>
      </c>
      <c r="BE96" s="459">
        <v>189</v>
      </c>
      <c r="BF96" s="459">
        <v>1788</v>
      </c>
      <c r="BG96" s="459">
        <v>123</v>
      </c>
      <c r="BH96" s="459">
        <v>4879</v>
      </c>
      <c r="BI96" s="459">
        <v>50</v>
      </c>
      <c r="BJ96" s="459">
        <v>357</v>
      </c>
      <c r="BK96" s="459">
        <v>474</v>
      </c>
      <c r="BL96" s="459">
        <v>698</v>
      </c>
      <c r="BM96" s="459">
        <v>122</v>
      </c>
      <c r="BN96" s="459">
        <v>1843</v>
      </c>
      <c r="BO96" s="459">
        <v>1137</v>
      </c>
      <c r="BP96" s="459">
        <v>956</v>
      </c>
      <c r="BQ96" s="459">
        <v>1144</v>
      </c>
      <c r="BR96" s="459">
        <v>678</v>
      </c>
      <c r="BS96" s="459">
        <v>417</v>
      </c>
      <c r="BT96" s="459">
        <v>103</v>
      </c>
      <c r="BU96" s="459">
        <v>535</v>
      </c>
      <c r="BV96" s="459">
        <v>611</v>
      </c>
      <c r="BW96" s="459">
        <v>10065</v>
      </c>
      <c r="BX96" s="459">
        <v>7413</v>
      </c>
      <c r="BY96" s="459">
        <v>6855</v>
      </c>
      <c r="BZ96" s="459">
        <v>1007</v>
      </c>
      <c r="CA96" s="459">
        <v>623</v>
      </c>
      <c r="CB96" s="459">
        <v>0</v>
      </c>
      <c r="CC96" s="459">
        <v>1002</v>
      </c>
      <c r="CD96" s="459">
        <v>2603</v>
      </c>
      <c r="CE96" s="459">
        <v>0</v>
      </c>
      <c r="CF96" s="459">
        <v>362</v>
      </c>
      <c r="CG96" s="459">
        <v>234</v>
      </c>
      <c r="CH96" s="459">
        <v>431</v>
      </c>
      <c r="CI96" s="459">
        <v>944</v>
      </c>
      <c r="CJ96" s="459">
        <v>746</v>
      </c>
      <c r="CK96" s="459">
        <v>9219</v>
      </c>
      <c r="CL96" s="459">
        <v>36547</v>
      </c>
      <c r="CM96" s="459">
        <v>9568</v>
      </c>
      <c r="CN96" s="459">
        <v>620</v>
      </c>
      <c r="CO96" s="459">
        <v>13699</v>
      </c>
      <c r="CP96" s="459">
        <v>9626</v>
      </c>
      <c r="CQ96" s="459">
        <v>3982</v>
      </c>
      <c r="CR96" s="459">
        <v>28746</v>
      </c>
      <c r="CS96" s="459">
        <v>6481</v>
      </c>
      <c r="CT96" s="459">
        <v>179</v>
      </c>
      <c r="CU96" s="459">
        <v>4745</v>
      </c>
      <c r="CV96" s="459">
        <v>1065</v>
      </c>
      <c r="CW96" s="459">
        <v>4878</v>
      </c>
      <c r="CX96" s="459">
        <v>982</v>
      </c>
      <c r="CY96" s="459">
        <v>69253</v>
      </c>
      <c r="CZ96" s="459">
        <v>387</v>
      </c>
      <c r="DA96" s="459">
        <v>13577</v>
      </c>
      <c r="DB96" s="459">
        <v>720</v>
      </c>
      <c r="DC96" s="459">
        <v>2900</v>
      </c>
      <c r="DD96" s="459">
        <v>2229</v>
      </c>
      <c r="DE96" s="459">
        <v>9665</v>
      </c>
      <c r="DF96" s="459">
        <v>1587</v>
      </c>
      <c r="DG96" s="459">
        <v>0</v>
      </c>
      <c r="DH96" s="460">
        <v>1777</v>
      </c>
      <c r="DI96" s="461">
        <v>302513</v>
      </c>
      <c r="DJ96" s="462">
        <v>3772</v>
      </c>
      <c r="DK96" s="459">
        <v>71422</v>
      </c>
      <c r="DL96" s="459">
        <v>1252</v>
      </c>
      <c r="DM96" s="459">
        <v>0</v>
      </c>
      <c r="DN96" s="459">
        <v>2549</v>
      </c>
      <c r="DO96" s="463">
        <v>-2111</v>
      </c>
      <c r="DP96" s="461">
        <v>76884</v>
      </c>
      <c r="DQ96" s="464">
        <v>379397</v>
      </c>
      <c r="DR96" s="462">
        <v>7035</v>
      </c>
      <c r="DS96" s="463">
        <v>0</v>
      </c>
      <c r="DT96" s="465">
        <v>7035</v>
      </c>
      <c r="DU96" s="461">
        <v>83919</v>
      </c>
      <c r="DV96" s="464">
        <v>386432</v>
      </c>
      <c r="DW96" s="462">
        <v>-15398</v>
      </c>
      <c r="DX96" s="463">
        <v>-135000</v>
      </c>
      <c r="DY96" s="465">
        <v>-150398</v>
      </c>
      <c r="DZ96" s="461">
        <v>-66479</v>
      </c>
      <c r="EA96" s="464">
        <v>236034</v>
      </c>
      <c r="ED96" s="646">
        <f t="shared" si="1"/>
        <v>-7142.2000000000007</v>
      </c>
    </row>
    <row r="97" spans="1:134" ht="18" customHeight="1" x14ac:dyDescent="0.2">
      <c r="A97" s="445">
        <v>91</v>
      </c>
      <c r="B97" s="456" t="s">
        <v>172</v>
      </c>
      <c r="C97" s="457" t="s">
        <v>173</v>
      </c>
      <c r="D97" s="458">
        <v>0</v>
      </c>
      <c r="E97" s="459">
        <v>0</v>
      </c>
      <c r="F97" s="459">
        <v>0</v>
      </c>
      <c r="G97" s="459">
        <v>0</v>
      </c>
      <c r="H97" s="459">
        <v>0</v>
      </c>
      <c r="I97" s="459">
        <v>0</v>
      </c>
      <c r="J97" s="459">
        <v>0</v>
      </c>
      <c r="K97" s="459">
        <v>0</v>
      </c>
      <c r="L97" s="459">
        <v>0</v>
      </c>
      <c r="M97" s="459">
        <v>0</v>
      </c>
      <c r="N97" s="459">
        <v>0</v>
      </c>
      <c r="O97" s="459">
        <v>0</v>
      </c>
      <c r="P97" s="459">
        <v>0</v>
      </c>
      <c r="Q97" s="459">
        <v>0</v>
      </c>
      <c r="R97" s="459">
        <v>0</v>
      </c>
      <c r="S97" s="459">
        <v>0</v>
      </c>
      <c r="T97" s="459">
        <v>0</v>
      </c>
      <c r="U97" s="459">
        <v>0</v>
      </c>
      <c r="V97" s="459">
        <v>0</v>
      </c>
      <c r="W97" s="459">
        <v>0</v>
      </c>
      <c r="X97" s="459">
        <v>0</v>
      </c>
      <c r="Y97" s="459">
        <v>0</v>
      </c>
      <c r="Z97" s="459">
        <v>0</v>
      </c>
      <c r="AA97" s="459">
        <v>0</v>
      </c>
      <c r="AB97" s="459">
        <v>0</v>
      </c>
      <c r="AC97" s="459">
        <v>0</v>
      </c>
      <c r="AD97" s="459">
        <v>0</v>
      </c>
      <c r="AE97" s="459">
        <v>0</v>
      </c>
      <c r="AF97" s="459">
        <v>0</v>
      </c>
      <c r="AG97" s="459">
        <v>0</v>
      </c>
      <c r="AH97" s="459">
        <v>0</v>
      </c>
      <c r="AI97" s="459">
        <v>0</v>
      </c>
      <c r="AJ97" s="459">
        <v>0</v>
      </c>
      <c r="AK97" s="459">
        <v>0</v>
      </c>
      <c r="AL97" s="459">
        <v>0</v>
      </c>
      <c r="AM97" s="459">
        <v>0</v>
      </c>
      <c r="AN97" s="459">
        <v>0</v>
      </c>
      <c r="AO97" s="459">
        <v>0</v>
      </c>
      <c r="AP97" s="459">
        <v>0</v>
      </c>
      <c r="AQ97" s="459">
        <v>0</v>
      </c>
      <c r="AR97" s="459">
        <v>0</v>
      </c>
      <c r="AS97" s="459">
        <v>0</v>
      </c>
      <c r="AT97" s="459">
        <v>0</v>
      </c>
      <c r="AU97" s="459">
        <v>0</v>
      </c>
      <c r="AV97" s="459">
        <v>0</v>
      </c>
      <c r="AW97" s="459">
        <v>0</v>
      </c>
      <c r="AX97" s="459">
        <v>0</v>
      </c>
      <c r="AY97" s="459">
        <v>0</v>
      </c>
      <c r="AZ97" s="459">
        <v>0</v>
      </c>
      <c r="BA97" s="459">
        <v>0</v>
      </c>
      <c r="BB97" s="459">
        <v>0</v>
      </c>
      <c r="BC97" s="459">
        <v>0</v>
      </c>
      <c r="BD97" s="459">
        <v>0</v>
      </c>
      <c r="BE97" s="459">
        <v>0</v>
      </c>
      <c r="BF97" s="459">
        <v>0</v>
      </c>
      <c r="BG97" s="459">
        <v>0</v>
      </c>
      <c r="BH97" s="459">
        <v>0</v>
      </c>
      <c r="BI97" s="459">
        <v>0</v>
      </c>
      <c r="BJ97" s="459">
        <v>0</v>
      </c>
      <c r="BK97" s="459">
        <v>0</v>
      </c>
      <c r="BL97" s="459">
        <v>0</v>
      </c>
      <c r="BM97" s="459">
        <v>0</v>
      </c>
      <c r="BN97" s="459">
        <v>0</v>
      </c>
      <c r="BO97" s="459">
        <v>0</v>
      </c>
      <c r="BP97" s="459">
        <v>0</v>
      </c>
      <c r="BQ97" s="459">
        <v>0</v>
      </c>
      <c r="BR97" s="459">
        <v>0</v>
      </c>
      <c r="BS97" s="459">
        <v>0</v>
      </c>
      <c r="BT97" s="459">
        <v>0</v>
      </c>
      <c r="BU97" s="459">
        <v>0</v>
      </c>
      <c r="BV97" s="459">
        <v>0</v>
      </c>
      <c r="BW97" s="459">
        <v>0</v>
      </c>
      <c r="BX97" s="459">
        <v>0</v>
      </c>
      <c r="BY97" s="459">
        <v>0</v>
      </c>
      <c r="BZ97" s="459">
        <v>0</v>
      </c>
      <c r="CA97" s="459">
        <v>0</v>
      </c>
      <c r="CB97" s="459">
        <v>0</v>
      </c>
      <c r="CC97" s="459">
        <v>0</v>
      </c>
      <c r="CD97" s="459">
        <v>0</v>
      </c>
      <c r="CE97" s="459">
        <v>0</v>
      </c>
      <c r="CF97" s="459">
        <v>0</v>
      </c>
      <c r="CG97" s="459">
        <v>0</v>
      </c>
      <c r="CH97" s="459">
        <v>0</v>
      </c>
      <c r="CI97" s="459">
        <v>0</v>
      </c>
      <c r="CJ97" s="459">
        <v>0</v>
      </c>
      <c r="CK97" s="459">
        <v>0</v>
      </c>
      <c r="CL97" s="459">
        <v>0</v>
      </c>
      <c r="CM97" s="459">
        <v>0</v>
      </c>
      <c r="CN97" s="459">
        <v>0</v>
      </c>
      <c r="CO97" s="459">
        <v>0</v>
      </c>
      <c r="CP97" s="459">
        <v>0</v>
      </c>
      <c r="CQ97" s="459">
        <v>0</v>
      </c>
      <c r="CR97" s="459">
        <v>0</v>
      </c>
      <c r="CS97" s="459">
        <v>0</v>
      </c>
      <c r="CT97" s="459">
        <v>0</v>
      </c>
      <c r="CU97" s="459">
        <v>0</v>
      </c>
      <c r="CV97" s="459">
        <v>0</v>
      </c>
      <c r="CW97" s="459">
        <v>0</v>
      </c>
      <c r="CX97" s="459">
        <v>0</v>
      </c>
      <c r="CY97" s="459">
        <v>0</v>
      </c>
      <c r="CZ97" s="459">
        <v>0</v>
      </c>
      <c r="DA97" s="459">
        <v>0</v>
      </c>
      <c r="DB97" s="459">
        <v>0</v>
      </c>
      <c r="DC97" s="459">
        <v>0</v>
      </c>
      <c r="DD97" s="459">
        <v>0</v>
      </c>
      <c r="DE97" s="459">
        <v>0</v>
      </c>
      <c r="DF97" s="459">
        <v>0</v>
      </c>
      <c r="DG97" s="459">
        <v>0</v>
      </c>
      <c r="DH97" s="460">
        <v>67882</v>
      </c>
      <c r="DI97" s="461">
        <v>67882</v>
      </c>
      <c r="DJ97" s="462">
        <v>0</v>
      </c>
      <c r="DK97" s="459">
        <v>77781</v>
      </c>
      <c r="DL97" s="459">
        <v>1221277</v>
      </c>
      <c r="DM97" s="459">
        <v>0</v>
      </c>
      <c r="DN97" s="459">
        <v>0</v>
      </c>
      <c r="DO97" s="463">
        <v>0</v>
      </c>
      <c r="DP97" s="461">
        <v>1299058</v>
      </c>
      <c r="DQ97" s="464">
        <v>1366940</v>
      </c>
      <c r="DR97" s="462">
        <v>0</v>
      </c>
      <c r="DS97" s="463">
        <v>0</v>
      </c>
      <c r="DT97" s="465">
        <v>0</v>
      </c>
      <c r="DU97" s="461">
        <v>1299058</v>
      </c>
      <c r="DV97" s="464">
        <v>1366940</v>
      </c>
      <c r="DW97" s="462">
        <v>0</v>
      </c>
      <c r="DX97" s="463">
        <v>0</v>
      </c>
      <c r="DY97" s="465">
        <v>0</v>
      </c>
      <c r="DZ97" s="461">
        <v>1299058</v>
      </c>
      <c r="EA97" s="464">
        <v>1366940</v>
      </c>
      <c r="ED97" s="646">
        <f t="shared" si="1"/>
        <v>-7778.1</v>
      </c>
    </row>
    <row r="98" spans="1:134" ht="18" customHeight="1" x14ac:dyDescent="0.2">
      <c r="A98" s="445">
        <v>92</v>
      </c>
      <c r="B98" s="456" t="s">
        <v>174</v>
      </c>
      <c r="C98" s="457" t="s">
        <v>175</v>
      </c>
      <c r="D98" s="458">
        <v>0</v>
      </c>
      <c r="E98" s="459">
        <v>0</v>
      </c>
      <c r="F98" s="459">
        <v>24</v>
      </c>
      <c r="G98" s="459">
        <v>1</v>
      </c>
      <c r="H98" s="459">
        <v>0</v>
      </c>
      <c r="I98" s="459">
        <v>0</v>
      </c>
      <c r="J98" s="459">
        <v>7</v>
      </c>
      <c r="K98" s="459">
        <v>558</v>
      </c>
      <c r="L98" s="459">
        <v>14</v>
      </c>
      <c r="M98" s="459">
        <v>34</v>
      </c>
      <c r="N98" s="459">
        <v>0</v>
      </c>
      <c r="O98" s="459">
        <v>1</v>
      </c>
      <c r="P98" s="459">
        <v>2</v>
      </c>
      <c r="Q98" s="459">
        <v>10</v>
      </c>
      <c r="R98" s="459">
        <v>48</v>
      </c>
      <c r="S98" s="459">
        <v>32</v>
      </c>
      <c r="T98" s="459">
        <v>14</v>
      </c>
      <c r="U98" s="459">
        <v>5</v>
      </c>
      <c r="V98" s="459">
        <v>1</v>
      </c>
      <c r="W98" s="459">
        <v>13</v>
      </c>
      <c r="X98" s="459">
        <v>18</v>
      </c>
      <c r="Y98" s="459">
        <v>41</v>
      </c>
      <c r="Z98" s="459">
        <v>52</v>
      </c>
      <c r="AA98" s="459">
        <v>17</v>
      </c>
      <c r="AB98" s="459">
        <v>62</v>
      </c>
      <c r="AC98" s="459">
        <v>159</v>
      </c>
      <c r="AD98" s="459">
        <v>6</v>
      </c>
      <c r="AE98" s="459">
        <v>0</v>
      </c>
      <c r="AF98" s="459">
        <v>205</v>
      </c>
      <c r="AG98" s="459">
        <v>22</v>
      </c>
      <c r="AH98" s="459">
        <v>0</v>
      </c>
      <c r="AI98" s="459">
        <v>38</v>
      </c>
      <c r="AJ98" s="459">
        <v>25</v>
      </c>
      <c r="AK98" s="459">
        <v>281</v>
      </c>
      <c r="AL98" s="459">
        <v>37</v>
      </c>
      <c r="AM98" s="459">
        <v>10</v>
      </c>
      <c r="AN98" s="459">
        <v>89</v>
      </c>
      <c r="AO98" s="459">
        <v>199</v>
      </c>
      <c r="AP98" s="459">
        <v>0</v>
      </c>
      <c r="AQ98" s="459">
        <v>0</v>
      </c>
      <c r="AR98" s="459">
        <v>41</v>
      </c>
      <c r="AS98" s="459">
        <v>207</v>
      </c>
      <c r="AT98" s="459">
        <v>159</v>
      </c>
      <c r="AU98" s="459">
        <v>773</v>
      </c>
      <c r="AV98" s="459">
        <v>587</v>
      </c>
      <c r="AW98" s="459">
        <v>420</v>
      </c>
      <c r="AX98" s="459">
        <v>225</v>
      </c>
      <c r="AY98" s="459">
        <v>232</v>
      </c>
      <c r="AZ98" s="459">
        <v>1499</v>
      </c>
      <c r="BA98" s="459">
        <v>276</v>
      </c>
      <c r="BB98" s="459">
        <v>47</v>
      </c>
      <c r="BC98" s="459">
        <v>33</v>
      </c>
      <c r="BD98" s="459">
        <v>432</v>
      </c>
      <c r="BE98" s="459">
        <v>28</v>
      </c>
      <c r="BF98" s="459">
        <v>604</v>
      </c>
      <c r="BG98" s="459">
        <v>62</v>
      </c>
      <c r="BH98" s="459">
        <v>1969</v>
      </c>
      <c r="BI98" s="459">
        <v>61</v>
      </c>
      <c r="BJ98" s="459">
        <v>34</v>
      </c>
      <c r="BK98" s="459">
        <v>59</v>
      </c>
      <c r="BL98" s="459">
        <v>25</v>
      </c>
      <c r="BM98" s="459">
        <v>3</v>
      </c>
      <c r="BN98" s="459">
        <v>206</v>
      </c>
      <c r="BO98" s="459">
        <v>124</v>
      </c>
      <c r="BP98" s="459">
        <v>14</v>
      </c>
      <c r="BQ98" s="459">
        <v>80</v>
      </c>
      <c r="BR98" s="459">
        <v>65</v>
      </c>
      <c r="BS98" s="459">
        <v>755</v>
      </c>
      <c r="BT98" s="459">
        <v>176</v>
      </c>
      <c r="BU98" s="459">
        <v>27</v>
      </c>
      <c r="BV98" s="459">
        <v>47</v>
      </c>
      <c r="BW98" s="459">
        <v>736</v>
      </c>
      <c r="BX98" s="459">
        <v>652</v>
      </c>
      <c r="BY98" s="459">
        <v>367</v>
      </c>
      <c r="BZ98" s="459">
        <v>4</v>
      </c>
      <c r="CA98" s="459">
        <v>1</v>
      </c>
      <c r="CB98" s="459">
        <v>0</v>
      </c>
      <c r="CC98" s="459">
        <v>3625</v>
      </c>
      <c r="CD98" s="459">
        <v>246</v>
      </c>
      <c r="CE98" s="459">
        <v>200</v>
      </c>
      <c r="CF98" s="459">
        <v>46</v>
      </c>
      <c r="CG98" s="459">
        <v>9</v>
      </c>
      <c r="CH98" s="459">
        <v>45</v>
      </c>
      <c r="CI98" s="459">
        <v>202</v>
      </c>
      <c r="CJ98" s="459">
        <v>24</v>
      </c>
      <c r="CK98" s="459">
        <v>5186</v>
      </c>
      <c r="CL98" s="459">
        <v>207</v>
      </c>
      <c r="CM98" s="459">
        <v>3859</v>
      </c>
      <c r="CN98" s="459">
        <v>617</v>
      </c>
      <c r="CO98" s="459">
        <v>286</v>
      </c>
      <c r="CP98" s="459">
        <v>97</v>
      </c>
      <c r="CQ98" s="459">
        <v>3</v>
      </c>
      <c r="CR98" s="459">
        <v>0</v>
      </c>
      <c r="CS98" s="459">
        <v>289</v>
      </c>
      <c r="CT98" s="459">
        <v>0</v>
      </c>
      <c r="CU98" s="459">
        <v>23</v>
      </c>
      <c r="CV98" s="459">
        <v>9</v>
      </c>
      <c r="CW98" s="459">
        <v>0</v>
      </c>
      <c r="CX98" s="459">
        <v>208</v>
      </c>
      <c r="CY98" s="459">
        <v>391</v>
      </c>
      <c r="CZ98" s="459">
        <v>1</v>
      </c>
      <c r="DA98" s="459">
        <v>1560</v>
      </c>
      <c r="DB98" s="459">
        <v>37</v>
      </c>
      <c r="DC98" s="459">
        <v>574</v>
      </c>
      <c r="DD98" s="459">
        <v>364</v>
      </c>
      <c r="DE98" s="459">
        <v>86</v>
      </c>
      <c r="DF98" s="459">
        <v>167</v>
      </c>
      <c r="DG98" s="459">
        <v>0</v>
      </c>
      <c r="DH98" s="460">
        <v>43</v>
      </c>
      <c r="DI98" s="461">
        <v>31459</v>
      </c>
      <c r="DJ98" s="462">
        <v>0</v>
      </c>
      <c r="DK98" s="459">
        <v>556353</v>
      </c>
      <c r="DL98" s="459">
        <v>790400</v>
      </c>
      <c r="DM98" s="459">
        <v>0</v>
      </c>
      <c r="DN98" s="459">
        <v>0</v>
      </c>
      <c r="DO98" s="463">
        <v>0</v>
      </c>
      <c r="DP98" s="461">
        <v>1346753</v>
      </c>
      <c r="DQ98" s="464">
        <v>1378212</v>
      </c>
      <c r="DR98" s="462">
        <v>2104</v>
      </c>
      <c r="DS98" s="463">
        <v>57449</v>
      </c>
      <c r="DT98" s="465">
        <v>59553</v>
      </c>
      <c r="DU98" s="461">
        <v>1406306</v>
      </c>
      <c r="DV98" s="464">
        <v>1437765</v>
      </c>
      <c r="DW98" s="462">
        <v>-14055</v>
      </c>
      <c r="DX98" s="463">
        <v>-35774</v>
      </c>
      <c r="DY98" s="465">
        <v>-49829</v>
      </c>
      <c r="DZ98" s="461">
        <v>1356477</v>
      </c>
      <c r="EA98" s="464">
        <v>1387936</v>
      </c>
      <c r="ED98" s="646">
        <f t="shared" si="1"/>
        <v>-55635.3</v>
      </c>
    </row>
    <row r="99" spans="1:134" ht="18" customHeight="1" x14ac:dyDescent="0.2">
      <c r="A99" s="445">
        <v>93</v>
      </c>
      <c r="B99" s="456">
        <v>632</v>
      </c>
      <c r="C99" s="457" t="s">
        <v>422</v>
      </c>
      <c r="D99" s="458">
        <v>0</v>
      </c>
      <c r="E99" s="459">
        <v>0</v>
      </c>
      <c r="F99" s="459">
        <v>0</v>
      </c>
      <c r="G99" s="459">
        <v>0</v>
      </c>
      <c r="H99" s="459">
        <v>0</v>
      </c>
      <c r="I99" s="459">
        <v>0</v>
      </c>
      <c r="J99" s="459">
        <v>0</v>
      </c>
      <c r="K99" s="459">
        <v>0</v>
      </c>
      <c r="L99" s="459">
        <v>0</v>
      </c>
      <c r="M99" s="459">
        <v>0</v>
      </c>
      <c r="N99" s="459">
        <v>0</v>
      </c>
      <c r="O99" s="459">
        <v>0</v>
      </c>
      <c r="P99" s="459">
        <v>0</v>
      </c>
      <c r="Q99" s="459">
        <v>0</v>
      </c>
      <c r="R99" s="459">
        <v>0</v>
      </c>
      <c r="S99" s="459">
        <v>0</v>
      </c>
      <c r="T99" s="459">
        <v>0</v>
      </c>
      <c r="U99" s="459">
        <v>0</v>
      </c>
      <c r="V99" s="459">
        <v>0</v>
      </c>
      <c r="W99" s="459">
        <v>0</v>
      </c>
      <c r="X99" s="459">
        <v>0</v>
      </c>
      <c r="Y99" s="459">
        <v>0</v>
      </c>
      <c r="Z99" s="459">
        <v>0</v>
      </c>
      <c r="AA99" s="459">
        <v>0</v>
      </c>
      <c r="AB99" s="459">
        <v>0</v>
      </c>
      <c r="AC99" s="459">
        <v>0</v>
      </c>
      <c r="AD99" s="459">
        <v>0</v>
      </c>
      <c r="AE99" s="459">
        <v>0</v>
      </c>
      <c r="AF99" s="459">
        <v>0</v>
      </c>
      <c r="AG99" s="459">
        <v>0</v>
      </c>
      <c r="AH99" s="459">
        <v>0</v>
      </c>
      <c r="AI99" s="459">
        <v>0</v>
      </c>
      <c r="AJ99" s="459">
        <v>0</v>
      </c>
      <c r="AK99" s="459">
        <v>0</v>
      </c>
      <c r="AL99" s="459">
        <v>0</v>
      </c>
      <c r="AM99" s="459">
        <v>0</v>
      </c>
      <c r="AN99" s="459">
        <v>0</v>
      </c>
      <c r="AO99" s="459">
        <v>0</v>
      </c>
      <c r="AP99" s="459">
        <v>0</v>
      </c>
      <c r="AQ99" s="459">
        <v>0</v>
      </c>
      <c r="AR99" s="459">
        <v>0</v>
      </c>
      <c r="AS99" s="459">
        <v>0</v>
      </c>
      <c r="AT99" s="459">
        <v>0</v>
      </c>
      <c r="AU99" s="459">
        <v>0</v>
      </c>
      <c r="AV99" s="459">
        <v>0</v>
      </c>
      <c r="AW99" s="459">
        <v>0</v>
      </c>
      <c r="AX99" s="459">
        <v>0</v>
      </c>
      <c r="AY99" s="459">
        <v>0</v>
      </c>
      <c r="AZ99" s="459">
        <v>0</v>
      </c>
      <c r="BA99" s="459">
        <v>0</v>
      </c>
      <c r="BB99" s="459">
        <v>0</v>
      </c>
      <c r="BC99" s="459">
        <v>0</v>
      </c>
      <c r="BD99" s="459">
        <v>0</v>
      </c>
      <c r="BE99" s="459">
        <v>0</v>
      </c>
      <c r="BF99" s="459">
        <v>0</v>
      </c>
      <c r="BG99" s="459">
        <v>0</v>
      </c>
      <c r="BH99" s="459">
        <v>0</v>
      </c>
      <c r="BI99" s="459">
        <v>0</v>
      </c>
      <c r="BJ99" s="459">
        <v>0</v>
      </c>
      <c r="BK99" s="459">
        <v>0</v>
      </c>
      <c r="BL99" s="459">
        <v>0</v>
      </c>
      <c r="BM99" s="459">
        <v>0</v>
      </c>
      <c r="BN99" s="459">
        <v>0</v>
      </c>
      <c r="BO99" s="459">
        <v>0</v>
      </c>
      <c r="BP99" s="459">
        <v>0</v>
      </c>
      <c r="BQ99" s="459">
        <v>0</v>
      </c>
      <c r="BR99" s="459">
        <v>0</v>
      </c>
      <c r="BS99" s="459">
        <v>0</v>
      </c>
      <c r="BT99" s="459">
        <v>0</v>
      </c>
      <c r="BU99" s="459">
        <v>0</v>
      </c>
      <c r="BV99" s="459">
        <v>0</v>
      </c>
      <c r="BW99" s="459">
        <v>0</v>
      </c>
      <c r="BX99" s="459">
        <v>0</v>
      </c>
      <c r="BY99" s="459">
        <v>0</v>
      </c>
      <c r="BZ99" s="459">
        <v>0</v>
      </c>
      <c r="CA99" s="459">
        <v>0</v>
      </c>
      <c r="CB99" s="459">
        <v>0</v>
      </c>
      <c r="CC99" s="459">
        <v>0</v>
      </c>
      <c r="CD99" s="459">
        <v>0</v>
      </c>
      <c r="CE99" s="459">
        <v>0</v>
      </c>
      <c r="CF99" s="459">
        <v>0</v>
      </c>
      <c r="CG99" s="459">
        <v>0</v>
      </c>
      <c r="CH99" s="459">
        <v>0</v>
      </c>
      <c r="CI99" s="459">
        <v>0</v>
      </c>
      <c r="CJ99" s="459">
        <v>0</v>
      </c>
      <c r="CK99" s="459">
        <v>0</v>
      </c>
      <c r="CL99" s="459">
        <v>0</v>
      </c>
      <c r="CM99" s="459">
        <v>0</v>
      </c>
      <c r="CN99" s="459">
        <v>0</v>
      </c>
      <c r="CO99" s="459">
        <v>0</v>
      </c>
      <c r="CP99" s="459">
        <v>0</v>
      </c>
      <c r="CQ99" s="459">
        <v>0</v>
      </c>
      <c r="CR99" s="459">
        <v>0</v>
      </c>
      <c r="CS99" s="459">
        <v>0</v>
      </c>
      <c r="CT99" s="459">
        <v>0</v>
      </c>
      <c r="CU99" s="459">
        <v>0</v>
      </c>
      <c r="CV99" s="459">
        <v>0</v>
      </c>
      <c r="CW99" s="459">
        <v>0</v>
      </c>
      <c r="CX99" s="459">
        <v>0</v>
      </c>
      <c r="CY99" s="459">
        <v>0</v>
      </c>
      <c r="CZ99" s="459">
        <v>0</v>
      </c>
      <c r="DA99" s="459">
        <v>0</v>
      </c>
      <c r="DB99" s="459">
        <v>0</v>
      </c>
      <c r="DC99" s="459">
        <v>0</v>
      </c>
      <c r="DD99" s="459">
        <v>0</v>
      </c>
      <c r="DE99" s="459">
        <v>0</v>
      </c>
      <c r="DF99" s="459">
        <v>0</v>
      </c>
      <c r="DG99" s="459">
        <v>0</v>
      </c>
      <c r="DH99" s="460">
        <v>0</v>
      </c>
      <c r="DI99" s="461">
        <v>0</v>
      </c>
      <c r="DJ99" s="462">
        <v>0</v>
      </c>
      <c r="DK99" s="459">
        <v>9242</v>
      </c>
      <c r="DL99" s="459">
        <v>60129</v>
      </c>
      <c r="DM99" s="459">
        <v>138953</v>
      </c>
      <c r="DN99" s="459">
        <v>2158710</v>
      </c>
      <c r="DO99" s="463">
        <v>0</v>
      </c>
      <c r="DP99" s="461">
        <v>2367034</v>
      </c>
      <c r="DQ99" s="464">
        <v>2367034</v>
      </c>
      <c r="DR99" s="462">
        <v>83709</v>
      </c>
      <c r="DS99" s="463">
        <v>0</v>
      </c>
      <c r="DT99" s="465">
        <v>83709</v>
      </c>
      <c r="DU99" s="461">
        <v>2450743</v>
      </c>
      <c r="DV99" s="464">
        <v>2450743</v>
      </c>
      <c r="DW99" s="462">
        <v>-262567</v>
      </c>
      <c r="DX99" s="463">
        <v>-407671</v>
      </c>
      <c r="DY99" s="465">
        <v>-670238</v>
      </c>
      <c r="DZ99" s="461">
        <v>1780505</v>
      </c>
      <c r="EA99" s="464">
        <v>1780505</v>
      </c>
      <c r="ED99" s="646">
        <f t="shared" si="1"/>
        <v>-924.2</v>
      </c>
    </row>
    <row r="100" spans="1:134" ht="18" customHeight="1" x14ac:dyDescent="0.2">
      <c r="A100" s="445">
        <v>94</v>
      </c>
      <c r="B100" s="456" t="s">
        <v>176</v>
      </c>
      <c r="C100" s="457" t="s">
        <v>177</v>
      </c>
      <c r="D100" s="458">
        <v>0</v>
      </c>
      <c r="E100" s="459">
        <v>0</v>
      </c>
      <c r="F100" s="459">
        <v>0</v>
      </c>
      <c r="G100" s="459">
        <v>0</v>
      </c>
      <c r="H100" s="459">
        <v>0</v>
      </c>
      <c r="I100" s="459">
        <v>0</v>
      </c>
      <c r="J100" s="459">
        <v>0</v>
      </c>
      <c r="K100" s="459">
        <v>0</v>
      </c>
      <c r="L100" s="459">
        <v>0</v>
      </c>
      <c r="M100" s="459">
        <v>0</v>
      </c>
      <c r="N100" s="459">
        <v>0</v>
      </c>
      <c r="O100" s="459">
        <v>0</v>
      </c>
      <c r="P100" s="459">
        <v>0</v>
      </c>
      <c r="Q100" s="459">
        <v>0</v>
      </c>
      <c r="R100" s="459">
        <v>0</v>
      </c>
      <c r="S100" s="459">
        <v>0</v>
      </c>
      <c r="T100" s="459">
        <v>0</v>
      </c>
      <c r="U100" s="459">
        <v>0</v>
      </c>
      <c r="V100" s="459">
        <v>0</v>
      </c>
      <c r="W100" s="459">
        <v>0</v>
      </c>
      <c r="X100" s="459">
        <v>0</v>
      </c>
      <c r="Y100" s="459">
        <v>0</v>
      </c>
      <c r="Z100" s="459">
        <v>0</v>
      </c>
      <c r="AA100" s="459">
        <v>0</v>
      </c>
      <c r="AB100" s="459">
        <v>0</v>
      </c>
      <c r="AC100" s="459">
        <v>0</v>
      </c>
      <c r="AD100" s="459">
        <v>0</v>
      </c>
      <c r="AE100" s="459">
        <v>0</v>
      </c>
      <c r="AF100" s="459">
        <v>0</v>
      </c>
      <c r="AG100" s="459">
        <v>0</v>
      </c>
      <c r="AH100" s="459">
        <v>0</v>
      </c>
      <c r="AI100" s="459">
        <v>0</v>
      </c>
      <c r="AJ100" s="459">
        <v>0</v>
      </c>
      <c r="AK100" s="459">
        <v>0</v>
      </c>
      <c r="AL100" s="459">
        <v>0</v>
      </c>
      <c r="AM100" s="459">
        <v>0</v>
      </c>
      <c r="AN100" s="459">
        <v>0</v>
      </c>
      <c r="AO100" s="459">
        <v>0</v>
      </c>
      <c r="AP100" s="459">
        <v>0</v>
      </c>
      <c r="AQ100" s="459">
        <v>0</v>
      </c>
      <c r="AR100" s="459">
        <v>0</v>
      </c>
      <c r="AS100" s="459">
        <v>0</v>
      </c>
      <c r="AT100" s="459">
        <v>0</v>
      </c>
      <c r="AU100" s="459">
        <v>0</v>
      </c>
      <c r="AV100" s="459">
        <v>0</v>
      </c>
      <c r="AW100" s="459">
        <v>0</v>
      </c>
      <c r="AX100" s="459">
        <v>0</v>
      </c>
      <c r="AY100" s="459">
        <v>0</v>
      </c>
      <c r="AZ100" s="459">
        <v>0</v>
      </c>
      <c r="BA100" s="459">
        <v>0</v>
      </c>
      <c r="BB100" s="459">
        <v>0</v>
      </c>
      <c r="BC100" s="459">
        <v>0</v>
      </c>
      <c r="BD100" s="459">
        <v>0</v>
      </c>
      <c r="BE100" s="459">
        <v>0</v>
      </c>
      <c r="BF100" s="459">
        <v>0</v>
      </c>
      <c r="BG100" s="459">
        <v>0</v>
      </c>
      <c r="BH100" s="459">
        <v>0</v>
      </c>
      <c r="BI100" s="459">
        <v>0</v>
      </c>
      <c r="BJ100" s="459">
        <v>0</v>
      </c>
      <c r="BK100" s="459">
        <v>0</v>
      </c>
      <c r="BL100" s="459">
        <v>0</v>
      </c>
      <c r="BM100" s="459">
        <v>0</v>
      </c>
      <c r="BN100" s="459">
        <v>0</v>
      </c>
      <c r="BO100" s="459">
        <v>0</v>
      </c>
      <c r="BP100" s="459">
        <v>0</v>
      </c>
      <c r="BQ100" s="459">
        <v>0</v>
      </c>
      <c r="BR100" s="459">
        <v>0</v>
      </c>
      <c r="BS100" s="459">
        <v>0</v>
      </c>
      <c r="BT100" s="459">
        <v>0</v>
      </c>
      <c r="BU100" s="459">
        <v>0</v>
      </c>
      <c r="BV100" s="459">
        <v>0</v>
      </c>
      <c r="BW100" s="459">
        <v>0</v>
      </c>
      <c r="BX100" s="459">
        <v>0</v>
      </c>
      <c r="BY100" s="459">
        <v>0</v>
      </c>
      <c r="BZ100" s="459">
        <v>0</v>
      </c>
      <c r="CA100" s="459">
        <v>0</v>
      </c>
      <c r="CB100" s="459">
        <v>0</v>
      </c>
      <c r="CC100" s="459">
        <v>0</v>
      </c>
      <c r="CD100" s="459">
        <v>0</v>
      </c>
      <c r="CE100" s="459">
        <v>0</v>
      </c>
      <c r="CF100" s="459">
        <v>0</v>
      </c>
      <c r="CG100" s="459">
        <v>0</v>
      </c>
      <c r="CH100" s="459">
        <v>0</v>
      </c>
      <c r="CI100" s="459">
        <v>0</v>
      </c>
      <c r="CJ100" s="459">
        <v>0</v>
      </c>
      <c r="CK100" s="459">
        <v>0</v>
      </c>
      <c r="CL100" s="459">
        <v>0</v>
      </c>
      <c r="CM100" s="459">
        <v>0</v>
      </c>
      <c r="CN100" s="459">
        <v>0</v>
      </c>
      <c r="CO100" s="459">
        <v>0</v>
      </c>
      <c r="CP100" s="459">
        <v>0</v>
      </c>
      <c r="CQ100" s="459">
        <v>0</v>
      </c>
      <c r="CR100" s="459">
        <v>0</v>
      </c>
      <c r="CS100" s="459">
        <v>18920</v>
      </c>
      <c r="CT100" s="459">
        <v>0</v>
      </c>
      <c r="CU100" s="459">
        <v>0</v>
      </c>
      <c r="CV100" s="459">
        <v>252</v>
      </c>
      <c r="CW100" s="459">
        <v>0</v>
      </c>
      <c r="CX100" s="459">
        <v>0</v>
      </c>
      <c r="CY100" s="459">
        <v>0</v>
      </c>
      <c r="CZ100" s="459">
        <v>0</v>
      </c>
      <c r="DA100" s="459">
        <v>0</v>
      </c>
      <c r="DB100" s="459">
        <v>0</v>
      </c>
      <c r="DC100" s="459">
        <v>0</v>
      </c>
      <c r="DD100" s="459">
        <v>0</v>
      </c>
      <c r="DE100" s="459">
        <v>0</v>
      </c>
      <c r="DF100" s="459">
        <v>0</v>
      </c>
      <c r="DG100" s="459">
        <v>0</v>
      </c>
      <c r="DH100" s="460">
        <v>0</v>
      </c>
      <c r="DI100" s="461">
        <v>19172</v>
      </c>
      <c r="DJ100" s="462">
        <v>14375</v>
      </c>
      <c r="DK100" s="459">
        <v>516024</v>
      </c>
      <c r="DL100" s="459">
        <v>1948445</v>
      </c>
      <c r="DM100" s="459">
        <v>0</v>
      </c>
      <c r="DN100" s="459">
        <v>0</v>
      </c>
      <c r="DO100" s="463">
        <v>0</v>
      </c>
      <c r="DP100" s="461">
        <v>2478844</v>
      </c>
      <c r="DQ100" s="464">
        <v>2498016</v>
      </c>
      <c r="DR100" s="462">
        <v>7</v>
      </c>
      <c r="DS100" s="463">
        <v>20492</v>
      </c>
      <c r="DT100" s="465">
        <v>20499</v>
      </c>
      <c r="DU100" s="461">
        <v>2499343</v>
      </c>
      <c r="DV100" s="464">
        <v>2518515</v>
      </c>
      <c r="DW100" s="462">
        <v>-231</v>
      </c>
      <c r="DX100" s="463">
        <v>-51098</v>
      </c>
      <c r="DY100" s="465">
        <v>-51329</v>
      </c>
      <c r="DZ100" s="461">
        <v>2448014</v>
      </c>
      <c r="EA100" s="464">
        <v>2467186</v>
      </c>
      <c r="ED100" s="646">
        <f t="shared" si="1"/>
        <v>-51602.400000000001</v>
      </c>
    </row>
    <row r="101" spans="1:134" ht="18" customHeight="1" x14ac:dyDescent="0.2">
      <c r="A101" s="445">
        <v>95</v>
      </c>
      <c r="B101" s="456" t="s">
        <v>178</v>
      </c>
      <c r="C101" s="457" t="s">
        <v>179</v>
      </c>
      <c r="D101" s="458">
        <v>0</v>
      </c>
      <c r="E101" s="459">
        <v>0</v>
      </c>
      <c r="F101" s="459">
        <v>303</v>
      </c>
      <c r="G101" s="459">
        <v>0</v>
      </c>
      <c r="H101" s="459">
        <v>0</v>
      </c>
      <c r="I101" s="459">
        <v>0</v>
      </c>
      <c r="J101" s="459">
        <v>0</v>
      </c>
      <c r="K101" s="459">
        <v>0</v>
      </c>
      <c r="L101" s="459">
        <v>0</v>
      </c>
      <c r="M101" s="459">
        <v>0</v>
      </c>
      <c r="N101" s="459">
        <v>0</v>
      </c>
      <c r="O101" s="459">
        <v>0</v>
      </c>
      <c r="P101" s="459">
        <v>0</v>
      </c>
      <c r="Q101" s="459">
        <v>0</v>
      </c>
      <c r="R101" s="459">
        <v>0</v>
      </c>
      <c r="S101" s="459">
        <v>0</v>
      </c>
      <c r="T101" s="459">
        <v>0</v>
      </c>
      <c r="U101" s="459">
        <v>7</v>
      </c>
      <c r="V101" s="459">
        <v>0</v>
      </c>
      <c r="W101" s="459">
        <v>0</v>
      </c>
      <c r="X101" s="459">
        <v>0</v>
      </c>
      <c r="Y101" s="459">
        <v>0</v>
      </c>
      <c r="Z101" s="459">
        <v>0</v>
      </c>
      <c r="AA101" s="459">
        <v>0</v>
      </c>
      <c r="AB101" s="459">
        <v>13</v>
      </c>
      <c r="AC101" s="459">
        <v>0</v>
      </c>
      <c r="AD101" s="459">
        <v>0</v>
      </c>
      <c r="AE101" s="459">
        <v>0</v>
      </c>
      <c r="AF101" s="459">
        <v>2</v>
      </c>
      <c r="AG101" s="459">
        <v>0</v>
      </c>
      <c r="AH101" s="459">
        <v>0</v>
      </c>
      <c r="AI101" s="459">
        <v>0</v>
      </c>
      <c r="AJ101" s="459">
        <v>0</v>
      </c>
      <c r="AK101" s="459">
        <v>0</v>
      </c>
      <c r="AL101" s="459">
        <v>0</v>
      </c>
      <c r="AM101" s="459">
        <v>0</v>
      </c>
      <c r="AN101" s="459">
        <v>6</v>
      </c>
      <c r="AO101" s="459">
        <v>0</v>
      </c>
      <c r="AP101" s="459">
        <v>0</v>
      </c>
      <c r="AQ101" s="459">
        <v>0</v>
      </c>
      <c r="AR101" s="459">
        <v>0</v>
      </c>
      <c r="AS101" s="459">
        <v>0</v>
      </c>
      <c r="AT101" s="459">
        <v>0</v>
      </c>
      <c r="AU101" s="459">
        <v>0</v>
      </c>
      <c r="AV101" s="459">
        <v>0</v>
      </c>
      <c r="AW101" s="459">
        <v>0</v>
      </c>
      <c r="AX101" s="459">
        <v>0</v>
      </c>
      <c r="AY101" s="459">
        <v>0</v>
      </c>
      <c r="AZ101" s="459">
        <v>0</v>
      </c>
      <c r="BA101" s="459">
        <v>0</v>
      </c>
      <c r="BB101" s="459">
        <v>0</v>
      </c>
      <c r="BC101" s="459">
        <v>0</v>
      </c>
      <c r="BD101" s="459">
        <v>0</v>
      </c>
      <c r="BE101" s="459">
        <v>0</v>
      </c>
      <c r="BF101" s="459">
        <v>0</v>
      </c>
      <c r="BG101" s="459">
        <v>0</v>
      </c>
      <c r="BH101" s="459">
        <v>0</v>
      </c>
      <c r="BI101" s="459">
        <v>0</v>
      </c>
      <c r="BJ101" s="459">
        <v>0</v>
      </c>
      <c r="BK101" s="459">
        <v>0</v>
      </c>
      <c r="BL101" s="459">
        <v>0</v>
      </c>
      <c r="BM101" s="459">
        <v>0</v>
      </c>
      <c r="BN101" s="459">
        <v>0</v>
      </c>
      <c r="BO101" s="459">
        <v>0</v>
      </c>
      <c r="BP101" s="459">
        <v>1</v>
      </c>
      <c r="BQ101" s="459">
        <v>0</v>
      </c>
      <c r="BR101" s="459">
        <v>0</v>
      </c>
      <c r="BS101" s="459">
        <v>5</v>
      </c>
      <c r="BT101" s="459">
        <v>3</v>
      </c>
      <c r="BU101" s="459">
        <v>75</v>
      </c>
      <c r="BV101" s="459">
        <v>0</v>
      </c>
      <c r="BW101" s="459">
        <v>89</v>
      </c>
      <c r="BX101" s="459">
        <v>82</v>
      </c>
      <c r="BY101" s="459">
        <v>269</v>
      </c>
      <c r="BZ101" s="459">
        <v>15</v>
      </c>
      <c r="CA101" s="459">
        <v>15</v>
      </c>
      <c r="CB101" s="459">
        <v>0</v>
      </c>
      <c r="CC101" s="459">
        <v>50</v>
      </c>
      <c r="CD101" s="459">
        <v>4</v>
      </c>
      <c r="CE101" s="459">
        <v>0</v>
      </c>
      <c r="CF101" s="459">
        <v>53</v>
      </c>
      <c r="CG101" s="459">
        <v>0</v>
      </c>
      <c r="CH101" s="459">
        <v>3514</v>
      </c>
      <c r="CI101" s="459">
        <v>408</v>
      </c>
      <c r="CJ101" s="459">
        <v>6</v>
      </c>
      <c r="CK101" s="459">
        <v>1228</v>
      </c>
      <c r="CL101" s="459">
        <v>103</v>
      </c>
      <c r="CM101" s="459">
        <v>42</v>
      </c>
      <c r="CN101" s="459">
        <v>37</v>
      </c>
      <c r="CO101" s="459">
        <v>66</v>
      </c>
      <c r="CP101" s="459">
        <v>31</v>
      </c>
      <c r="CQ101" s="459">
        <v>22</v>
      </c>
      <c r="CR101" s="459">
        <v>55</v>
      </c>
      <c r="CS101" s="459">
        <v>31556</v>
      </c>
      <c r="CT101" s="459">
        <v>5622</v>
      </c>
      <c r="CU101" s="459">
        <v>1478</v>
      </c>
      <c r="CV101" s="459">
        <v>654</v>
      </c>
      <c r="CW101" s="459">
        <v>3</v>
      </c>
      <c r="CX101" s="459">
        <v>0</v>
      </c>
      <c r="CY101" s="459">
        <v>12</v>
      </c>
      <c r="CZ101" s="459">
        <v>0</v>
      </c>
      <c r="DA101" s="459">
        <v>145</v>
      </c>
      <c r="DB101" s="459">
        <v>1</v>
      </c>
      <c r="DC101" s="459">
        <v>135</v>
      </c>
      <c r="DD101" s="459">
        <v>1</v>
      </c>
      <c r="DE101" s="459">
        <v>51</v>
      </c>
      <c r="DF101" s="459">
        <v>26</v>
      </c>
      <c r="DG101" s="459">
        <v>0</v>
      </c>
      <c r="DH101" s="460">
        <v>672</v>
      </c>
      <c r="DI101" s="461">
        <v>46860</v>
      </c>
      <c r="DJ101" s="462">
        <v>30452</v>
      </c>
      <c r="DK101" s="459">
        <v>12459</v>
      </c>
      <c r="DL101" s="459">
        <v>25096</v>
      </c>
      <c r="DM101" s="459">
        <v>0</v>
      </c>
      <c r="DN101" s="459">
        <v>0</v>
      </c>
      <c r="DO101" s="463">
        <v>0</v>
      </c>
      <c r="DP101" s="461">
        <v>68007</v>
      </c>
      <c r="DQ101" s="464">
        <v>114867</v>
      </c>
      <c r="DR101" s="462">
        <v>0</v>
      </c>
      <c r="DS101" s="463">
        <v>1018</v>
      </c>
      <c r="DT101" s="465">
        <v>1018</v>
      </c>
      <c r="DU101" s="461">
        <v>69025</v>
      </c>
      <c r="DV101" s="464">
        <v>115885</v>
      </c>
      <c r="DW101" s="462">
        <v>0</v>
      </c>
      <c r="DX101" s="463">
        <v>-14156</v>
      </c>
      <c r="DY101" s="465">
        <v>-14156</v>
      </c>
      <c r="DZ101" s="461">
        <v>54869</v>
      </c>
      <c r="EA101" s="464">
        <v>101729</v>
      </c>
      <c r="ED101" s="646">
        <f t="shared" si="1"/>
        <v>-1245.9000000000001</v>
      </c>
    </row>
    <row r="102" spans="1:134" ht="18" customHeight="1" x14ac:dyDescent="0.2">
      <c r="A102" s="445">
        <v>96</v>
      </c>
      <c r="B102" s="456" t="s">
        <v>180</v>
      </c>
      <c r="C102" s="457" t="s">
        <v>181</v>
      </c>
      <c r="D102" s="458">
        <v>0</v>
      </c>
      <c r="E102" s="459">
        <v>0</v>
      </c>
      <c r="F102" s="459">
        <v>0</v>
      </c>
      <c r="G102" s="459">
        <v>0</v>
      </c>
      <c r="H102" s="459">
        <v>0</v>
      </c>
      <c r="I102" s="459">
        <v>0</v>
      </c>
      <c r="J102" s="459">
        <v>0</v>
      </c>
      <c r="K102" s="459">
        <v>0</v>
      </c>
      <c r="L102" s="459">
        <v>0</v>
      </c>
      <c r="M102" s="459">
        <v>0</v>
      </c>
      <c r="N102" s="459">
        <v>0</v>
      </c>
      <c r="O102" s="459">
        <v>0</v>
      </c>
      <c r="P102" s="459">
        <v>0</v>
      </c>
      <c r="Q102" s="459">
        <v>0</v>
      </c>
      <c r="R102" s="459">
        <v>0</v>
      </c>
      <c r="S102" s="459">
        <v>0</v>
      </c>
      <c r="T102" s="459">
        <v>0</v>
      </c>
      <c r="U102" s="459">
        <v>0</v>
      </c>
      <c r="V102" s="459">
        <v>0</v>
      </c>
      <c r="W102" s="459">
        <v>0</v>
      </c>
      <c r="X102" s="459">
        <v>0</v>
      </c>
      <c r="Y102" s="459">
        <v>0</v>
      </c>
      <c r="Z102" s="459">
        <v>0</v>
      </c>
      <c r="AA102" s="459">
        <v>0</v>
      </c>
      <c r="AB102" s="459">
        <v>0</v>
      </c>
      <c r="AC102" s="459">
        <v>0</v>
      </c>
      <c r="AD102" s="459">
        <v>0</v>
      </c>
      <c r="AE102" s="459">
        <v>0</v>
      </c>
      <c r="AF102" s="459">
        <v>0</v>
      </c>
      <c r="AG102" s="459">
        <v>0</v>
      </c>
      <c r="AH102" s="459">
        <v>0</v>
      </c>
      <c r="AI102" s="459">
        <v>0</v>
      </c>
      <c r="AJ102" s="459">
        <v>0</v>
      </c>
      <c r="AK102" s="459">
        <v>0</v>
      </c>
      <c r="AL102" s="459">
        <v>0</v>
      </c>
      <c r="AM102" s="459">
        <v>0</v>
      </c>
      <c r="AN102" s="459">
        <v>0</v>
      </c>
      <c r="AO102" s="459">
        <v>0</v>
      </c>
      <c r="AP102" s="459">
        <v>0</v>
      </c>
      <c r="AQ102" s="459">
        <v>0</v>
      </c>
      <c r="AR102" s="459">
        <v>0</v>
      </c>
      <c r="AS102" s="459">
        <v>0</v>
      </c>
      <c r="AT102" s="459">
        <v>0</v>
      </c>
      <c r="AU102" s="459">
        <v>0</v>
      </c>
      <c r="AV102" s="459">
        <v>0</v>
      </c>
      <c r="AW102" s="459">
        <v>0</v>
      </c>
      <c r="AX102" s="459">
        <v>0</v>
      </c>
      <c r="AY102" s="459">
        <v>0</v>
      </c>
      <c r="AZ102" s="459">
        <v>0</v>
      </c>
      <c r="BA102" s="459">
        <v>0</v>
      </c>
      <c r="BB102" s="459">
        <v>0</v>
      </c>
      <c r="BC102" s="459">
        <v>0</v>
      </c>
      <c r="BD102" s="459">
        <v>0</v>
      </c>
      <c r="BE102" s="459">
        <v>0</v>
      </c>
      <c r="BF102" s="459">
        <v>0</v>
      </c>
      <c r="BG102" s="459">
        <v>0</v>
      </c>
      <c r="BH102" s="459">
        <v>0</v>
      </c>
      <c r="BI102" s="459">
        <v>0</v>
      </c>
      <c r="BJ102" s="459">
        <v>0</v>
      </c>
      <c r="BK102" s="459">
        <v>0</v>
      </c>
      <c r="BL102" s="459">
        <v>0</v>
      </c>
      <c r="BM102" s="459">
        <v>0</v>
      </c>
      <c r="BN102" s="459">
        <v>0</v>
      </c>
      <c r="BO102" s="459">
        <v>0</v>
      </c>
      <c r="BP102" s="459">
        <v>0</v>
      </c>
      <c r="BQ102" s="459">
        <v>0</v>
      </c>
      <c r="BR102" s="459">
        <v>0</v>
      </c>
      <c r="BS102" s="459">
        <v>0</v>
      </c>
      <c r="BT102" s="459">
        <v>0</v>
      </c>
      <c r="BU102" s="459">
        <v>0</v>
      </c>
      <c r="BV102" s="459">
        <v>0</v>
      </c>
      <c r="BW102" s="459">
        <v>0</v>
      </c>
      <c r="BX102" s="459">
        <v>0</v>
      </c>
      <c r="BY102" s="459">
        <v>0</v>
      </c>
      <c r="BZ102" s="459">
        <v>0</v>
      </c>
      <c r="CA102" s="459">
        <v>0</v>
      </c>
      <c r="CB102" s="459">
        <v>0</v>
      </c>
      <c r="CC102" s="459">
        <v>0</v>
      </c>
      <c r="CD102" s="459">
        <v>0</v>
      </c>
      <c r="CE102" s="459">
        <v>0</v>
      </c>
      <c r="CF102" s="459">
        <v>0</v>
      </c>
      <c r="CG102" s="459">
        <v>0</v>
      </c>
      <c r="CH102" s="459">
        <v>0</v>
      </c>
      <c r="CI102" s="459">
        <v>0</v>
      </c>
      <c r="CJ102" s="459">
        <v>0</v>
      </c>
      <c r="CK102" s="459">
        <v>0</v>
      </c>
      <c r="CL102" s="459">
        <v>0</v>
      </c>
      <c r="CM102" s="459">
        <v>0</v>
      </c>
      <c r="CN102" s="459">
        <v>0</v>
      </c>
      <c r="CO102" s="459">
        <v>0</v>
      </c>
      <c r="CP102" s="459">
        <v>0</v>
      </c>
      <c r="CQ102" s="459">
        <v>0</v>
      </c>
      <c r="CR102" s="459">
        <v>0</v>
      </c>
      <c r="CS102" s="459">
        <v>0</v>
      </c>
      <c r="CT102" s="459">
        <v>0</v>
      </c>
      <c r="CU102" s="459">
        <v>0</v>
      </c>
      <c r="CV102" s="459">
        <v>0</v>
      </c>
      <c r="CW102" s="459">
        <v>0</v>
      </c>
      <c r="CX102" s="459">
        <v>0</v>
      </c>
      <c r="CY102" s="459">
        <v>0</v>
      </c>
      <c r="CZ102" s="459">
        <v>0</v>
      </c>
      <c r="DA102" s="459">
        <v>0</v>
      </c>
      <c r="DB102" s="459">
        <v>0</v>
      </c>
      <c r="DC102" s="459">
        <v>0</v>
      </c>
      <c r="DD102" s="459">
        <v>0</v>
      </c>
      <c r="DE102" s="459">
        <v>0</v>
      </c>
      <c r="DF102" s="459">
        <v>0</v>
      </c>
      <c r="DG102" s="459">
        <v>0</v>
      </c>
      <c r="DH102" s="460">
        <v>0</v>
      </c>
      <c r="DI102" s="461">
        <v>0</v>
      </c>
      <c r="DJ102" s="462">
        <v>12640</v>
      </c>
      <c r="DK102" s="459">
        <v>335407</v>
      </c>
      <c r="DL102" s="459">
        <v>173832</v>
      </c>
      <c r="DM102" s="459">
        <v>0</v>
      </c>
      <c r="DN102" s="459">
        <v>0</v>
      </c>
      <c r="DO102" s="463">
        <v>0</v>
      </c>
      <c r="DP102" s="461">
        <v>521879</v>
      </c>
      <c r="DQ102" s="464">
        <v>521879</v>
      </c>
      <c r="DR102" s="462">
        <v>0</v>
      </c>
      <c r="DS102" s="463">
        <v>0</v>
      </c>
      <c r="DT102" s="465">
        <v>0</v>
      </c>
      <c r="DU102" s="461">
        <v>521879</v>
      </c>
      <c r="DV102" s="464">
        <v>521879</v>
      </c>
      <c r="DW102" s="462">
        <v>0</v>
      </c>
      <c r="DX102" s="463">
        <v>-37566</v>
      </c>
      <c r="DY102" s="465">
        <v>-37566</v>
      </c>
      <c r="DZ102" s="461">
        <v>484313</v>
      </c>
      <c r="EA102" s="464">
        <v>484313</v>
      </c>
      <c r="ED102" s="646">
        <f t="shared" si="1"/>
        <v>-33540.700000000004</v>
      </c>
    </row>
    <row r="103" spans="1:134" ht="18" customHeight="1" x14ac:dyDescent="0.2">
      <c r="A103" s="445">
        <v>97</v>
      </c>
      <c r="B103" s="456" t="s">
        <v>182</v>
      </c>
      <c r="C103" s="457" t="s">
        <v>183</v>
      </c>
      <c r="D103" s="458">
        <v>0</v>
      </c>
      <c r="E103" s="459">
        <v>0</v>
      </c>
      <c r="F103" s="459">
        <v>0</v>
      </c>
      <c r="G103" s="459">
        <v>0</v>
      </c>
      <c r="H103" s="459">
        <v>0</v>
      </c>
      <c r="I103" s="459">
        <v>0</v>
      </c>
      <c r="J103" s="459">
        <v>0</v>
      </c>
      <c r="K103" s="459">
        <v>0</v>
      </c>
      <c r="L103" s="459">
        <v>0</v>
      </c>
      <c r="M103" s="459">
        <v>0</v>
      </c>
      <c r="N103" s="459">
        <v>0</v>
      </c>
      <c r="O103" s="459">
        <v>0</v>
      </c>
      <c r="P103" s="459">
        <v>0</v>
      </c>
      <c r="Q103" s="459">
        <v>0</v>
      </c>
      <c r="R103" s="459">
        <v>0</v>
      </c>
      <c r="S103" s="459">
        <v>0</v>
      </c>
      <c r="T103" s="459">
        <v>0</v>
      </c>
      <c r="U103" s="459">
        <v>0</v>
      </c>
      <c r="V103" s="459">
        <v>0</v>
      </c>
      <c r="W103" s="459">
        <v>0</v>
      </c>
      <c r="X103" s="459">
        <v>0</v>
      </c>
      <c r="Y103" s="459">
        <v>0</v>
      </c>
      <c r="Z103" s="459">
        <v>0</v>
      </c>
      <c r="AA103" s="459">
        <v>0</v>
      </c>
      <c r="AB103" s="459">
        <v>0</v>
      </c>
      <c r="AC103" s="459">
        <v>0</v>
      </c>
      <c r="AD103" s="459">
        <v>0</v>
      </c>
      <c r="AE103" s="459">
        <v>0</v>
      </c>
      <c r="AF103" s="459">
        <v>0</v>
      </c>
      <c r="AG103" s="459">
        <v>0</v>
      </c>
      <c r="AH103" s="459">
        <v>0</v>
      </c>
      <c r="AI103" s="459">
        <v>0</v>
      </c>
      <c r="AJ103" s="459">
        <v>0</v>
      </c>
      <c r="AK103" s="459">
        <v>0</v>
      </c>
      <c r="AL103" s="459">
        <v>0</v>
      </c>
      <c r="AM103" s="459">
        <v>0</v>
      </c>
      <c r="AN103" s="459">
        <v>0</v>
      </c>
      <c r="AO103" s="459">
        <v>0</v>
      </c>
      <c r="AP103" s="459">
        <v>0</v>
      </c>
      <c r="AQ103" s="459">
        <v>0</v>
      </c>
      <c r="AR103" s="459">
        <v>0</v>
      </c>
      <c r="AS103" s="459">
        <v>0</v>
      </c>
      <c r="AT103" s="459">
        <v>0</v>
      </c>
      <c r="AU103" s="459">
        <v>0</v>
      </c>
      <c r="AV103" s="459">
        <v>0</v>
      </c>
      <c r="AW103" s="459">
        <v>0</v>
      </c>
      <c r="AX103" s="459">
        <v>0</v>
      </c>
      <c r="AY103" s="459">
        <v>0</v>
      </c>
      <c r="AZ103" s="459">
        <v>0</v>
      </c>
      <c r="BA103" s="459">
        <v>0</v>
      </c>
      <c r="BB103" s="459">
        <v>0</v>
      </c>
      <c r="BC103" s="459">
        <v>0</v>
      </c>
      <c r="BD103" s="459">
        <v>0</v>
      </c>
      <c r="BE103" s="459">
        <v>0</v>
      </c>
      <c r="BF103" s="459">
        <v>0</v>
      </c>
      <c r="BG103" s="459">
        <v>0</v>
      </c>
      <c r="BH103" s="459">
        <v>0</v>
      </c>
      <c r="BI103" s="459">
        <v>0</v>
      </c>
      <c r="BJ103" s="459">
        <v>0</v>
      </c>
      <c r="BK103" s="459">
        <v>0</v>
      </c>
      <c r="BL103" s="459">
        <v>0</v>
      </c>
      <c r="BM103" s="459">
        <v>0</v>
      </c>
      <c r="BN103" s="459">
        <v>0</v>
      </c>
      <c r="BO103" s="459">
        <v>0</v>
      </c>
      <c r="BP103" s="459">
        <v>0</v>
      </c>
      <c r="BQ103" s="459">
        <v>0</v>
      </c>
      <c r="BR103" s="459">
        <v>0</v>
      </c>
      <c r="BS103" s="459">
        <v>0</v>
      </c>
      <c r="BT103" s="459">
        <v>0</v>
      </c>
      <c r="BU103" s="459">
        <v>0</v>
      </c>
      <c r="BV103" s="459">
        <v>0</v>
      </c>
      <c r="BW103" s="459">
        <v>0</v>
      </c>
      <c r="BX103" s="459">
        <v>0</v>
      </c>
      <c r="BY103" s="459">
        <v>0</v>
      </c>
      <c r="BZ103" s="459">
        <v>0</v>
      </c>
      <c r="CA103" s="459">
        <v>0</v>
      </c>
      <c r="CB103" s="459">
        <v>0</v>
      </c>
      <c r="CC103" s="459">
        <v>0</v>
      </c>
      <c r="CD103" s="459">
        <v>0</v>
      </c>
      <c r="CE103" s="459">
        <v>0</v>
      </c>
      <c r="CF103" s="459">
        <v>0</v>
      </c>
      <c r="CG103" s="459">
        <v>0</v>
      </c>
      <c r="CH103" s="459">
        <v>0</v>
      </c>
      <c r="CI103" s="459">
        <v>0</v>
      </c>
      <c r="CJ103" s="459">
        <v>0</v>
      </c>
      <c r="CK103" s="459">
        <v>0</v>
      </c>
      <c r="CL103" s="459">
        <v>0</v>
      </c>
      <c r="CM103" s="459">
        <v>0</v>
      </c>
      <c r="CN103" s="459">
        <v>0</v>
      </c>
      <c r="CO103" s="459">
        <v>0</v>
      </c>
      <c r="CP103" s="459">
        <v>0</v>
      </c>
      <c r="CQ103" s="459">
        <v>0</v>
      </c>
      <c r="CR103" s="459">
        <v>0</v>
      </c>
      <c r="CS103" s="459">
        <v>0</v>
      </c>
      <c r="CT103" s="459">
        <v>0</v>
      </c>
      <c r="CU103" s="459">
        <v>0</v>
      </c>
      <c r="CV103" s="459">
        <v>0</v>
      </c>
      <c r="CW103" s="459">
        <v>0</v>
      </c>
      <c r="CX103" s="459">
        <v>0</v>
      </c>
      <c r="CY103" s="459">
        <v>0</v>
      </c>
      <c r="CZ103" s="459">
        <v>0</v>
      </c>
      <c r="DA103" s="459">
        <v>0</v>
      </c>
      <c r="DB103" s="459">
        <v>0</v>
      </c>
      <c r="DC103" s="459">
        <v>0</v>
      </c>
      <c r="DD103" s="459">
        <v>0</v>
      </c>
      <c r="DE103" s="459">
        <v>0</v>
      </c>
      <c r="DF103" s="459">
        <v>0</v>
      </c>
      <c r="DG103" s="459">
        <v>0</v>
      </c>
      <c r="DH103" s="460">
        <v>0</v>
      </c>
      <c r="DI103" s="461">
        <v>0</v>
      </c>
      <c r="DJ103" s="462">
        <v>0</v>
      </c>
      <c r="DK103" s="459">
        <v>43722</v>
      </c>
      <c r="DL103" s="459">
        <v>424456</v>
      </c>
      <c r="DM103" s="459">
        <v>0</v>
      </c>
      <c r="DN103" s="459">
        <v>0</v>
      </c>
      <c r="DO103" s="463">
        <v>0</v>
      </c>
      <c r="DP103" s="461">
        <v>468178</v>
      </c>
      <c r="DQ103" s="464">
        <v>468178</v>
      </c>
      <c r="DR103" s="462">
        <v>0</v>
      </c>
      <c r="DS103" s="463">
        <v>1008</v>
      </c>
      <c r="DT103" s="465">
        <v>1008</v>
      </c>
      <c r="DU103" s="461">
        <v>469186</v>
      </c>
      <c r="DV103" s="464">
        <v>469186</v>
      </c>
      <c r="DW103" s="462">
        <v>0</v>
      </c>
      <c r="DX103" s="463">
        <v>-1223</v>
      </c>
      <c r="DY103" s="465">
        <v>-1223</v>
      </c>
      <c r="DZ103" s="461">
        <v>467963</v>
      </c>
      <c r="EA103" s="464">
        <v>467963</v>
      </c>
      <c r="ED103" s="646">
        <f t="shared" si="1"/>
        <v>-4372.2</v>
      </c>
    </row>
    <row r="104" spans="1:134" ht="18" customHeight="1" x14ac:dyDescent="0.2">
      <c r="A104" s="445">
        <v>98</v>
      </c>
      <c r="B104" s="456" t="s">
        <v>184</v>
      </c>
      <c r="C104" s="457" t="s">
        <v>412</v>
      </c>
      <c r="D104" s="458">
        <v>6</v>
      </c>
      <c r="E104" s="459">
        <v>0</v>
      </c>
      <c r="F104" s="459">
        <v>70</v>
      </c>
      <c r="G104" s="459">
        <v>0</v>
      </c>
      <c r="H104" s="459">
        <v>179</v>
      </c>
      <c r="I104" s="459">
        <v>0</v>
      </c>
      <c r="J104" s="459">
        <v>39</v>
      </c>
      <c r="K104" s="459">
        <v>1069</v>
      </c>
      <c r="L104" s="459">
        <v>681</v>
      </c>
      <c r="M104" s="459">
        <v>324</v>
      </c>
      <c r="N104" s="459">
        <v>0</v>
      </c>
      <c r="O104" s="459">
        <v>64</v>
      </c>
      <c r="P104" s="459">
        <v>47</v>
      </c>
      <c r="Q104" s="459">
        <v>123</v>
      </c>
      <c r="R104" s="459">
        <v>390</v>
      </c>
      <c r="S104" s="459">
        <v>134</v>
      </c>
      <c r="T104" s="459">
        <v>226</v>
      </c>
      <c r="U104" s="459">
        <v>198</v>
      </c>
      <c r="V104" s="459">
        <v>15</v>
      </c>
      <c r="W104" s="459">
        <v>377</v>
      </c>
      <c r="X104" s="459">
        <v>20</v>
      </c>
      <c r="Y104" s="459">
        <v>136</v>
      </c>
      <c r="Z104" s="459">
        <v>92</v>
      </c>
      <c r="AA104" s="459">
        <v>20</v>
      </c>
      <c r="AB104" s="459">
        <v>673</v>
      </c>
      <c r="AC104" s="459">
        <v>330</v>
      </c>
      <c r="AD104" s="459">
        <v>109</v>
      </c>
      <c r="AE104" s="459">
        <v>37</v>
      </c>
      <c r="AF104" s="459">
        <v>684</v>
      </c>
      <c r="AG104" s="459">
        <v>386</v>
      </c>
      <c r="AH104" s="459">
        <v>2</v>
      </c>
      <c r="AI104" s="459">
        <v>77</v>
      </c>
      <c r="AJ104" s="459">
        <v>183</v>
      </c>
      <c r="AK104" s="459">
        <v>122</v>
      </c>
      <c r="AL104" s="459">
        <v>79</v>
      </c>
      <c r="AM104" s="459">
        <v>646</v>
      </c>
      <c r="AN104" s="459">
        <v>828</v>
      </c>
      <c r="AO104" s="459">
        <v>324</v>
      </c>
      <c r="AP104" s="459">
        <v>313</v>
      </c>
      <c r="AQ104" s="459">
        <v>50</v>
      </c>
      <c r="AR104" s="459">
        <v>235</v>
      </c>
      <c r="AS104" s="459">
        <v>224</v>
      </c>
      <c r="AT104" s="459">
        <v>640</v>
      </c>
      <c r="AU104" s="459">
        <v>2231</v>
      </c>
      <c r="AV104" s="459">
        <v>3778</v>
      </c>
      <c r="AW104" s="459">
        <v>2626</v>
      </c>
      <c r="AX104" s="459">
        <v>221</v>
      </c>
      <c r="AY104" s="459">
        <v>89</v>
      </c>
      <c r="AZ104" s="459">
        <v>891</v>
      </c>
      <c r="BA104" s="459">
        <v>18</v>
      </c>
      <c r="BB104" s="459">
        <v>46</v>
      </c>
      <c r="BC104" s="459">
        <v>58</v>
      </c>
      <c r="BD104" s="459">
        <v>157</v>
      </c>
      <c r="BE104" s="459">
        <v>25</v>
      </c>
      <c r="BF104" s="459">
        <v>1169</v>
      </c>
      <c r="BG104" s="459">
        <v>101</v>
      </c>
      <c r="BH104" s="459">
        <v>914</v>
      </c>
      <c r="BI104" s="459">
        <v>49</v>
      </c>
      <c r="BJ104" s="459">
        <v>173</v>
      </c>
      <c r="BK104" s="459">
        <v>613</v>
      </c>
      <c r="BL104" s="459">
        <v>306</v>
      </c>
      <c r="BM104" s="459">
        <v>155</v>
      </c>
      <c r="BN104" s="459">
        <v>208</v>
      </c>
      <c r="BO104" s="459">
        <v>672</v>
      </c>
      <c r="BP104" s="459">
        <v>1205</v>
      </c>
      <c r="BQ104" s="459">
        <v>536</v>
      </c>
      <c r="BR104" s="459">
        <v>487</v>
      </c>
      <c r="BS104" s="459">
        <v>1312</v>
      </c>
      <c r="BT104" s="459">
        <v>1544</v>
      </c>
      <c r="BU104" s="459">
        <v>2336</v>
      </c>
      <c r="BV104" s="459">
        <v>631</v>
      </c>
      <c r="BW104" s="459">
        <v>1570</v>
      </c>
      <c r="BX104" s="459">
        <v>2071</v>
      </c>
      <c r="BY104" s="459">
        <v>5615</v>
      </c>
      <c r="BZ104" s="459">
        <v>706</v>
      </c>
      <c r="CA104" s="459">
        <v>791</v>
      </c>
      <c r="CB104" s="459">
        <v>0</v>
      </c>
      <c r="CC104" s="459">
        <v>529</v>
      </c>
      <c r="CD104" s="459">
        <v>1519</v>
      </c>
      <c r="CE104" s="459">
        <v>0</v>
      </c>
      <c r="CF104" s="459">
        <v>583</v>
      </c>
      <c r="CG104" s="459">
        <v>13</v>
      </c>
      <c r="CH104" s="459">
        <v>635</v>
      </c>
      <c r="CI104" s="459">
        <v>990</v>
      </c>
      <c r="CJ104" s="459">
        <v>6</v>
      </c>
      <c r="CK104" s="459">
        <v>968</v>
      </c>
      <c r="CL104" s="459">
        <v>480</v>
      </c>
      <c r="CM104" s="459">
        <v>920</v>
      </c>
      <c r="CN104" s="459">
        <v>84</v>
      </c>
      <c r="CO104" s="459">
        <v>534</v>
      </c>
      <c r="CP104" s="459">
        <v>2</v>
      </c>
      <c r="CQ104" s="459">
        <v>586</v>
      </c>
      <c r="CR104" s="459">
        <v>9045</v>
      </c>
      <c r="CS104" s="459">
        <v>3483</v>
      </c>
      <c r="CT104" s="459">
        <v>74</v>
      </c>
      <c r="CU104" s="459">
        <v>5</v>
      </c>
      <c r="CV104" s="459">
        <v>166</v>
      </c>
      <c r="CW104" s="459">
        <v>0</v>
      </c>
      <c r="CX104" s="459">
        <v>1226</v>
      </c>
      <c r="CY104" s="459">
        <v>826</v>
      </c>
      <c r="CZ104" s="459">
        <v>1419</v>
      </c>
      <c r="DA104" s="459">
        <v>5131</v>
      </c>
      <c r="DB104" s="459">
        <v>243</v>
      </c>
      <c r="DC104" s="459">
        <v>2066</v>
      </c>
      <c r="DD104" s="459">
        <v>657</v>
      </c>
      <c r="DE104" s="459">
        <v>3576</v>
      </c>
      <c r="DF104" s="459">
        <v>1082</v>
      </c>
      <c r="DG104" s="459">
        <v>0</v>
      </c>
      <c r="DH104" s="460">
        <v>1326</v>
      </c>
      <c r="DI104" s="461">
        <v>81630</v>
      </c>
      <c r="DJ104" s="462">
        <v>0</v>
      </c>
      <c r="DK104" s="459">
        <v>187141</v>
      </c>
      <c r="DL104" s="459">
        <v>0</v>
      </c>
      <c r="DM104" s="459">
        <v>0</v>
      </c>
      <c r="DN104" s="459">
        <v>0</v>
      </c>
      <c r="DO104" s="463">
        <v>0</v>
      </c>
      <c r="DP104" s="461">
        <v>187141</v>
      </c>
      <c r="DQ104" s="464">
        <v>268771</v>
      </c>
      <c r="DR104" s="462">
        <v>1432</v>
      </c>
      <c r="DS104" s="463">
        <v>0</v>
      </c>
      <c r="DT104" s="465">
        <v>1432</v>
      </c>
      <c r="DU104" s="461">
        <v>188573</v>
      </c>
      <c r="DV104" s="464">
        <v>270203</v>
      </c>
      <c r="DW104" s="462">
        <v>-8569</v>
      </c>
      <c r="DX104" s="463">
        <v>-54147</v>
      </c>
      <c r="DY104" s="465">
        <v>-62716</v>
      </c>
      <c r="DZ104" s="461">
        <v>125857</v>
      </c>
      <c r="EA104" s="464">
        <v>207487</v>
      </c>
      <c r="ED104" s="646">
        <f t="shared" si="1"/>
        <v>-18714.100000000002</v>
      </c>
    </row>
    <row r="105" spans="1:134" ht="18" customHeight="1" x14ac:dyDescent="0.2">
      <c r="A105" s="445">
        <v>99</v>
      </c>
      <c r="B105" s="456" t="s">
        <v>185</v>
      </c>
      <c r="C105" s="457" t="s">
        <v>186</v>
      </c>
      <c r="D105" s="458">
        <v>292</v>
      </c>
      <c r="E105" s="459">
        <v>485</v>
      </c>
      <c r="F105" s="459">
        <v>339</v>
      </c>
      <c r="G105" s="459">
        <v>15</v>
      </c>
      <c r="H105" s="459">
        <v>23</v>
      </c>
      <c r="I105" s="459">
        <v>0</v>
      </c>
      <c r="J105" s="459">
        <v>109</v>
      </c>
      <c r="K105" s="459">
        <v>4142</v>
      </c>
      <c r="L105" s="459">
        <v>1326</v>
      </c>
      <c r="M105" s="459">
        <v>141</v>
      </c>
      <c r="N105" s="459">
        <v>0</v>
      </c>
      <c r="O105" s="459">
        <v>493</v>
      </c>
      <c r="P105" s="459">
        <v>282</v>
      </c>
      <c r="Q105" s="459">
        <v>934</v>
      </c>
      <c r="R105" s="459">
        <v>703</v>
      </c>
      <c r="S105" s="459">
        <v>302</v>
      </c>
      <c r="T105" s="459">
        <v>592</v>
      </c>
      <c r="U105" s="459">
        <v>2715</v>
      </c>
      <c r="V105" s="459">
        <v>22</v>
      </c>
      <c r="W105" s="459">
        <v>627</v>
      </c>
      <c r="X105" s="459">
        <v>107</v>
      </c>
      <c r="Y105" s="459">
        <v>349</v>
      </c>
      <c r="Z105" s="459">
        <v>122</v>
      </c>
      <c r="AA105" s="459">
        <v>154</v>
      </c>
      <c r="AB105" s="459">
        <v>279</v>
      </c>
      <c r="AC105" s="459">
        <v>856</v>
      </c>
      <c r="AD105" s="459">
        <v>76</v>
      </c>
      <c r="AE105" s="459">
        <v>551</v>
      </c>
      <c r="AF105" s="459">
        <v>5624</v>
      </c>
      <c r="AG105" s="459">
        <v>2313</v>
      </c>
      <c r="AH105" s="459">
        <v>26</v>
      </c>
      <c r="AI105" s="459">
        <v>294</v>
      </c>
      <c r="AJ105" s="459">
        <v>533</v>
      </c>
      <c r="AK105" s="459">
        <v>397</v>
      </c>
      <c r="AL105" s="459">
        <v>1645</v>
      </c>
      <c r="AM105" s="459">
        <v>951</v>
      </c>
      <c r="AN105" s="459">
        <v>2216</v>
      </c>
      <c r="AO105" s="459">
        <v>1810</v>
      </c>
      <c r="AP105" s="459">
        <v>1656</v>
      </c>
      <c r="AQ105" s="459">
        <v>300</v>
      </c>
      <c r="AR105" s="459">
        <v>1916</v>
      </c>
      <c r="AS105" s="459">
        <v>532</v>
      </c>
      <c r="AT105" s="459">
        <v>3002</v>
      </c>
      <c r="AU105" s="459">
        <v>6130</v>
      </c>
      <c r="AV105" s="459">
        <v>16022</v>
      </c>
      <c r="AW105" s="459">
        <v>3174</v>
      </c>
      <c r="AX105" s="459">
        <v>3064</v>
      </c>
      <c r="AY105" s="459">
        <v>885</v>
      </c>
      <c r="AZ105" s="459">
        <v>16560</v>
      </c>
      <c r="BA105" s="459">
        <v>434</v>
      </c>
      <c r="BB105" s="459">
        <v>199</v>
      </c>
      <c r="BC105" s="459">
        <v>1846</v>
      </c>
      <c r="BD105" s="459">
        <v>846</v>
      </c>
      <c r="BE105" s="459">
        <v>88</v>
      </c>
      <c r="BF105" s="459">
        <v>15217</v>
      </c>
      <c r="BG105" s="459">
        <v>979</v>
      </c>
      <c r="BH105" s="459">
        <v>29870</v>
      </c>
      <c r="BI105" s="459">
        <v>835</v>
      </c>
      <c r="BJ105" s="459">
        <v>13278</v>
      </c>
      <c r="BK105" s="459">
        <v>9240</v>
      </c>
      <c r="BL105" s="459">
        <v>1808</v>
      </c>
      <c r="BM105" s="459">
        <v>4586</v>
      </c>
      <c r="BN105" s="459">
        <v>13493</v>
      </c>
      <c r="BO105" s="459">
        <v>13445</v>
      </c>
      <c r="BP105" s="459">
        <v>5491</v>
      </c>
      <c r="BQ105" s="459">
        <v>21217</v>
      </c>
      <c r="BR105" s="459">
        <v>23084</v>
      </c>
      <c r="BS105" s="459">
        <v>5149</v>
      </c>
      <c r="BT105" s="459">
        <v>2943</v>
      </c>
      <c r="BU105" s="459">
        <v>850</v>
      </c>
      <c r="BV105" s="459">
        <v>1844</v>
      </c>
      <c r="BW105" s="459">
        <v>33987</v>
      </c>
      <c r="BX105" s="459">
        <v>25344</v>
      </c>
      <c r="BY105" s="459">
        <v>16368</v>
      </c>
      <c r="BZ105" s="459">
        <v>1294</v>
      </c>
      <c r="CA105" s="459">
        <v>1469</v>
      </c>
      <c r="CB105" s="459">
        <v>0</v>
      </c>
      <c r="CC105" s="459">
        <v>1272</v>
      </c>
      <c r="CD105" s="459">
        <v>9195</v>
      </c>
      <c r="CE105" s="459">
        <v>76826</v>
      </c>
      <c r="CF105" s="459">
        <v>1547</v>
      </c>
      <c r="CG105" s="459">
        <v>12287</v>
      </c>
      <c r="CH105" s="459">
        <v>797</v>
      </c>
      <c r="CI105" s="459">
        <v>3854</v>
      </c>
      <c r="CJ105" s="459">
        <v>29</v>
      </c>
      <c r="CK105" s="459">
        <v>10606</v>
      </c>
      <c r="CL105" s="459">
        <v>3439</v>
      </c>
      <c r="CM105" s="459">
        <v>9378</v>
      </c>
      <c r="CN105" s="459">
        <v>4461</v>
      </c>
      <c r="CO105" s="459">
        <v>1965</v>
      </c>
      <c r="CP105" s="459">
        <v>18629</v>
      </c>
      <c r="CQ105" s="459">
        <v>2637</v>
      </c>
      <c r="CR105" s="459">
        <v>7569</v>
      </c>
      <c r="CS105" s="459">
        <v>15483</v>
      </c>
      <c r="CT105" s="459">
        <v>1397</v>
      </c>
      <c r="CU105" s="459">
        <v>3399</v>
      </c>
      <c r="CV105" s="459">
        <v>9318</v>
      </c>
      <c r="CW105" s="459">
        <v>1148</v>
      </c>
      <c r="CX105" s="459">
        <v>1368</v>
      </c>
      <c r="CY105" s="459">
        <v>577</v>
      </c>
      <c r="CZ105" s="459">
        <v>7442</v>
      </c>
      <c r="DA105" s="459">
        <v>25320</v>
      </c>
      <c r="DB105" s="459">
        <v>1386</v>
      </c>
      <c r="DC105" s="459">
        <v>2141</v>
      </c>
      <c r="DD105" s="459">
        <v>1589</v>
      </c>
      <c r="DE105" s="459">
        <v>2375</v>
      </c>
      <c r="DF105" s="459">
        <v>1559</v>
      </c>
      <c r="DG105" s="459">
        <v>0</v>
      </c>
      <c r="DH105" s="460">
        <v>1272</v>
      </c>
      <c r="DI105" s="461">
        <v>570555</v>
      </c>
      <c r="DJ105" s="462">
        <v>2148</v>
      </c>
      <c r="DK105" s="459">
        <v>26245</v>
      </c>
      <c r="DL105" s="459">
        <v>0</v>
      </c>
      <c r="DM105" s="459">
        <v>0</v>
      </c>
      <c r="DN105" s="459">
        <v>0</v>
      </c>
      <c r="DO105" s="463">
        <v>0</v>
      </c>
      <c r="DP105" s="461">
        <v>28393</v>
      </c>
      <c r="DQ105" s="464">
        <v>598948</v>
      </c>
      <c r="DR105" s="462">
        <v>40676</v>
      </c>
      <c r="DS105" s="463">
        <v>30920</v>
      </c>
      <c r="DT105" s="465">
        <v>71596</v>
      </c>
      <c r="DU105" s="461">
        <v>99989</v>
      </c>
      <c r="DV105" s="464">
        <v>670544</v>
      </c>
      <c r="DW105" s="462">
        <v>-8074</v>
      </c>
      <c r="DX105" s="463">
        <v>-146546</v>
      </c>
      <c r="DY105" s="465">
        <v>-154620</v>
      </c>
      <c r="DZ105" s="461">
        <v>-54631</v>
      </c>
      <c r="EA105" s="464">
        <v>515924</v>
      </c>
      <c r="ED105" s="646">
        <f t="shared" si="1"/>
        <v>-2624.5</v>
      </c>
    </row>
    <row r="106" spans="1:134" ht="18" customHeight="1" x14ac:dyDescent="0.2">
      <c r="A106" s="445">
        <v>100</v>
      </c>
      <c r="B106" s="456" t="s">
        <v>187</v>
      </c>
      <c r="C106" s="457" t="s">
        <v>188</v>
      </c>
      <c r="D106" s="458">
        <v>200</v>
      </c>
      <c r="E106" s="459">
        <v>0</v>
      </c>
      <c r="F106" s="459">
        <v>161</v>
      </c>
      <c r="G106" s="459">
        <v>7</v>
      </c>
      <c r="H106" s="459">
        <v>23</v>
      </c>
      <c r="I106" s="459">
        <v>0</v>
      </c>
      <c r="J106" s="459">
        <v>40</v>
      </c>
      <c r="K106" s="459">
        <v>17859</v>
      </c>
      <c r="L106" s="459">
        <v>13986</v>
      </c>
      <c r="M106" s="459">
        <v>22</v>
      </c>
      <c r="N106" s="459">
        <v>0</v>
      </c>
      <c r="O106" s="459">
        <v>136</v>
      </c>
      <c r="P106" s="459">
        <v>779</v>
      </c>
      <c r="Q106" s="459">
        <v>203</v>
      </c>
      <c r="R106" s="459">
        <v>713</v>
      </c>
      <c r="S106" s="459">
        <v>246</v>
      </c>
      <c r="T106" s="459">
        <v>730</v>
      </c>
      <c r="U106" s="459">
        <v>335</v>
      </c>
      <c r="V106" s="459">
        <v>43</v>
      </c>
      <c r="W106" s="459">
        <v>276</v>
      </c>
      <c r="X106" s="459">
        <v>14</v>
      </c>
      <c r="Y106" s="459">
        <v>186</v>
      </c>
      <c r="Z106" s="459">
        <v>80</v>
      </c>
      <c r="AA106" s="459">
        <v>193</v>
      </c>
      <c r="AB106" s="459">
        <v>10289</v>
      </c>
      <c r="AC106" s="459">
        <v>13517</v>
      </c>
      <c r="AD106" s="459">
        <v>150</v>
      </c>
      <c r="AE106" s="459">
        <v>12</v>
      </c>
      <c r="AF106" s="459">
        <v>6915</v>
      </c>
      <c r="AG106" s="459">
        <v>2510</v>
      </c>
      <c r="AH106" s="459">
        <v>29</v>
      </c>
      <c r="AI106" s="459">
        <v>307</v>
      </c>
      <c r="AJ106" s="459">
        <v>45</v>
      </c>
      <c r="AK106" s="459">
        <v>1303</v>
      </c>
      <c r="AL106" s="459">
        <v>411</v>
      </c>
      <c r="AM106" s="459">
        <v>335</v>
      </c>
      <c r="AN106" s="459">
        <v>1054</v>
      </c>
      <c r="AO106" s="459">
        <v>236</v>
      </c>
      <c r="AP106" s="459">
        <v>342</v>
      </c>
      <c r="AQ106" s="459">
        <v>219</v>
      </c>
      <c r="AR106" s="459">
        <v>568</v>
      </c>
      <c r="AS106" s="459">
        <v>450</v>
      </c>
      <c r="AT106" s="459">
        <v>1210</v>
      </c>
      <c r="AU106" s="459">
        <v>3757</v>
      </c>
      <c r="AV106" s="459">
        <v>6317</v>
      </c>
      <c r="AW106" s="459">
        <v>5700</v>
      </c>
      <c r="AX106" s="459">
        <v>2142</v>
      </c>
      <c r="AY106" s="459">
        <v>414</v>
      </c>
      <c r="AZ106" s="459">
        <v>6031</v>
      </c>
      <c r="BA106" s="459">
        <v>1402</v>
      </c>
      <c r="BB106" s="459">
        <v>267</v>
      </c>
      <c r="BC106" s="459">
        <v>849</v>
      </c>
      <c r="BD106" s="459">
        <v>1156</v>
      </c>
      <c r="BE106" s="459">
        <v>484</v>
      </c>
      <c r="BF106" s="459">
        <v>38390</v>
      </c>
      <c r="BG106" s="459">
        <v>2517</v>
      </c>
      <c r="BH106" s="459">
        <v>43317</v>
      </c>
      <c r="BI106" s="459">
        <v>125</v>
      </c>
      <c r="BJ106" s="459">
        <v>283</v>
      </c>
      <c r="BK106" s="459">
        <v>3448</v>
      </c>
      <c r="BL106" s="459">
        <v>2533</v>
      </c>
      <c r="BM106" s="459">
        <v>10</v>
      </c>
      <c r="BN106" s="459">
        <v>3600</v>
      </c>
      <c r="BO106" s="459">
        <v>899</v>
      </c>
      <c r="BP106" s="459">
        <v>247</v>
      </c>
      <c r="BQ106" s="459">
        <v>534</v>
      </c>
      <c r="BR106" s="459">
        <v>376</v>
      </c>
      <c r="BS106" s="459">
        <v>3776</v>
      </c>
      <c r="BT106" s="459">
        <v>3942</v>
      </c>
      <c r="BU106" s="459">
        <v>2765</v>
      </c>
      <c r="BV106" s="459">
        <v>301</v>
      </c>
      <c r="BW106" s="459">
        <v>18332</v>
      </c>
      <c r="BX106" s="459">
        <v>42318</v>
      </c>
      <c r="BY106" s="459">
        <v>51196</v>
      </c>
      <c r="BZ106" s="459">
        <v>11247</v>
      </c>
      <c r="CA106" s="459">
        <v>10831</v>
      </c>
      <c r="CB106" s="459">
        <v>0</v>
      </c>
      <c r="CC106" s="459">
        <v>2360</v>
      </c>
      <c r="CD106" s="459">
        <v>3314</v>
      </c>
      <c r="CE106" s="459">
        <v>0</v>
      </c>
      <c r="CF106" s="459">
        <v>540</v>
      </c>
      <c r="CG106" s="459">
        <v>1513</v>
      </c>
      <c r="CH106" s="459">
        <v>76</v>
      </c>
      <c r="CI106" s="459">
        <v>5513</v>
      </c>
      <c r="CJ106" s="459">
        <v>90</v>
      </c>
      <c r="CK106" s="459">
        <v>20044</v>
      </c>
      <c r="CL106" s="459">
        <v>3838</v>
      </c>
      <c r="CM106" s="459">
        <v>16310</v>
      </c>
      <c r="CN106" s="459">
        <v>2664</v>
      </c>
      <c r="CO106" s="459">
        <v>9249</v>
      </c>
      <c r="CP106" s="459">
        <v>2171</v>
      </c>
      <c r="CQ106" s="459">
        <v>5850</v>
      </c>
      <c r="CR106" s="459">
        <v>4488</v>
      </c>
      <c r="CS106" s="459">
        <v>3599</v>
      </c>
      <c r="CT106" s="459">
        <v>775</v>
      </c>
      <c r="CU106" s="459">
        <v>217</v>
      </c>
      <c r="CV106" s="459">
        <v>696</v>
      </c>
      <c r="CW106" s="459">
        <v>1028</v>
      </c>
      <c r="CX106" s="459">
        <v>3928</v>
      </c>
      <c r="CY106" s="459">
        <v>289</v>
      </c>
      <c r="CZ106" s="459">
        <v>1837</v>
      </c>
      <c r="DA106" s="459">
        <v>38300</v>
      </c>
      <c r="DB106" s="459">
        <v>471</v>
      </c>
      <c r="DC106" s="459">
        <v>14644</v>
      </c>
      <c r="DD106" s="459">
        <v>5234</v>
      </c>
      <c r="DE106" s="459">
        <v>5167</v>
      </c>
      <c r="DF106" s="459">
        <v>3448</v>
      </c>
      <c r="DG106" s="459">
        <v>0</v>
      </c>
      <c r="DH106" s="460">
        <v>1389</v>
      </c>
      <c r="DI106" s="461">
        <v>504682</v>
      </c>
      <c r="DJ106" s="462">
        <v>0</v>
      </c>
      <c r="DK106" s="459">
        <v>256</v>
      </c>
      <c r="DL106" s="459">
        <v>0</v>
      </c>
      <c r="DM106" s="459">
        <v>0</v>
      </c>
      <c r="DN106" s="459">
        <v>0</v>
      </c>
      <c r="DO106" s="463">
        <v>0</v>
      </c>
      <c r="DP106" s="461">
        <v>256</v>
      </c>
      <c r="DQ106" s="464">
        <v>504938</v>
      </c>
      <c r="DR106" s="462">
        <v>20730</v>
      </c>
      <c r="DS106" s="463">
        <v>0</v>
      </c>
      <c r="DT106" s="465">
        <v>20730</v>
      </c>
      <c r="DU106" s="461">
        <v>20986</v>
      </c>
      <c r="DV106" s="464">
        <v>525668</v>
      </c>
      <c r="DW106" s="462">
        <v>-58105</v>
      </c>
      <c r="DX106" s="463">
        <v>-93410</v>
      </c>
      <c r="DY106" s="465">
        <v>-151515</v>
      </c>
      <c r="DZ106" s="461">
        <v>-130529</v>
      </c>
      <c r="EA106" s="464">
        <v>374153</v>
      </c>
      <c r="ED106" s="646">
        <f t="shared" si="1"/>
        <v>-25.6</v>
      </c>
    </row>
    <row r="107" spans="1:134" ht="18" customHeight="1" x14ac:dyDescent="0.2">
      <c r="A107" s="445">
        <v>101</v>
      </c>
      <c r="B107" s="456" t="s">
        <v>189</v>
      </c>
      <c r="C107" s="457" t="s">
        <v>190</v>
      </c>
      <c r="D107" s="458">
        <v>2206</v>
      </c>
      <c r="E107" s="459">
        <v>576</v>
      </c>
      <c r="F107" s="459">
        <v>394</v>
      </c>
      <c r="G107" s="459">
        <v>108</v>
      </c>
      <c r="H107" s="459">
        <v>31</v>
      </c>
      <c r="I107" s="459">
        <v>0</v>
      </c>
      <c r="J107" s="459">
        <v>163</v>
      </c>
      <c r="K107" s="459">
        <v>7588</v>
      </c>
      <c r="L107" s="459">
        <v>1303</v>
      </c>
      <c r="M107" s="459">
        <v>326</v>
      </c>
      <c r="N107" s="459">
        <v>0</v>
      </c>
      <c r="O107" s="459">
        <v>1175</v>
      </c>
      <c r="P107" s="459">
        <v>442</v>
      </c>
      <c r="Q107" s="459">
        <v>1425</v>
      </c>
      <c r="R107" s="459">
        <v>278</v>
      </c>
      <c r="S107" s="459">
        <v>951</v>
      </c>
      <c r="T107" s="459">
        <v>475</v>
      </c>
      <c r="U107" s="459">
        <v>966</v>
      </c>
      <c r="V107" s="459">
        <v>162</v>
      </c>
      <c r="W107" s="459">
        <v>1294</v>
      </c>
      <c r="X107" s="459">
        <v>464</v>
      </c>
      <c r="Y107" s="459">
        <v>2438</v>
      </c>
      <c r="Z107" s="459">
        <v>611</v>
      </c>
      <c r="AA107" s="459">
        <v>388</v>
      </c>
      <c r="AB107" s="459">
        <v>1292</v>
      </c>
      <c r="AC107" s="459">
        <v>1251</v>
      </c>
      <c r="AD107" s="459">
        <v>1661</v>
      </c>
      <c r="AE107" s="459">
        <v>430</v>
      </c>
      <c r="AF107" s="459">
        <v>10531</v>
      </c>
      <c r="AG107" s="459">
        <v>5096</v>
      </c>
      <c r="AH107" s="459">
        <v>35</v>
      </c>
      <c r="AI107" s="459">
        <v>624</v>
      </c>
      <c r="AJ107" s="459">
        <v>1250</v>
      </c>
      <c r="AK107" s="459">
        <v>1943</v>
      </c>
      <c r="AL107" s="459">
        <v>2909</v>
      </c>
      <c r="AM107" s="459">
        <v>4809</v>
      </c>
      <c r="AN107" s="459">
        <v>6437</v>
      </c>
      <c r="AO107" s="459">
        <v>3271</v>
      </c>
      <c r="AP107" s="459">
        <v>647</v>
      </c>
      <c r="AQ107" s="459">
        <v>1298</v>
      </c>
      <c r="AR107" s="459">
        <v>5874</v>
      </c>
      <c r="AS107" s="459">
        <v>1886</v>
      </c>
      <c r="AT107" s="459">
        <v>5511</v>
      </c>
      <c r="AU107" s="459">
        <v>9585</v>
      </c>
      <c r="AV107" s="459">
        <v>10805</v>
      </c>
      <c r="AW107" s="459">
        <v>10918</v>
      </c>
      <c r="AX107" s="459">
        <v>2658</v>
      </c>
      <c r="AY107" s="459">
        <v>1249</v>
      </c>
      <c r="AZ107" s="459">
        <v>7737</v>
      </c>
      <c r="BA107" s="459">
        <v>370</v>
      </c>
      <c r="BB107" s="459">
        <v>299</v>
      </c>
      <c r="BC107" s="459">
        <v>291</v>
      </c>
      <c r="BD107" s="459">
        <v>726</v>
      </c>
      <c r="BE107" s="459">
        <v>381</v>
      </c>
      <c r="BF107" s="459">
        <v>12448</v>
      </c>
      <c r="BG107" s="459">
        <v>972</v>
      </c>
      <c r="BH107" s="459">
        <v>45816</v>
      </c>
      <c r="BI107" s="459">
        <v>158</v>
      </c>
      <c r="BJ107" s="459">
        <v>1683</v>
      </c>
      <c r="BK107" s="459">
        <v>1124</v>
      </c>
      <c r="BL107" s="459">
        <v>522</v>
      </c>
      <c r="BM107" s="459">
        <v>187</v>
      </c>
      <c r="BN107" s="459">
        <v>2200</v>
      </c>
      <c r="BO107" s="459">
        <v>2268</v>
      </c>
      <c r="BP107" s="459">
        <v>4744</v>
      </c>
      <c r="BQ107" s="459">
        <v>4269</v>
      </c>
      <c r="BR107" s="459">
        <v>2776</v>
      </c>
      <c r="BS107" s="459">
        <v>34005</v>
      </c>
      <c r="BT107" s="459">
        <v>989</v>
      </c>
      <c r="BU107" s="459">
        <v>8174</v>
      </c>
      <c r="BV107" s="459">
        <v>6150</v>
      </c>
      <c r="BW107" s="459">
        <v>1736</v>
      </c>
      <c r="BX107" s="459">
        <v>1781</v>
      </c>
      <c r="BY107" s="459">
        <v>4478</v>
      </c>
      <c r="BZ107" s="459">
        <v>1807</v>
      </c>
      <c r="CA107" s="459">
        <v>1168</v>
      </c>
      <c r="CB107" s="459">
        <v>0</v>
      </c>
      <c r="CC107" s="459">
        <v>1053</v>
      </c>
      <c r="CD107" s="459">
        <v>31734</v>
      </c>
      <c r="CE107" s="459">
        <v>120492</v>
      </c>
      <c r="CF107" s="459">
        <v>549</v>
      </c>
      <c r="CG107" s="459">
        <v>1113</v>
      </c>
      <c r="CH107" s="459">
        <v>1047</v>
      </c>
      <c r="CI107" s="459">
        <v>3992</v>
      </c>
      <c r="CJ107" s="459">
        <v>59</v>
      </c>
      <c r="CK107" s="459">
        <v>2953</v>
      </c>
      <c r="CL107" s="459">
        <v>1756</v>
      </c>
      <c r="CM107" s="459">
        <v>14504</v>
      </c>
      <c r="CN107" s="459">
        <v>394</v>
      </c>
      <c r="CO107" s="459">
        <v>750</v>
      </c>
      <c r="CP107" s="459">
        <v>19405</v>
      </c>
      <c r="CQ107" s="459">
        <v>3502</v>
      </c>
      <c r="CR107" s="459">
        <v>27809</v>
      </c>
      <c r="CS107" s="459">
        <v>4670</v>
      </c>
      <c r="CT107" s="459">
        <v>1010</v>
      </c>
      <c r="CU107" s="459">
        <v>1917</v>
      </c>
      <c r="CV107" s="459">
        <v>843</v>
      </c>
      <c r="CW107" s="459">
        <v>1614</v>
      </c>
      <c r="CX107" s="459">
        <v>54510</v>
      </c>
      <c r="CY107" s="459">
        <v>624</v>
      </c>
      <c r="CZ107" s="459">
        <v>4695</v>
      </c>
      <c r="DA107" s="459">
        <v>8788</v>
      </c>
      <c r="DB107" s="459">
        <v>313</v>
      </c>
      <c r="DC107" s="459">
        <v>5710</v>
      </c>
      <c r="DD107" s="459">
        <v>3385</v>
      </c>
      <c r="DE107" s="459">
        <v>2403</v>
      </c>
      <c r="DF107" s="459">
        <v>624</v>
      </c>
      <c r="DG107" s="459">
        <v>0</v>
      </c>
      <c r="DH107" s="460">
        <v>871</v>
      </c>
      <c r="DI107" s="461">
        <v>588082</v>
      </c>
      <c r="DJ107" s="462">
        <v>371</v>
      </c>
      <c r="DK107" s="459">
        <v>203829</v>
      </c>
      <c r="DL107" s="459">
        <v>0</v>
      </c>
      <c r="DM107" s="459">
        <v>0</v>
      </c>
      <c r="DN107" s="459">
        <v>0</v>
      </c>
      <c r="DO107" s="463">
        <v>0</v>
      </c>
      <c r="DP107" s="461">
        <v>204200</v>
      </c>
      <c r="DQ107" s="464">
        <v>792282</v>
      </c>
      <c r="DR107" s="462">
        <v>293</v>
      </c>
      <c r="DS107" s="463">
        <v>68609</v>
      </c>
      <c r="DT107" s="465">
        <v>68902</v>
      </c>
      <c r="DU107" s="461">
        <v>273102</v>
      </c>
      <c r="DV107" s="464">
        <v>861184</v>
      </c>
      <c r="DW107" s="462">
        <v>-19</v>
      </c>
      <c r="DX107" s="463">
        <v>-3942</v>
      </c>
      <c r="DY107" s="465">
        <v>-3961</v>
      </c>
      <c r="DZ107" s="461">
        <v>269141</v>
      </c>
      <c r="EA107" s="464">
        <v>857223</v>
      </c>
      <c r="ED107" s="646">
        <f t="shared" si="1"/>
        <v>-20382.900000000001</v>
      </c>
    </row>
    <row r="108" spans="1:134" ht="18" customHeight="1" x14ac:dyDescent="0.2">
      <c r="A108" s="445">
        <v>102</v>
      </c>
      <c r="B108" s="456" t="s">
        <v>191</v>
      </c>
      <c r="C108" s="457" t="s">
        <v>192</v>
      </c>
      <c r="D108" s="458">
        <v>179</v>
      </c>
      <c r="E108" s="459">
        <v>97</v>
      </c>
      <c r="F108" s="459">
        <v>844</v>
      </c>
      <c r="G108" s="459">
        <v>2</v>
      </c>
      <c r="H108" s="459">
        <v>233</v>
      </c>
      <c r="I108" s="459">
        <v>0</v>
      </c>
      <c r="J108" s="459">
        <v>247</v>
      </c>
      <c r="K108" s="459">
        <v>30118</v>
      </c>
      <c r="L108" s="459">
        <v>4309</v>
      </c>
      <c r="M108" s="459">
        <v>829</v>
      </c>
      <c r="N108" s="459">
        <v>0</v>
      </c>
      <c r="O108" s="459">
        <v>1343</v>
      </c>
      <c r="P108" s="459">
        <v>3061</v>
      </c>
      <c r="Q108" s="459">
        <v>1085</v>
      </c>
      <c r="R108" s="459">
        <v>3381</v>
      </c>
      <c r="S108" s="459">
        <v>1346</v>
      </c>
      <c r="T108" s="459">
        <v>2304</v>
      </c>
      <c r="U108" s="459">
        <v>8635</v>
      </c>
      <c r="V108" s="459">
        <v>132</v>
      </c>
      <c r="W108" s="459">
        <v>1772</v>
      </c>
      <c r="X108" s="459">
        <v>232</v>
      </c>
      <c r="Y108" s="459">
        <v>1741</v>
      </c>
      <c r="Z108" s="459">
        <v>955</v>
      </c>
      <c r="AA108" s="459">
        <v>610</v>
      </c>
      <c r="AB108" s="459">
        <v>4149</v>
      </c>
      <c r="AC108" s="459">
        <v>7072</v>
      </c>
      <c r="AD108" s="459">
        <v>1379</v>
      </c>
      <c r="AE108" s="459">
        <v>259</v>
      </c>
      <c r="AF108" s="459">
        <v>30174</v>
      </c>
      <c r="AG108" s="459">
        <v>7232</v>
      </c>
      <c r="AH108" s="459">
        <v>306</v>
      </c>
      <c r="AI108" s="459">
        <v>5438</v>
      </c>
      <c r="AJ108" s="459">
        <v>5269</v>
      </c>
      <c r="AK108" s="459">
        <v>2556</v>
      </c>
      <c r="AL108" s="459">
        <v>7344</v>
      </c>
      <c r="AM108" s="459">
        <v>2624</v>
      </c>
      <c r="AN108" s="459">
        <v>4218</v>
      </c>
      <c r="AO108" s="459">
        <v>5326</v>
      </c>
      <c r="AP108" s="459">
        <v>3230</v>
      </c>
      <c r="AQ108" s="459">
        <v>364</v>
      </c>
      <c r="AR108" s="459">
        <v>5981</v>
      </c>
      <c r="AS108" s="459">
        <v>3195</v>
      </c>
      <c r="AT108" s="459">
        <v>14106</v>
      </c>
      <c r="AU108" s="459">
        <v>25689</v>
      </c>
      <c r="AV108" s="459">
        <v>32375</v>
      </c>
      <c r="AW108" s="459">
        <v>19343</v>
      </c>
      <c r="AX108" s="459">
        <v>6791</v>
      </c>
      <c r="AY108" s="459">
        <v>3655</v>
      </c>
      <c r="AZ108" s="459">
        <v>34556</v>
      </c>
      <c r="BA108" s="459">
        <v>2318</v>
      </c>
      <c r="BB108" s="459">
        <v>1356</v>
      </c>
      <c r="BC108" s="459">
        <v>1222</v>
      </c>
      <c r="BD108" s="459">
        <v>4563</v>
      </c>
      <c r="BE108" s="459">
        <v>1811</v>
      </c>
      <c r="BF108" s="459">
        <v>53733</v>
      </c>
      <c r="BG108" s="459">
        <v>5166</v>
      </c>
      <c r="BH108" s="459">
        <v>172215</v>
      </c>
      <c r="BI108" s="459">
        <v>893</v>
      </c>
      <c r="BJ108" s="459">
        <v>20726</v>
      </c>
      <c r="BK108" s="459">
        <v>9994</v>
      </c>
      <c r="BL108" s="459">
        <v>3640</v>
      </c>
      <c r="BM108" s="459">
        <v>1738</v>
      </c>
      <c r="BN108" s="459">
        <v>54555</v>
      </c>
      <c r="BO108" s="459">
        <v>36013</v>
      </c>
      <c r="BP108" s="459">
        <v>10440</v>
      </c>
      <c r="BQ108" s="459">
        <v>66411</v>
      </c>
      <c r="BR108" s="459">
        <v>12026</v>
      </c>
      <c r="BS108" s="459">
        <v>36376</v>
      </c>
      <c r="BT108" s="459">
        <v>9049</v>
      </c>
      <c r="BU108" s="459">
        <v>32868</v>
      </c>
      <c r="BV108" s="459">
        <v>10989</v>
      </c>
      <c r="BW108" s="459">
        <v>234008</v>
      </c>
      <c r="BX108" s="459">
        <v>201064</v>
      </c>
      <c r="BY108" s="459">
        <v>131617</v>
      </c>
      <c r="BZ108" s="459">
        <v>61610</v>
      </c>
      <c r="CA108" s="459">
        <v>31261</v>
      </c>
      <c r="CB108" s="459">
        <v>4513</v>
      </c>
      <c r="CC108" s="459">
        <v>12802</v>
      </c>
      <c r="CD108" s="459">
        <v>12731</v>
      </c>
      <c r="CE108" s="459">
        <v>368</v>
      </c>
      <c r="CF108" s="459">
        <v>3166</v>
      </c>
      <c r="CG108" s="459">
        <v>2066</v>
      </c>
      <c r="CH108" s="459">
        <v>16149</v>
      </c>
      <c r="CI108" s="459">
        <v>59986</v>
      </c>
      <c r="CJ108" s="459">
        <v>763</v>
      </c>
      <c r="CK108" s="459">
        <v>83870</v>
      </c>
      <c r="CL108" s="459">
        <v>17625</v>
      </c>
      <c r="CM108" s="459">
        <v>170430</v>
      </c>
      <c r="CN108" s="459">
        <v>12174</v>
      </c>
      <c r="CO108" s="459">
        <v>10184</v>
      </c>
      <c r="CP108" s="459">
        <v>80824</v>
      </c>
      <c r="CQ108" s="459">
        <v>42008</v>
      </c>
      <c r="CR108" s="459">
        <v>155829</v>
      </c>
      <c r="CS108" s="459">
        <v>81173</v>
      </c>
      <c r="CT108" s="459">
        <v>4343</v>
      </c>
      <c r="CU108" s="459">
        <v>19203</v>
      </c>
      <c r="CV108" s="459">
        <v>11609</v>
      </c>
      <c r="CW108" s="459">
        <v>11819</v>
      </c>
      <c r="CX108" s="459">
        <v>30800</v>
      </c>
      <c r="CY108" s="459">
        <v>21163</v>
      </c>
      <c r="CZ108" s="459">
        <v>33458</v>
      </c>
      <c r="DA108" s="459">
        <v>318557</v>
      </c>
      <c r="DB108" s="459">
        <v>1975</v>
      </c>
      <c r="DC108" s="459">
        <v>20495</v>
      </c>
      <c r="DD108" s="459">
        <v>12618</v>
      </c>
      <c r="DE108" s="459">
        <v>11856</v>
      </c>
      <c r="DF108" s="459">
        <v>7823</v>
      </c>
      <c r="DG108" s="459">
        <v>0</v>
      </c>
      <c r="DH108" s="460">
        <v>7459</v>
      </c>
      <c r="DI108" s="461">
        <v>2783587</v>
      </c>
      <c r="DJ108" s="462">
        <v>3258</v>
      </c>
      <c r="DK108" s="459">
        <v>40817</v>
      </c>
      <c r="DL108" s="459">
        <v>0</v>
      </c>
      <c r="DM108" s="459">
        <v>8648</v>
      </c>
      <c r="DN108" s="459">
        <v>144655</v>
      </c>
      <c r="DO108" s="463">
        <v>0</v>
      </c>
      <c r="DP108" s="461">
        <v>197378</v>
      </c>
      <c r="DQ108" s="464">
        <v>2980965</v>
      </c>
      <c r="DR108" s="462">
        <v>94362</v>
      </c>
      <c r="DS108" s="463">
        <v>73825</v>
      </c>
      <c r="DT108" s="465">
        <v>168187</v>
      </c>
      <c r="DU108" s="461">
        <v>365565</v>
      </c>
      <c r="DV108" s="464">
        <v>3149152</v>
      </c>
      <c r="DW108" s="462">
        <v>-171144</v>
      </c>
      <c r="DX108" s="463">
        <v>-340421</v>
      </c>
      <c r="DY108" s="465">
        <v>-511565</v>
      </c>
      <c r="DZ108" s="461">
        <v>-146000</v>
      </c>
      <c r="EA108" s="464">
        <v>2637587</v>
      </c>
      <c r="ED108" s="646">
        <f t="shared" si="1"/>
        <v>-4081.7000000000003</v>
      </c>
    </row>
    <row r="109" spans="1:134" ht="18" customHeight="1" x14ac:dyDescent="0.2">
      <c r="A109" s="445">
        <v>103</v>
      </c>
      <c r="B109" s="456" t="s">
        <v>193</v>
      </c>
      <c r="C109" s="457" t="s">
        <v>194</v>
      </c>
      <c r="D109" s="458">
        <v>0</v>
      </c>
      <c r="E109" s="459">
        <v>0</v>
      </c>
      <c r="F109" s="459">
        <v>0</v>
      </c>
      <c r="G109" s="459">
        <v>0</v>
      </c>
      <c r="H109" s="459">
        <v>0</v>
      </c>
      <c r="I109" s="459">
        <v>0</v>
      </c>
      <c r="J109" s="459">
        <v>0</v>
      </c>
      <c r="K109" s="459">
        <v>0</v>
      </c>
      <c r="L109" s="459">
        <v>0</v>
      </c>
      <c r="M109" s="459">
        <v>0</v>
      </c>
      <c r="N109" s="459">
        <v>0</v>
      </c>
      <c r="O109" s="459">
        <v>0</v>
      </c>
      <c r="P109" s="459">
        <v>0</v>
      </c>
      <c r="Q109" s="459">
        <v>0</v>
      </c>
      <c r="R109" s="459">
        <v>0</v>
      </c>
      <c r="S109" s="459">
        <v>0</v>
      </c>
      <c r="T109" s="459">
        <v>0</v>
      </c>
      <c r="U109" s="459">
        <v>0</v>
      </c>
      <c r="V109" s="459">
        <v>0</v>
      </c>
      <c r="W109" s="459">
        <v>0</v>
      </c>
      <c r="X109" s="459">
        <v>0</v>
      </c>
      <c r="Y109" s="459">
        <v>0</v>
      </c>
      <c r="Z109" s="459">
        <v>0</v>
      </c>
      <c r="AA109" s="459">
        <v>0</v>
      </c>
      <c r="AB109" s="459">
        <v>0</v>
      </c>
      <c r="AC109" s="459">
        <v>0</v>
      </c>
      <c r="AD109" s="459">
        <v>0</v>
      </c>
      <c r="AE109" s="459">
        <v>0</v>
      </c>
      <c r="AF109" s="459">
        <v>0</v>
      </c>
      <c r="AG109" s="459">
        <v>0</v>
      </c>
      <c r="AH109" s="459">
        <v>0</v>
      </c>
      <c r="AI109" s="459">
        <v>0</v>
      </c>
      <c r="AJ109" s="459">
        <v>0</v>
      </c>
      <c r="AK109" s="459">
        <v>0</v>
      </c>
      <c r="AL109" s="459">
        <v>0</v>
      </c>
      <c r="AM109" s="459">
        <v>0</v>
      </c>
      <c r="AN109" s="459">
        <v>0</v>
      </c>
      <c r="AO109" s="459">
        <v>0</v>
      </c>
      <c r="AP109" s="459">
        <v>0</v>
      </c>
      <c r="AQ109" s="459">
        <v>0</v>
      </c>
      <c r="AR109" s="459">
        <v>0</v>
      </c>
      <c r="AS109" s="459">
        <v>0</v>
      </c>
      <c r="AT109" s="459">
        <v>0</v>
      </c>
      <c r="AU109" s="459">
        <v>0</v>
      </c>
      <c r="AV109" s="459">
        <v>0</v>
      </c>
      <c r="AW109" s="459">
        <v>0</v>
      </c>
      <c r="AX109" s="459">
        <v>0</v>
      </c>
      <c r="AY109" s="459">
        <v>0</v>
      </c>
      <c r="AZ109" s="459">
        <v>0</v>
      </c>
      <c r="BA109" s="459">
        <v>0</v>
      </c>
      <c r="BB109" s="459">
        <v>0</v>
      </c>
      <c r="BC109" s="459">
        <v>0</v>
      </c>
      <c r="BD109" s="459">
        <v>0</v>
      </c>
      <c r="BE109" s="459">
        <v>0</v>
      </c>
      <c r="BF109" s="459">
        <v>0</v>
      </c>
      <c r="BG109" s="459">
        <v>0</v>
      </c>
      <c r="BH109" s="459">
        <v>0</v>
      </c>
      <c r="BI109" s="459">
        <v>0</v>
      </c>
      <c r="BJ109" s="459">
        <v>0</v>
      </c>
      <c r="BK109" s="459">
        <v>0</v>
      </c>
      <c r="BL109" s="459">
        <v>0</v>
      </c>
      <c r="BM109" s="459">
        <v>0</v>
      </c>
      <c r="BN109" s="459">
        <v>0</v>
      </c>
      <c r="BO109" s="459">
        <v>0</v>
      </c>
      <c r="BP109" s="459">
        <v>0</v>
      </c>
      <c r="BQ109" s="459">
        <v>0</v>
      </c>
      <c r="BR109" s="459">
        <v>0</v>
      </c>
      <c r="BS109" s="459">
        <v>0</v>
      </c>
      <c r="BT109" s="459">
        <v>0</v>
      </c>
      <c r="BU109" s="459">
        <v>0</v>
      </c>
      <c r="BV109" s="459">
        <v>0</v>
      </c>
      <c r="BW109" s="459">
        <v>0</v>
      </c>
      <c r="BX109" s="459">
        <v>0</v>
      </c>
      <c r="BY109" s="459">
        <v>0</v>
      </c>
      <c r="BZ109" s="459">
        <v>0</v>
      </c>
      <c r="CA109" s="459">
        <v>0</v>
      </c>
      <c r="CB109" s="459">
        <v>0</v>
      </c>
      <c r="CC109" s="459">
        <v>0</v>
      </c>
      <c r="CD109" s="459">
        <v>0</v>
      </c>
      <c r="CE109" s="459">
        <v>0</v>
      </c>
      <c r="CF109" s="459">
        <v>0</v>
      </c>
      <c r="CG109" s="459">
        <v>0</v>
      </c>
      <c r="CH109" s="459">
        <v>0</v>
      </c>
      <c r="CI109" s="459">
        <v>0</v>
      </c>
      <c r="CJ109" s="459">
        <v>0</v>
      </c>
      <c r="CK109" s="459">
        <v>0</v>
      </c>
      <c r="CL109" s="459">
        <v>0</v>
      </c>
      <c r="CM109" s="459">
        <v>0</v>
      </c>
      <c r="CN109" s="459">
        <v>0</v>
      </c>
      <c r="CO109" s="459">
        <v>0</v>
      </c>
      <c r="CP109" s="459">
        <v>0</v>
      </c>
      <c r="CQ109" s="459">
        <v>0</v>
      </c>
      <c r="CR109" s="459">
        <v>0</v>
      </c>
      <c r="CS109" s="459">
        <v>0</v>
      </c>
      <c r="CT109" s="459">
        <v>0</v>
      </c>
      <c r="CU109" s="459">
        <v>0</v>
      </c>
      <c r="CV109" s="459">
        <v>0</v>
      </c>
      <c r="CW109" s="459">
        <v>0</v>
      </c>
      <c r="CX109" s="459">
        <v>0</v>
      </c>
      <c r="CY109" s="459">
        <v>0</v>
      </c>
      <c r="CZ109" s="459">
        <v>0</v>
      </c>
      <c r="DA109" s="459">
        <v>0</v>
      </c>
      <c r="DB109" s="459">
        <v>0</v>
      </c>
      <c r="DC109" s="459">
        <v>0</v>
      </c>
      <c r="DD109" s="459">
        <v>0</v>
      </c>
      <c r="DE109" s="459">
        <v>0</v>
      </c>
      <c r="DF109" s="459">
        <v>0</v>
      </c>
      <c r="DG109" s="459">
        <v>0</v>
      </c>
      <c r="DH109" s="460">
        <v>0</v>
      </c>
      <c r="DI109" s="461">
        <v>0</v>
      </c>
      <c r="DJ109" s="462">
        <v>131593</v>
      </c>
      <c r="DK109" s="459">
        <v>197699</v>
      </c>
      <c r="DL109" s="459">
        <v>0</v>
      </c>
      <c r="DM109" s="459">
        <v>0</v>
      </c>
      <c r="DN109" s="459">
        <v>0</v>
      </c>
      <c r="DO109" s="463">
        <v>0</v>
      </c>
      <c r="DP109" s="461">
        <v>329292</v>
      </c>
      <c r="DQ109" s="464">
        <v>329292</v>
      </c>
      <c r="DR109" s="462">
        <v>28024</v>
      </c>
      <c r="DS109" s="463">
        <v>101268</v>
      </c>
      <c r="DT109" s="465">
        <v>129292</v>
      </c>
      <c r="DU109" s="461">
        <v>458584</v>
      </c>
      <c r="DV109" s="464">
        <v>458584</v>
      </c>
      <c r="DW109" s="462">
        <v>-39268</v>
      </c>
      <c r="DX109" s="463">
        <v>-256244</v>
      </c>
      <c r="DY109" s="465">
        <v>-295512</v>
      </c>
      <c r="DZ109" s="461">
        <v>163072</v>
      </c>
      <c r="EA109" s="464">
        <v>163072</v>
      </c>
      <c r="ED109" s="646">
        <f t="shared" si="1"/>
        <v>-19769.900000000001</v>
      </c>
    </row>
    <row r="110" spans="1:134" ht="18" customHeight="1" x14ac:dyDescent="0.2">
      <c r="A110" s="445">
        <v>104</v>
      </c>
      <c r="B110" s="456" t="s">
        <v>195</v>
      </c>
      <c r="C110" s="457" t="s">
        <v>196</v>
      </c>
      <c r="D110" s="458">
        <v>0</v>
      </c>
      <c r="E110" s="459">
        <v>0</v>
      </c>
      <c r="F110" s="459">
        <v>0</v>
      </c>
      <c r="G110" s="459">
        <v>0</v>
      </c>
      <c r="H110" s="459">
        <v>0</v>
      </c>
      <c r="I110" s="459">
        <v>0</v>
      </c>
      <c r="J110" s="459">
        <v>0</v>
      </c>
      <c r="K110" s="459">
        <v>0</v>
      </c>
      <c r="L110" s="459">
        <v>0</v>
      </c>
      <c r="M110" s="459">
        <v>0</v>
      </c>
      <c r="N110" s="459">
        <v>0</v>
      </c>
      <c r="O110" s="459">
        <v>0</v>
      </c>
      <c r="P110" s="459">
        <v>0</v>
      </c>
      <c r="Q110" s="459">
        <v>0</v>
      </c>
      <c r="R110" s="459">
        <v>0</v>
      </c>
      <c r="S110" s="459">
        <v>0</v>
      </c>
      <c r="T110" s="459">
        <v>0</v>
      </c>
      <c r="U110" s="459">
        <v>0</v>
      </c>
      <c r="V110" s="459">
        <v>0</v>
      </c>
      <c r="W110" s="459">
        <v>0</v>
      </c>
      <c r="X110" s="459">
        <v>0</v>
      </c>
      <c r="Y110" s="459">
        <v>0</v>
      </c>
      <c r="Z110" s="459">
        <v>0</v>
      </c>
      <c r="AA110" s="459">
        <v>0</v>
      </c>
      <c r="AB110" s="459">
        <v>0</v>
      </c>
      <c r="AC110" s="459">
        <v>0</v>
      </c>
      <c r="AD110" s="459">
        <v>0</v>
      </c>
      <c r="AE110" s="459">
        <v>0</v>
      </c>
      <c r="AF110" s="459">
        <v>0</v>
      </c>
      <c r="AG110" s="459">
        <v>0</v>
      </c>
      <c r="AH110" s="459">
        <v>0</v>
      </c>
      <c r="AI110" s="459">
        <v>0</v>
      </c>
      <c r="AJ110" s="459">
        <v>0</v>
      </c>
      <c r="AK110" s="459">
        <v>0</v>
      </c>
      <c r="AL110" s="459">
        <v>0</v>
      </c>
      <c r="AM110" s="459">
        <v>0</v>
      </c>
      <c r="AN110" s="459">
        <v>0</v>
      </c>
      <c r="AO110" s="459">
        <v>0</v>
      </c>
      <c r="AP110" s="459">
        <v>0</v>
      </c>
      <c r="AQ110" s="459">
        <v>0</v>
      </c>
      <c r="AR110" s="459">
        <v>0</v>
      </c>
      <c r="AS110" s="459">
        <v>0</v>
      </c>
      <c r="AT110" s="459">
        <v>0</v>
      </c>
      <c r="AU110" s="459">
        <v>0</v>
      </c>
      <c r="AV110" s="459">
        <v>0</v>
      </c>
      <c r="AW110" s="459">
        <v>0</v>
      </c>
      <c r="AX110" s="459">
        <v>0</v>
      </c>
      <c r="AY110" s="459">
        <v>0</v>
      </c>
      <c r="AZ110" s="459">
        <v>0</v>
      </c>
      <c r="BA110" s="459">
        <v>0</v>
      </c>
      <c r="BB110" s="459">
        <v>0</v>
      </c>
      <c r="BC110" s="459">
        <v>0</v>
      </c>
      <c r="BD110" s="459">
        <v>0</v>
      </c>
      <c r="BE110" s="459">
        <v>0</v>
      </c>
      <c r="BF110" s="459">
        <v>0</v>
      </c>
      <c r="BG110" s="459">
        <v>0</v>
      </c>
      <c r="BH110" s="459">
        <v>0</v>
      </c>
      <c r="BI110" s="459">
        <v>0</v>
      </c>
      <c r="BJ110" s="459">
        <v>0</v>
      </c>
      <c r="BK110" s="459">
        <v>0</v>
      </c>
      <c r="BL110" s="459">
        <v>0</v>
      </c>
      <c r="BM110" s="459">
        <v>0</v>
      </c>
      <c r="BN110" s="459">
        <v>0</v>
      </c>
      <c r="BO110" s="459">
        <v>0</v>
      </c>
      <c r="BP110" s="459">
        <v>0</v>
      </c>
      <c r="BQ110" s="459">
        <v>0</v>
      </c>
      <c r="BR110" s="459">
        <v>0</v>
      </c>
      <c r="BS110" s="459">
        <v>0</v>
      </c>
      <c r="BT110" s="459">
        <v>0</v>
      </c>
      <c r="BU110" s="459">
        <v>0</v>
      </c>
      <c r="BV110" s="459">
        <v>0</v>
      </c>
      <c r="BW110" s="459">
        <v>0</v>
      </c>
      <c r="BX110" s="459">
        <v>0</v>
      </c>
      <c r="BY110" s="459">
        <v>0</v>
      </c>
      <c r="BZ110" s="459">
        <v>0</v>
      </c>
      <c r="CA110" s="459">
        <v>0</v>
      </c>
      <c r="CB110" s="459">
        <v>0</v>
      </c>
      <c r="CC110" s="459">
        <v>0</v>
      </c>
      <c r="CD110" s="459">
        <v>0</v>
      </c>
      <c r="CE110" s="459">
        <v>0</v>
      </c>
      <c r="CF110" s="459">
        <v>0</v>
      </c>
      <c r="CG110" s="459">
        <v>0</v>
      </c>
      <c r="CH110" s="459">
        <v>0</v>
      </c>
      <c r="CI110" s="459">
        <v>0</v>
      </c>
      <c r="CJ110" s="459">
        <v>0</v>
      </c>
      <c r="CK110" s="459">
        <v>0</v>
      </c>
      <c r="CL110" s="459">
        <v>0</v>
      </c>
      <c r="CM110" s="459">
        <v>0</v>
      </c>
      <c r="CN110" s="459">
        <v>0</v>
      </c>
      <c r="CO110" s="459">
        <v>0</v>
      </c>
      <c r="CP110" s="459">
        <v>0</v>
      </c>
      <c r="CQ110" s="459">
        <v>4553</v>
      </c>
      <c r="CR110" s="459">
        <v>0</v>
      </c>
      <c r="CS110" s="459">
        <v>3617</v>
      </c>
      <c r="CT110" s="459">
        <v>0</v>
      </c>
      <c r="CU110" s="459">
        <v>837</v>
      </c>
      <c r="CV110" s="459">
        <v>2335</v>
      </c>
      <c r="CW110" s="459">
        <v>0</v>
      </c>
      <c r="CX110" s="459">
        <v>0</v>
      </c>
      <c r="CY110" s="459">
        <v>0</v>
      </c>
      <c r="CZ110" s="459">
        <v>0</v>
      </c>
      <c r="DA110" s="459">
        <v>0</v>
      </c>
      <c r="DB110" s="459">
        <v>2397</v>
      </c>
      <c r="DC110" s="459">
        <v>9585</v>
      </c>
      <c r="DD110" s="459">
        <v>0</v>
      </c>
      <c r="DE110" s="459">
        <v>0</v>
      </c>
      <c r="DF110" s="459">
        <v>0</v>
      </c>
      <c r="DG110" s="459">
        <v>0</v>
      </c>
      <c r="DH110" s="460">
        <v>0</v>
      </c>
      <c r="DI110" s="461">
        <v>23324</v>
      </c>
      <c r="DJ110" s="462">
        <v>537637</v>
      </c>
      <c r="DK110" s="459">
        <v>1236943</v>
      </c>
      <c r="DL110" s="459">
        <v>0</v>
      </c>
      <c r="DM110" s="459">
        <v>0</v>
      </c>
      <c r="DN110" s="459">
        <v>0</v>
      </c>
      <c r="DO110" s="463">
        <v>0</v>
      </c>
      <c r="DP110" s="461">
        <v>1774580</v>
      </c>
      <c r="DQ110" s="464">
        <v>1797904</v>
      </c>
      <c r="DR110" s="462">
        <v>19668</v>
      </c>
      <c r="DS110" s="463">
        <v>369397</v>
      </c>
      <c r="DT110" s="465">
        <v>389065</v>
      </c>
      <c r="DU110" s="461">
        <v>2163645</v>
      </c>
      <c r="DV110" s="464">
        <v>2186969</v>
      </c>
      <c r="DW110" s="462">
        <v>-29062</v>
      </c>
      <c r="DX110" s="463">
        <v>-805435</v>
      </c>
      <c r="DY110" s="465">
        <v>-834497</v>
      </c>
      <c r="DZ110" s="461">
        <v>1329148</v>
      </c>
      <c r="EA110" s="464">
        <v>1352472</v>
      </c>
      <c r="ED110" s="646">
        <f t="shared" si="1"/>
        <v>-123694.3</v>
      </c>
    </row>
    <row r="111" spans="1:134" ht="18" customHeight="1" x14ac:dyDescent="0.2">
      <c r="A111" s="445">
        <v>105</v>
      </c>
      <c r="B111" s="456" t="s">
        <v>197</v>
      </c>
      <c r="C111" s="457" t="s">
        <v>198</v>
      </c>
      <c r="D111" s="458">
        <v>0</v>
      </c>
      <c r="E111" s="459">
        <v>0</v>
      </c>
      <c r="F111" s="459">
        <v>14</v>
      </c>
      <c r="G111" s="459">
        <v>0</v>
      </c>
      <c r="H111" s="459">
        <v>2</v>
      </c>
      <c r="I111" s="459">
        <v>0</v>
      </c>
      <c r="J111" s="459">
        <v>0</v>
      </c>
      <c r="K111" s="459">
        <v>114</v>
      </c>
      <c r="L111" s="459">
        <v>37</v>
      </c>
      <c r="M111" s="459">
        <v>6</v>
      </c>
      <c r="N111" s="459">
        <v>0</v>
      </c>
      <c r="O111" s="459">
        <v>10</v>
      </c>
      <c r="P111" s="459">
        <v>8</v>
      </c>
      <c r="Q111" s="459">
        <v>5</v>
      </c>
      <c r="R111" s="459">
        <v>3</v>
      </c>
      <c r="S111" s="459">
        <v>11</v>
      </c>
      <c r="T111" s="459">
        <v>9</v>
      </c>
      <c r="U111" s="459">
        <v>14</v>
      </c>
      <c r="V111" s="459">
        <v>0</v>
      </c>
      <c r="W111" s="459">
        <v>6</v>
      </c>
      <c r="X111" s="459">
        <v>0</v>
      </c>
      <c r="Y111" s="459">
        <v>5</v>
      </c>
      <c r="Z111" s="459">
        <v>1</v>
      </c>
      <c r="AA111" s="459">
        <v>3</v>
      </c>
      <c r="AB111" s="459">
        <v>17</v>
      </c>
      <c r="AC111" s="459">
        <v>2</v>
      </c>
      <c r="AD111" s="459">
        <v>4</v>
      </c>
      <c r="AE111" s="459">
        <v>1</v>
      </c>
      <c r="AF111" s="459">
        <v>56</v>
      </c>
      <c r="AG111" s="459">
        <v>16</v>
      </c>
      <c r="AH111" s="459">
        <v>1</v>
      </c>
      <c r="AI111" s="459">
        <v>0</v>
      </c>
      <c r="AJ111" s="459">
        <v>0</v>
      </c>
      <c r="AK111" s="459">
        <v>0</v>
      </c>
      <c r="AL111" s="459">
        <v>1</v>
      </c>
      <c r="AM111" s="459">
        <v>18</v>
      </c>
      <c r="AN111" s="459">
        <v>30</v>
      </c>
      <c r="AO111" s="459">
        <v>2</v>
      </c>
      <c r="AP111" s="459">
        <v>15</v>
      </c>
      <c r="AQ111" s="459">
        <v>9</v>
      </c>
      <c r="AR111" s="459">
        <v>5</v>
      </c>
      <c r="AS111" s="459">
        <v>10</v>
      </c>
      <c r="AT111" s="459">
        <v>36</v>
      </c>
      <c r="AU111" s="459">
        <v>38</v>
      </c>
      <c r="AV111" s="459">
        <v>19</v>
      </c>
      <c r="AW111" s="459">
        <v>11</v>
      </c>
      <c r="AX111" s="459">
        <v>38</v>
      </c>
      <c r="AY111" s="459">
        <v>12</v>
      </c>
      <c r="AZ111" s="459">
        <v>19</v>
      </c>
      <c r="BA111" s="459">
        <v>7</v>
      </c>
      <c r="BB111" s="459">
        <v>2</v>
      </c>
      <c r="BC111" s="459">
        <v>3</v>
      </c>
      <c r="BD111" s="459">
        <v>11</v>
      </c>
      <c r="BE111" s="459">
        <v>2</v>
      </c>
      <c r="BF111" s="459">
        <v>175</v>
      </c>
      <c r="BG111" s="459">
        <v>3</v>
      </c>
      <c r="BH111" s="459">
        <v>487</v>
      </c>
      <c r="BI111" s="459">
        <v>4</v>
      </c>
      <c r="BJ111" s="459">
        <v>11</v>
      </c>
      <c r="BK111" s="459">
        <v>29</v>
      </c>
      <c r="BL111" s="459">
        <v>12</v>
      </c>
      <c r="BM111" s="459">
        <v>0</v>
      </c>
      <c r="BN111" s="459">
        <v>6</v>
      </c>
      <c r="BO111" s="459">
        <v>8</v>
      </c>
      <c r="BP111" s="459">
        <v>10</v>
      </c>
      <c r="BQ111" s="459">
        <v>46</v>
      </c>
      <c r="BR111" s="459">
        <v>14</v>
      </c>
      <c r="BS111" s="459">
        <v>70</v>
      </c>
      <c r="BT111" s="459">
        <v>3</v>
      </c>
      <c r="BU111" s="459">
        <v>11</v>
      </c>
      <c r="BV111" s="459">
        <v>17</v>
      </c>
      <c r="BW111" s="459">
        <v>283</v>
      </c>
      <c r="BX111" s="459">
        <v>153</v>
      </c>
      <c r="BY111" s="459">
        <v>108</v>
      </c>
      <c r="BZ111" s="459">
        <v>33</v>
      </c>
      <c r="CA111" s="459">
        <v>19</v>
      </c>
      <c r="CB111" s="459">
        <v>0</v>
      </c>
      <c r="CC111" s="459">
        <v>1523</v>
      </c>
      <c r="CD111" s="459">
        <v>100</v>
      </c>
      <c r="CE111" s="459">
        <v>6</v>
      </c>
      <c r="CF111" s="459">
        <v>26</v>
      </c>
      <c r="CG111" s="459">
        <v>34</v>
      </c>
      <c r="CH111" s="459">
        <v>4</v>
      </c>
      <c r="CI111" s="459">
        <v>23</v>
      </c>
      <c r="CJ111" s="459">
        <v>29</v>
      </c>
      <c r="CK111" s="459">
        <v>412</v>
      </c>
      <c r="CL111" s="459">
        <v>148</v>
      </c>
      <c r="CM111" s="459">
        <v>38</v>
      </c>
      <c r="CN111" s="459">
        <v>42</v>
      </c>
      <c r="CO111" s="459">
        <v>54</v>
      </c>
      <c r="CP111" s="459">
        <v>135</v>
      </c>
      <c r="CQ111" s="459">
        <v>176</v>
      </c>
      <c r="CR111" s="459">
        <v>57</v>
      </c>
      <c r="CS111" s="459">
        <v>23811</v>
      </c>
      <c r="CT111" s="459">
        <v>493</v>
      </c>
      <c r="CU111" s="459">
        <v>5484</v>
      </c>
      <c r="CV111" s="459">
        <v>4471</v>
      </c>
      <c r="CW111" s="459">
        <v>14</v>
      </c>
      <c r="CX111" s="459">
        <v>27</v>
      </c>
      <c r="CY111" s="459">
        <v>302</v>
      </c>
      <c r="CZ111" s="459">
        <v>15</v>
      </c>
      <c r="DA111" s="459">
        <v>153</v>
      </c>
      <c r="DB111" s="459">
        <v>1777</v>
      </c>
      <c r="DC111" s="459">
        <v>3885</v>
      </c>
      <c r="DD111" s="459">
        <v>14070</v>
      </c>
      <c r="DE111" s="459">
        <v>103</v>
      </c>
      <c r="DF111" s="459">
        <v>188</v>
      </c>
      <c r="DG111" s="459">
        <v>0</v>
      </c>
      <c r="DH111" s="460">
        <v>219</v>
      </c>
      <c r="DI111" s="461">
        <v>59954</v>
      </c>
      <c r="DJ111" s="462">
        <v>1615</v>
      </c>
      <c r="DK111" s="459">
        <v>260197</v>
      </c>
      <c r="DL111" s="459">
        <v>0</v>
      </c>
      <c r="DM111" s="459">
        <v>0</v>
      </c>
      <c r="DN111" s="459">
        <v>0</v>
      </c>
      <c r="DO111" s="463">
        <v>0</v>
      </c>
      <c r="DP111" s="461">
        <v>261812</v>
      </c>
      <c r="DQ111" s="464">
        <v>321766</v>
      </c>
      <c r="DR111" s="462">
        <v>33</v>
      </c>
      <c r="DS111" s="463">
        <v>131997</v>
      </c>
      <c r="DT111" s="465">
        <v>132030</v>
      </c>
      <c r="DU111" s="461">
        <v>393842</v>
      </c>
      <c r="DV111" s="464">
        <v>453796</v>
      </c>
      <c r="DW111" s="462">
        <v>-175</v>
      </c>
      <c r="DX111" s="463">
        <v>-4181</v>
      </c>
      <c r="DY111" s="465">
        <v>-4356</v>
      </c>
      <c r="DZ111" s="461">
        <v>389486</v>
      </c>
      <c r="EA111" s="464">
        <v>449440</v>
      </c>
      <c r="ED111" s="646">
        <f t="shared" si="1"/>
        <v>-26019.7</v>
      </c>
    </row>
    <row r="112" spans="1:134" ht="18" customHeight="1" x14ac:dyDescent="0.2">
      <c r="A112" s="445">
        <v>106</v>
      </c>
      <c r="B112" s="456" t="s">
        <v>199</v>
      </c>
      <c r="C112" s="457" t="s">
        <v>200</v>
      </c>
      <c r="D112" s="458">
        <v>0</v>
      </c>
      <c r="E112" s="459">
        <v>0</v>
      </c>
      <c r="F112" s="459">
        <v>0</v>
      </c>
      <c r="G112" s="459">
        <v>0</v>
      </c>
      <c r="H112" s="459">
        <v>0</v>
      </c>
      <c r="I112" s="459">
        <v>0</v>
      </c>
      <c r="J112" s="459">
        <v>0</v>
      </c>
      <c r="K112" s="459">
        <v>0</v>
      </c>
      <c r="L112" s="459">
        <v>0</v>
      </c>
      <c r="M112" s="459">
        <v>0</v>
      </c>
      <c r="N112" s="459">
        <v>0</v>
      </c>
      <c r="O112" s="459">
        <v>0</v>
      </c>
      <c r="P112" s="459">
        <v>0</v>
      </c>
      <c r="Q112" s="459">
        <v>0</v>
      </c>
      <c r="R112" s="459">
        <v>0</v>
      </c>
      <c r="S112" s="459">
        <v>0</v>
      </c>
      <c r="T112" s="459">
        <v>0</v>
      </c>
      <c r="U112" s="459">
        <v>0</v>
      </c>
      <c r="V112" s="459">
        <v>0</v>
      </c>
      <c r="W112" s="459">
        <v>0</v>
      </c>
      <c r="X112" s="459">
        <v>0</v>
      </c>
      <c r="Y112" s="459">
        <v>0</v>
      </c>
      <c r="Z112" s="459">
        <v>0</v>
      </c>
      <c r="AA112" s="459">
        <v>0</v>
      </c>
      <c r="AB112" s="459">
        <v>0</v>
      </c>
      <c r="AC112" s="459">
        <v>0</v>
      </c>
      <c r="AD112" s="459">
        <v>0</v>
      </c>
      <c r="AE112" s="459">
        <v>0</v>
      </c>
      <c r="AF112" s="459">
        <v>0</v>
      </c>
      <c r="AG112" s="459">
        <v>0</v>
      </c>
      <c r="AH112" s="459">
        <v>0</v>
      </c>
      <c r="AI112" s="459">
        <v>0</v>
      </c>
      <c r="AJ112" s="459">
        <v>0</v>
      </c>
      <c r="AK112" s="459">
        <v>0</v>
      </c>
      <c r="AL112" s="459">
        <v>0</v>
      </c>
      <c r="AM112" s="459">
        <v>0</v>
      </c>
      <c r="AN112" s="459">
        <v>0</v>
      </c>
      <c r="AO112" s="459">
        <v>0</v>
      </c>
      <c r="AP112" s="459">
        <v>0</v>
      </c>
      <c r="AQ112" s="459">
        <v>0</v>
      </c>
      <c r="AR112" s="459">
        <v>0</v>
      </c>
      <c r="AS112" s="459">
        <v>0</v>
      </c>
      <c r="AT112" s="459">
        <v>0</v>
      </c>
      <c r="AU112" s="459">
        <v>0</v>
      </c>
      <c r="AV112" s="459">
        <v>0</v>
      </c>
      <c r="AW112" s="459">
        <v>0</v>
      </c>
      <c r="AX112" s="459">
        <v>0</v>
      </c>
      <c r="AY112" s="459">
        <v>0</v>
      </c>
      <c r="AZ112" s="459">
        <v>0</v>
      </c>
      <c r="BA112" s="459">
        <v>0</v>
      </c>
      <c r="BB112" s="459">
        <v>0</v>
      </c>
      <c r="BC112" s="459">
        <v>0</v>
      </c>
      <c r="BD112" s="459">
        <v>0</v>
      </c>
      <c r="BE112" s="459">
        <v>0</v>
      </c>
      <c r="BF112" s="459">
        <v>0</v>
      </c>
      <c r="BG112" s="459">
        <v>0</v>
      </c>
      <c r="BH112" s="459">
        <v>0</v>
      </c>
      <c r="BI112" s="459">
        <v>0</v>
      </c>
      <c r="BJ112" s="459">
        <v>0</v>
      </c>
      <c r="BK112" s="459">
        <v>0</v>
      </c>
      <c r="BL112" s="459">
        <v>0</v>
      </c>
      <c r="BM112" s="459">
        <v>0</v>
      </c>
      <c r="BN112" s="459">
        <v>0</v>
      </c>
      <c r="BO112" s="459">
        <v>0</v>
      </c>
      <c r="BP112" s="459">
        <v>0</v>
      </c>
      <c r="BQ112" s="459">
        <v>0</v>
      </c>
      <c r="BR112" s="459">
        <v>0</v>
      </c>
      <c r="BS112" s="459">
        <v>0</v>
      </c>
      <c r="BT112" s="459">
        <v>0</v>
      </c>
      <c r="BU112" s="459">
        <v>0</v>
      </c>
      <c r="BV112" s="459">
        <v>0</v>
      </c>
      <c r="BW112" s="459">
        <v>0</v>
      </c>
      <c r="BX112" s="459">
        <v>86</v>
      </c>
      <c r="BY112" s="459">
        <v>0</v>
      </c>
      <c r="BZ112" s="459">
        <v>0</v>
      </c>
      <c r="CA112" s="459">
        <v>0</v>
      </c>
      <c r="CB112" s="459">
        <v>0</v>
      </c>
      <c r="CC112" s="459">
        <v>0</v>
      </c>
      <c r="CD112" s="459">
        <v>0</v>
      </c>
      <c r="CE112" s="459">
        <v>0</v>
      </c>
      <c r="CF112" s="459">
        <v>0</v>
      </c>
      <c r="CG112" s="459">
        <v>0</v>
      </c>
      <c r="CH112" s="459">
        <v>0</v>
      </c>
      <c r="CI112" s="459">
        <v>0</v>
      </c>
      <c r="CJ112" s="459">
        <v>0</v>
      </c>
      <c r="CK112" s="459">
        <v>120</v>
      </c>
      <c r="CL112" s="459">
        <v>7427</v>
      </c>
      <c r="CM112" s="459">
        <v>0</v>
      </c>
      <c r="CN112" s="459">
        <v>20</v>
      </c>
      <c r="CO112" s="459">
        <v>7297</v>
      </c>
      <c r="CP112" s="459">
        <v>0</v>
      </c>
      <c r="CQ112" s="459">
        <v>143</v>
      </c>
      <c r="CR112" s="459">
        <v>5</v>
      </c>
      <c r="CS112" s="459">
        <v>0</v>
      </c>
      <c r="CT112" s="459">
        <v>0</v>
      </c>
      <c r="CU112" s="459">
        <v>0</v>
      </c>
      <c r="CV112" s="459">
        <v>0</v>
      </c>
      <c r="CW112" s="459">
        <v>0</v>
      </c>
      <c r="CX112" s="459">
        <v>0</v>
      </c>
      <c r="CY112" s="459">
        <v>999</v>
      </c>
      <c r="CZ112" s="459">
        <v>0</v>
      </c>
      <c r="DA112" s="459">
        <v>0</v>
      </c>
      <c r="DB112" s="459">
        <v>425</v>
      </c>
      <c r="DC112" s="459">
        <v>311</v>
      </c>
      <c r="DD112" s="459">
        <v>0</v>
      </c>
      <c r="DE112" s="459">
        <v>7503</v>
      </c>
      <c r="DF112" s="459">
        <v>746</v>
      </c>
      <c r="DG112" s="459">
        <v>0</v>
      </c>
      <c r="DH112" s="460">
        <v>126</v>
      </c>
      <c r="DI112" s="461">
        <v>25208</v>
      </c>
      <c r="DJ112" s="462">
        <v>55818</v>
      </c>
      <c r="DK112" s="459">
        <v>543680</v>
      </c>
      <c r="DL112" s="459">
        <v>0</v>
      </c>
      <c r="DM112" s="459">
        <v>0</v>
      </c>
      <c r="DN112" s="459">
        <v>0</v>
      </c>
      <c r="DO112" s="463">
        <v>0</v>
      </c>
      <c r="DP112" s="461">
        <v>599498</v>
      </c>
      <c r="DQ112" s="464">
        <v>624706</v>
      </c>
      <c r="DR112" s="462">
        <v>5709</v>
      </c>
      <c r="DS112" s="463">
        <v>8389</v>
      </c>
      <c r="DT112" s="465">
        <v>14098</v>
      </c>
      <c r="DU112" s="461">
        <v>613596</v>
      </c>
      <c r="DV112" s="464">
        <v>638804</v>
      </c>
      <c r="DW112" s="462">
        <v>-12565</v>
      </c>
      <c r="DX112" s="463">
        <v>-183729</v>
      </c>
      <c r="DY112" s="465">
        <v>-196294</v>
      </c>
      <c r="DZ112" s="461">
        <v>417302</v>
      </c>
      <c r="EA112" s="464">
        <v>442510</v>
      </c>
      <c r="ED112" s="646">
        <f t="shared" si="1"/>
        <v>-54368</v>
      </c>
    </row>
    <row r="113" spans="1:134" ht="18" customHeight="1" x14ac:dyDescent="0.2">
      <c r="A113" s="445">
        <v>107</v>
      </c>
      <c r="B113" s="456" t="s">
        <v>201</v>
      </c>
      <c r="C113" s="457" t="s">
        <v>202</v>
      </c>
      <c r="D113" s="458">
        <v>3</v>
      </c>
      <c r="E113" s="459">
        <v>0</v>
      </c>
      <c r="F113" s="459">
        <v>41</v>
      </c>
      <c r="G113" s="459">
        <v>1</v>
      </c>
      <c r="H113" s="459">
        <v>33</v>
      </c>
      <c r="I113" s="459">
        <v>0</v>
      </c>
      <c r="J113" s="459">
        <v>1</v>
      </c>
      <c r="K113" s="459">
        <v>149</v>
      </c>
      <c r="L113" s="459">
        <v>40</v>
      </c>
      <c r="M113" s="459">
        <v>12</v>
      </c>
      <c r="N113" s="459">
        <v>0</v>
      </c>
      <c r="O113" s="459">
        <v>7</v>
      </c>
      <c r="P113" s="459">
        <v>10</v>
      </c>
      <c r="Q113" s="459">
        <v>3</v>
      </c>
      <c r="R113" s="459">
        <v>14</v>
      </c>
      <c r="S113" s="459">
        <v>7</v>
      </c>
      <c r="T113" s="459">
        <v>8</v>
      </c>
      <c r="U113" s="459">
        <v>28</v>
      </c>
      <c r="V113" s="459">
        <v>1</v>
      </c>
      <c r="W113" s="459">
        <v>2</v>
      </c>
      <c r="X113" s="459">
        <v>1</v>
      </c>
      <c r="Y113" s="459">
        <v>13</v>
      </c>
      <c r="Z113" s="459">
        <v>3</v>
      </c>
      <c r="AA113" s="459">
        <v>8</v>
      </c>
      <c r="AB113" s="459">
        <v>21</v>
      </c>
      <c r="AC113" s="459">
        <v>23</v>
      </c>
      <c r="AD113" s="459">
        <v>8</v>
      </c>
      <c r="AE113" s="459">
        <v>1</v>
      </c>
      <c r="AF113" s="459">
        <v>65</v>
      </c>
      <c r="AG113" s="459">
        <v>27</v>
      </c>
      <c r="AH113" s="459">
        <v>0</v>
      </c>
      <c r="AI113" s="459">
        <v>9</v>
      </c>
      <c r="AJ113" s="459">
        <v>4</v>
      </c>
      <c r="AK113" s="459">
        <v>21</v>
      </c>
      <c r="AL113" s="459">
        <v>12</v>
      </c>
      <c r="AM113" s="459">
        <v>40</v>
      </c>
      <c r="AN113" s="459">
        <v>61</v>
      </c>
      <c r="AO113" s="459">
        <v>21</v>
      </c>
      <c r="AP113" s="459">
        <v>28</v>
      </c>
      <c r="AQ113" s="459">
        <v>16</v>
      </c>
      <c r="AR113" s="459">
        <v>55</v>
      </c>
      <c r="AS113" s="459">
        <v>16</v>
      </c>
      <c r="AT113" s="459">
        <v>48</v>
      </c>
      <c r="AU113" s="459">
        <v>84</v>
      </c>
      <c r="AV113" s="459">
        <v>171</v>
      </c>
      <c r="AW113" s="459">
        <v>103</v>
      </c>
      <c r="AX113" s="459">
        <v>21</v>
      </c>
      <c r="AY113" s="459">
        <v>9</v>
      </c>
      <c r="AZ113" s="459">
        <v>154</v>
      </c>
      <c r="BA113" s="459">
        <v>13</v>
      </c>
      <c r="BB113" s="459">
        <v>3</v>
      </c>
      <c r="BC113" s="459">
        <v>9</v>
      </c>
      <c r="BD113" s="459">
        <v>20</v>
      </c>
      <c r="BE113" s="459">
        <v>5</v>
      </c>
      <c r="BF113" s="459">
        <v>258</v>
      </c>
      <c r="BG113" s="459">
        <v>28</v>
      </c>
      <c r="BH113" s="459">
        <v>570</v>
      </c>
      <c r="BI113" s="459">
        <v>5</v>
      </c>
      <c r="BJ113" s="459">
        <v>20</v>
      </c>
      <c r="BK113" s="459">
        <v>36</v>
      </c>
      <c r="BL113" s="459">
        <v>13</v>
      </c>
      <c r="BM113" s="459">
        <v>7</v>
      </c>
      <c r="BN113" s="459">
        <v>152</v>
      </c>
      <c r="BO113" s="459">
        <v>125</v>
      </c>
      <c r="BP113" s="459">
        <v>65</v>
      </c>
      <c r="BQ113" s="459">
        <v>199</v>
      </c>
      <c r="BR113" s="459">
        <v>148</v>
      </c>
      <c r="BS113" s="459">
        <v>40</v>
      </c>
      <c r="BT113" s="459">
        <v>20</v>
      </c>
      <c r="BU113" s="459">
        <v>77</v>
      </c>
      <c r="BV113" s="459">
        <v>0</v>
      </c>
      <c r="BW113" s="459">
        <v>3989</v>
      </c>
      <c r="BX113" s="459">
        <v>1515</v>
      </c>
      <c r="BY113" s="459">
        <v>255</v>
      </c>
      <c r="BZ113" s="459">
        <v>971</v>
      </c>
      <c r="CA113" s="459">
        <v>435</v>
      </c>
      <c r="CB113" s="459">
        <v>922</v>
      </c>
      <c r="CC113" s="459">
        <v>86</v>
      </c>
      <c r="CD113" s="459">
        <v>283</v>
      </c>
      <c r="CE113" s="459">
        <v>0</v>
      </c>
      <c r="CF113" s="459">
        <v>75</v>
      </c>
      <c r="CG113" s="459">
        <v>18</v>
      </c>
      <c r="CH113" s="459">
        <v>28</v>
      </c>
      <c r="CI113" s="459">
        <v>132</v>
      </c>
      <c r="CJ113" s="459">
        <v>20</v>
      </c>
      <c r="CK113" s="459">
        <v>277</v>
      </c>
      <c r="CL113" s="459">
        <v>219</v>
      </c>
      <c r="CM113" s="459">
        <v>1613</v>
      </c>
      <c r="CN113" s="459">
        <v>18</v>
      </c>
      <c r="CO113" s="459">
        <v>982</v>
      </c>
      <c r="CP113" s="459">
        <v>445</v>
      </c>
      <c r="CQ113" s="459">
        <v>491</v>
      </c>
      <c r="CR113" s="459">
        <v>5145</v>
      </c>
      <c r="CS113" s="459">
        <v>787</v>
      </c>
      <c r="CT113" s="459">
        <v>21</v>
      </c>
      <c r="CU113" s="459">
        <v>87</v>
      </c>
      <c r="CV113" s="459">
        <v>132</v>
      </c>
      <c r="CW113" s="459">
        <v>521</v>
      </c>
      <c r="CX113" s="459">
        <v>529</v>
      </c>
      <c r="CY113" s="459">
        <v>989</v>
      </c>
      <c r="CZ113" s="459">
        <v>416</v>
      </c>
      <c r="DA113" s="459">
        <v>2325</v>
      </c>
      <c r="DB113" s="459">
        <v>418</v>
      </c>
      <c r="DC113" s="459">
        <v>516</v>
      </c>
      <c r="DD113" s="459">
        <v>899</v>
      </c>
      <c r="DE113" s="459">
        <v>1421</v>
      </c>
      <c r="DF113" s="459">
        <v>3786</v>
      </c>
      <c r="DG113" s="459">
        <v>0</v>
      </c>
      <c r="DH113" s="460">
        <v>114</v>
      </c>
      <c r="DI113" s="461">
        <v>34096</v>
      </c>
      <c r="DJ113" s="462">
        <v>5309</v>
      </c>
      <c r="DK113" s="459">
        <v>453180</v>
      </c>
      <c r="DL113" s="459">
        <v>0</v>
      </c>
      <c r="DM113" s="459">
        <v>0</v>
      </c>
      <c r="DN113" s="459">
        <v>0</v>
      </c>
      <c r="DO113" s="463">
        <v>0</v>
      </c>
      <c r="DP113" s="461">
        <v>458489</v>
      </c>
      <c r="DQ113" s="464">
        <v>492585</v>
      </c>
      <c r="DR113" s="462">
        <v>2747</v>
      </c>
      <c r="DS113" s="463">
        <v>3197</v>
      </c>
      <c r="DT113" s="465">
        <v>5944</v>
      </c>
      <c r="DU113" s="461">
        <v>464433</v>
      </c>
      <c r="DV113" s="464">
        <v>498529</v>
      </c>
      <c r="DW113" s="462">
        <v>-1001</v>
      </c>
      <c r="DX113" s="463">
        <v>-101467</v>
      </c>
      <c r="DY113" s="465">
        <v>-102468</v>
      </c>
      <c r="DZ113" s="461">
        <v>361965</v>
      </c>
      <c r="EA113" s="464">
        <v>396061</v>
      </c>
      <c r="ED113" s="646">
        <f t="shared" si="1"/>
        <v>-45318</v>
      </c>
    </row>
    <row r="114" spans="1:134" ht="18" customHeight="1" x14ac:dyDescent="0.2">
      <c r="A114" s="445">
        <v>108</v>
      </c>
      <c r="B114" s="456" t="s">
        <v>203</v>
      </c>
      <c r="C114" s="457" t="s">
        <v>423</v>
      </c>
      <c r="D114" s="458">
        <v>83</v>
      </c>
      <c r="E114" s="459">
        <v>88</v>
      </c>
      <c r="F114" s="459">
        <v>121</v>
      </c>
      <c r="G114" s="459">
        <v>11</v>
      </c>
      <c r="H114" s="459">
        <v>29</v>
      </c>
      <c r="I114" s="459">
        <v>0</v>
      </c>
      <c r="J114" s="459">
        <v>14</v>
      </c>
      <c r="K114" s="459">
        <v>1339</v>
      </c>
      <c r="L114" s="459">
        <v>153</v>
      </c>
      <c r="M114" s="459">
        <v>3</v>
      </c>
      <c r="N114" s="459">
        <v>0</v>
      </c>
      <c r="O114" s="459">
        <v>154</v>
      </c>
      <c r="P114" s="459">
        <v>141</v>
      </c>
      <c r="Q114" s="459">
        <v>126</v>
      </c>
      <c r="R114" s="459">
        <v>156</v>
      </c>
      <c r="S114" s="459">
        <v>114</v>
      </c>
      <c r="T114" s="459">
        <v>160</v>
      </c>
      <c r="U114" s="459">
        <v>304</v>
      </c>
      <c r="V114" s="459">
        <v>13</v>
      </c>
      <c r="W114" s="459">
        <v>88</v>
      </c>
      <c r="X114" s="459">
        <v>10</v>
      </c>
      <c r="Y114" s="459">
        <v>45</v>
      </c>
      <c r="Z114" s="459">
        <v>74</v>
      </c>
      <c r="AA114" s="459">
        <v>32</v>
      </c>
      <c r="AB114" s="459">
        <v>114</v>
      </c>
      <c r="AC114" s="459">
        <v>289</v>
      </c>
      <c r="AD114" s="459">
        <v>13</v>
      </c>
      <c r="AE114" s="459">
        <v>9</v>
      </c>
      <c r="AF114" s="459">
        <v>179</v>
      </c>
      <c r="AG114" s="459">
        <v>143</v>
      </c>
      <c r="AH114" s="459">
        <v>22</v>
      </c>
      <c r="AI114" s="459">
        <v>157</v>
      </c>
      <c r="AJ114" s="459">
        <v>86</v>
      </c>
      <c r="AK114" s="459">
        <v>253</v>
      </c>
      <c r="AL114" s="459">
        <v>300</v>
      </c>
      <c r="AM114" s="459">
        <v>91</v>
      </c>
      <c r="AN114" s="459">
        <v>141</v>
      </c>
      <c r="AO114" s="459">
        <v>93</v>
      </c>
      <c r="AP114" s="459">
        <v>295</v>
      </c>
      <c r="AQ114" s="459">
        <v>52</v>
      </c>
      <c r="AR114" s="459">
        <v>194</v>
      </c>
      <c r="AS114" s="459">
        <v>97</v>
      </c>
      <c r="AT114" s="459">
        <v>335</v>
      </c>
      <c r="AU114" s="459">
        <v>1092</v>
      </c>
      <c r="AV114" s="459">
        <v>2059</v>
      </c>
      <c r="AW114" s="459">
        <v>626</v>
      </c>
      <c r="AX114" s="459">
        <v>193</v>
      </c>
      <c r="AY114" s="459">
        <v>160</v>
      </c>
      <c r="AZ114" s="459">
        <v>1569</v>
      </c>
      <c r="BA114" s="459">
        <v>75</v>
      </c>
      <c r="BB114" s="459">
        <v>27</v>
      </c>
      <c r="BC114" s="459">
        <v>86</v>
      </c>
      <c r="BD114" s="459">
        <v>164</v>
      </c>
      <c r="BE114" s="459">
        <v>71</v>
      </c>
      <c r="BF114" s="459">
        <v>671</v>
      </c>
      <c r="BG114" s="459">
        <v>48</v>
      </c>
      <c r="BH114" s="459">
        <v>3340</v>
      </c>
      <c r="BI114" s="459">
        <v>57</v>
      </c>
      <c r="BJ114" s="459">
        <v>316</v>
      </c>
      <c r="BK114" s="459">
        <v>824</v>
      </c>
      <c r="BL114" s="459">
        <v>329</v>
      </c>
      <c r="BM114" s="459">
        <v>22</v>
      </c>
      <c r="BN114" s="459">
        <v>929</v>
      </c>
      <c r="BO114" s="459">
        <v>240</v>
      </c>
      <c r="BP114" s="459">
        <v>14</v>
      </c>
      <c r="BQ114" s="459">
        <v>1546</v>
      </c>
      <c r="BR114" s="459">
        <v>173</v>
      </c>
      <c r="BS114" s="459">
        <v>36</v>
      </c>
      <c r="BT114" s="459">
        <v>37</v>
      </c>
      <c r="BU114" s="459">
        <v>309</v>
      </c>
      <c r="BV114" s="459">
        <v>1043</v>
      </c>
      <c r="BW114" s="459">
        <v>7749</v>
      </c>
      <c r="BX114" s="459">
        <v>6036</v>
      </c>
      <c r="BY114" s="459">
        <v>6138</v>
      </c>
      <c r="BZ114" s="459">
        <v>1035</v>
      </c>
      <c r="CA114" s="459">
        <v>429</v>
      </c>
      <c r="CB114" s="459">
        <v>0</v>
      </c>
      <c r="CC114" s="459">
        <v>826</v>
      </c>
      <c r="CD114" s="459">
        <v>1544</v>
      </c>
      <c r="CE114" s="459">
        <v>496</v>
      </c>
      <c r="CF114" s="459">
        <v>733</v>
      </c>
      <c r="CG114" s="459">
        <v>212</v>
      </c>
      <c r="CH114" s="459">
        <v>272</v>
      </c>
      <c r="CI114" s="459">
        <v>1219</v>
      </c>
      <c r="CJ114" s="459">
        <v>363</v>
      </c>
      <c r="CK114" s="459">
        <v>2497</v>
      </c>
      <c r="CL114" s="459">
        <v>496</v>
      </c>
      <c r="CM114" s="459">
        <v>658</v>
      </c>
      <c r="CN114" s="459">
        <v>171</v>
      </c>
      <c r="CO114" s="459">
        <v>572</v>
      </c>
      <c r="CP114" s="459">
        <v>4273</v>
      </c>
      <c r="CQ114" s="459">
        <v>2242</v>
      </c>
      <c r="CR114" s="459">
        <v>12316</v>
      </c>
      <c r="CS114" s="459">
        <v>2998</v>
      </c>
      <c r="CT114" s="459">
        <v>237</v>
      </c>
      <c r="CU114" s="459">
        <v>2089</v>
      </c>
      <c r="CV114" s="459">
        <v>2658</v>
      </c>
      <c r="CW114" s="459">
        <v>1018</v>
      </c>
      <c r="CX114" s="459">
        <v>498</v>
      </c>
      <c r="CY114" s="459">
        <v>403</v>
      </c>
      <c r="CZ114" s="459">
        <v>955</v>
      </c>
      <c r="DA114" s="459">
        <v>4856</v>
      </c>
      <c r="DB114" s="459">
        <v>362</v>
      </c>
      <c r="DC114" s="459">
        <v>1172</v>
      </c>
      <c r="DD114" s="459">
        <v>1691</v>
      </c>
      <c r="DE114" s="459">
        <v>958</v>
      </c>
      <c r="DF114" s="459">
        <v>984</v>
      </c>
      <c r="DG114" s="459">
        <v>0</v>
      </c>
      <c r="DH114" s="460">
        <v>56</v>
      </c>
      <c r="DI114" s="461">
        <v>93389</v>
      </c>
      <c r="DJ114" s="462">
        <v>0</v>
      </c>
      <c r="DK114" s="459">
        <v>0</v>
      </c>
      <c r="DL114" s="459">
        <v>0</v>
      </c>
      <c r="DM114" s="459">
        <v>0</v>
      </c>
      <c r="DN114" s="459">
        <v>0</v>
      </c>
      <c r="DO114" s="463">
        <v>0</v>
      </c>
      <c r="DP114" s="461">
        <v>0</v>
      </c>
      <c r="DQ114" s="464">
        <v>93389</v>
      </c>
      <c r="DR114" s="462">
        <v>0</v>
      </c>
      <c r="DS114" s="463">
        <v>0</v>
      </c>
      <c r="DT114" s="465">
        <v>0</v>
      </c>
      <c r="DU114" s="461">
        <v>0</v>
      </c>
      <c r="DV114" s="464">
        <v>93389</v>
      </c>
      <c r="DW114" s="462">
        <v>0</v>
      </c>
      <c r="DX114" s="463">
        <v>0</v>
      </c>
      <c r="DY114" s="465">
        <v>0</v>
      </c>
      <c r="DZ114" s="461">
        <v>0</v>
      </c>
      <c r="EA114" s="464">
        <v>93389</v>
      </c>
      <c r="ED114" s="646">
        <f t="shared" si="1"/>
        <v>0</v>
      </c>
    </row>
    <row r="115" spans="1:134" ht="18" customHeight="1" x14ac:dyDescent="0.2">
      <c r="A115" s="445">
        <v>109</v>
      </c>
      <c r="B115" s="466" t="s">
        <v>204</v>
      </c>
      <c r="C115" s="467" t="s">
        <v>424</v>
      </c>
      <c r="D115" s="468">
        <v>1764</v>
      </c>
      <c r="E115" s="469">
        <v>167</v>
      </c>
      <c r="F115" s="469">
        <v>71</v>
      </c>
      <c r="G115" s="469">
        <v>28</v>
      </c>
      <c r="H115" s="469">
        <v>542</v>
      </c>
      <c r="I115" s="469">
        <v>0</v>
      </c>
      <c r="J115" s="469">
        <v>255</v>
      </c>
      <c r="K115" s="469">
        <v>7033</v>
      </c>
      <c r="L115" s="469">
        <v>1731</v>
      </c>
      <c r="M115" s="469">
        <v>2956</v>
      </c>
      <c r="N115" s="469">
        <v>0</v>
      </c>
      <c r="O115" s="469">
        <v>731</v>
      </c>
      <c r="P115" s="469">
        <v>556</v>
      </c>
      <c r="Q115" s="469">
        <v>1079</v>
      </c>
      <c r="R115" s="469">
        <v>606</v>
      </c>
      <c r="S115" s="469">
        <v>1800</v>
      </c>
      <c r="T115" s="469">
        <v>1106</v>
      </c>
      <c r="U115" s="469">
        <v>1467</v>
      </c>
      <c r="V115" s="469">
        <v>78</v>
      </c>
      <c r="W115" s="469">
        <v>682</v>
      </c>
      <c r="X115" s="469">
        <v>116</v>
      </c>
      <c r="Y115" s="469">
        <v>920</v>
      </c>
      <c r="Z115" s="469">
        <v>852</v>
      </c>
      <c r="AA115" s="469">
        <v>920</v>
      </c>
      <c r="AB115" s="469">
        <v>847</v>
      </c>
      <c r="AC115" s="469">
        <v>1722</v>
      </c>
      <c r="AD115" s="469">
        <v>355</v>
      </c>
      <c r="AE115" s="469">
        <v>271</v>
      </c>
      <c r="AF115" s="469">
        <v>8590</v>
      </c>
      <c r="AG115" s="469">
        <v>3078</v>
      </c>
      <c r="AH115" s="469">
        <v>73</v>
      </c>
      <c r="AI115" s="469">
        <v>2310</v>
      </c>
      <c r="AJ115" s="469">
        <v>1670</v>
      </c>
      <c r="AK115" s="469">
        <v>1638</v>
      </c>
      <c r="AL115" s="469">
        <v>3719</v>
      </c>
      <c r="AM115" s="469">
        <v>9654</v>
      </c>
      <c r="AN115" s="469">
        <v>12552</v>
      </c>
      <c r="AO115" s="469">
        <v>6892</v>
      </c>
      <c r="AP115" s="469">
        <v>3935</v>
      </c>
      <c r="AQ115" s="469">
        <v>1233</v>
      </c>
      <c r="AR115" s="469">
        <v>4410</v>
      </c>
      <c r="AS115" s="469">
        <v>1422</v>
      </c>
      <c r="AT115" s="469">
        <v>7008</v>
      </c>
      <c r="AU115" s="469">
        <v>9660</v>
      </c>
      <c r="AV115" s="469">
        <v>13708</v>
      </c>
      <c r="AW115" s="469">
        <v>4469</v>
      </c>
      <c r="AX115" s="469">
        <v>624</v>
      </c>
      <c r="AY115" s="469">
        <v>697</v>
      </c>
      <c r="AZ115" s="469">
        <v>15196</v>
      </c>
      <c r="BA115" s="469">
        <v>204</v>
      </c>
      <c r="BB115" s="469">
        <v>196</v>
      </c>
      <c r="BC115" s="469">
        <v>976</v>
      </c>
      <c r="BD115" s="469">
        <v>594</v>
      </c>
      <c r="BE115" s="469">
        <v>279</v>
      </c>
      <c r="BF115" s="469">
        <v>3373</v>
      </c>
      <c r="BG115" s="469">
        <v>886</v>
      </c>
      <c r="BH115" s="469">
        <v>21340</v>
      </c>
      <c r="BI115" s="469">
        <v>992</v>
      </c>
      <c r="BJ115" s="469">
        <v>2987</v>
      </c>
      <c r="BK115" s="469">
        <v>4610</v>
      </c>
      <c r="BL115" s="469">
        <v>1095</v>
      </c>
      <c r="BM115" s="469">
        <v>226</v>
      </c>
      <c r="BN115" s="469">
        <v>17317</v>
      </c>
      <c r="BO115" s="469">
        <v>10176</v>
      </c>
      <c r="BP115" s="469">
        <v>10915</v>
      </c>
      <c r="BQ115" s="469">
        <v>3355</v>
      </c>
      <c r="BR115" s="469">
        <v>3715</v>
      </c>
      <c r="BS115" s="469">
        <v>20976</v>
      </c>
      <c r="BT115" s="469">
        <v>9499</v>
      </c>
      <c r="BU115" s="469">
        <v>10329</v>
      </c>
      <c r="BV115" s="469">
        <v>6774</v>
      </c>
      <c r="BW115" s="469">
        <v>65427</v>
      </c>
      <c r="BX115" s="469">
        <v>29359</v>
      </c>
      <c r="BY115" s="469">
        <v>12891</v>
      </c>
      <c r="BZ115" s="469">
        <v>9471</v>
      </c>
      <c r="CA115" s="469">
        <v>8511</v>
      </c>
      <c r="CB115" s="469">
        <v>26607</v>
      </c>
      <c r="CC115" s="469">
        <v>9999</v>
      </c>
      <c r="CD115" s="469">
        <v>14614</v>
      </c>
      <c r="CE115" s="469">
        <v>5984</v>
      </c>
      <c r="CF115" s="469">
        <v>7771</v>
      </c>
      <c r="CG115" s="469">
        <v>1155</v>
      </c>
      <c r="CH115" s="469">
        <v>3161</v>
      </c>
      <c r="CI115" s="469">
        <v>10356</v>
      </c>
      <c r="CJ115" s="469">
        <v>246</v>
      </c>
      <c r="CK115" s="469">
        <v>5950</v>
      </c>
      <c r="CL115" s="469">
        <v>4524</v>
      </c>
      <c r="CM115" s="469">
        <v>1254</v>
      </c>
      <c r="CN115" s="469">
        <v>621</v>
      </c>
      <c r="CO115" s="469">
        <v>1469</v>
      </c>
      <c r="CP115" s="469">
        <v>12980</v>
      </c>
      <c r="CQ115" s="469">
        <v>24378</v>
      </c>
      <c r="CR115" s="469">
        <v>22472</v>
      </c>
      <c r="CS115" s="469">
        <v>8770</v>
      </c>
      <c r="CT115" s="469">
        <v>1524</v>
      </c>
      <c r="CU115" s="469">
        <v>7190</v>
      </c>
      <c r="CV115" s="469">
        <v>2809</v>
      </c>
      <c r="CW115" s="469">
        <v>1153</v>
      </c>
      <c r="CX115" s="469">
        <v>4274</v>
      </c>
      <c r="CY115" s="469">
        <v>158</v>
      </c>
      <c r="CZ115" s="469">
        <v>2747</v>
      </c>
      <c r="DA115" s="469">
        <v>10410</v>
      </c>
      <c r="DB115" s="469">
        <v>543</v>
      </c>
      <c r="DC115" s="469">
        <v>3678</v>
      </c>
      <c r="DD115" s="469">
        <v>4355</v>
      </c>
      <c r="DE115" s="469">
        <v>2053</v>
      </c>
      <c r="DF115" s="469">
        <v>4098</v>
      </c>
      <c r="DG115" s="469">
        <v>47</v>
      </c>
      <c r="DH115" s="470">
        <v>758</v>
      </c>
      <c r="DI115" s="471">
        <v>605774</v>
      </c>
      <c r="DJ115" s="472">
        <v>0</v>
      </c>
      <c r="DK115" s="469">
        <v>614</v>
      </c>
      <c r="DL115" s="469">
        <v>0</v>
      </c>
      <c r="DM115" s="469">
        <v>0</v>
      </c>
      <c r="DN115" s="469">
        <v>0</v>
      </c>
      <c r="DO115" s="473">
        <v>0</v>
      </c>
      <c r="DP115" s="471">
        <v>614</v>
      </c>
      <c r="DQ115" s="474">
        <v>606388</v>
      </c>
      <c r="DR115" s="472">
        <v>283</v>
      </c>
      <c r="DS115" s="473">
        <v>0</v>
      </c>
      <c r="DT115" s="475">
        <v>283</v>
      </c>
      <c r="DU115" s="471">
        <v>897</v>
      </c>
      <c r="DV115" s="474">
        <v>606671</v>
      </c>
      <c r="DW115" s="472">
        <v>-3096</v>
      </c>
      <c r="DX115" s="473">
        <v>-328302</v>
      </c>
      <c r="DY115" s="475">
        <v>-331398</v>
      </c>
      <c r="DZ115" s="471">
        <v>-330501</v>
      </c>
      <c r="EA115" s="474">
        <v>275273</v>
      </c>
      <c r="ED115" s="646">
        <f t="shared" si="1"/>
        <v>-61.400000000000006</v>
      </c>
    </row>
    <row r="116" spans="1:134" ht="18" customHeight="1" x14ac:dyDescent="0.2">
      <c r="B116" s="476" t="s">
        <v>245</v>
      </c>
      <c r="C116" s="477" t="s">
        <v>246</v>
      </c>
      <c r="D116" s="478">
        <v>97498</v>
      </c>
      <c r="E116" s="479">
        <v>72291</v>
      </c>
      <c r="F116" s="479">
        <v>13974</v>
      </c>
      <c r="G116" s="479">
        <v>1768</v>
      </c>
      <c r="H116" s="479">
        <v>21792</v>
      </c>
      <c r="I116" s="479">
        <v>0</v>
      </c>
      <c r="J116" s="479">
        <v>7885</v>
      </c>
      <c r="K116" s="479">
        <v>1082806</v>
      </c>
      <c r="L116" s="479">
        <v>179236</v>
      </c>
      <c r="M116" s="479">
        <v>120670</v>
      </c>
      <c r="N116" s="479">
        <v>0</v>
      </c>
      <c r="O116" s="479">
        <v>98792</v>
      </c>
      <c r="P116" s="479">
        <v>69572</v>
      </c>
      <c r="Q116" s="479">
        <v>77136</v>
      </c>
      <c r="R116" s="479">
        <v>81762</v>
      </c>
      <c r="S116" s="479">
        <v>154459</v>
      </c>
      <c r="T116" s="479">
        <v>121254</v>
      </c>
      <c r="U116" s="479">
        <v>142131</v>
      </c>
      <c r="V116" s="479">
        <v>9966</v>
      </c>
      <c r="W116" s="479">
        <v>51836</v>
      </c>
      <c r="X116" s="479">
        <v>66106</v>
      </c>
      <c r="Y116" s="479">
        <v>146754</v>
      </c>
      <c r="Z116" s="479">
        <v>92260</v>
      </c>
      <c r="AA116" s="479">
        <v>40308</v>
      </c>
      <c r="AB116" s="479">
        <v>98129</v>
      </c>
      <c r="AC116" s="479">
        <v>255195</v>
      </c>
      <c r="AD116" s="479">
        <v>610889</v>
      </c>
      <c r="AE116" s="479">
        <v>49589</v>
      </c>
      <c r="AF116" s="479">
        <v>921898</v>
      </c>
      <c r="AG116" s="479">
        <v>227101</v>
      </c>
      <c r="AH116" s="479">
        <v>8247</v>
      </c>
      <c r="AI116" s="479">
        <v>56467</v>
      </c>
      <c r="AJ116" s="479">
        <v>57290</v>
      </c>
      <c r="AK116" s="479">
        <v>100251</v>
      </c>
      <c r="AL116" s="479">
        <v>102992</v>
      </c>
      <c r="AM116" s="479">
        <v>657339</v>
      </c>
      <c r="AN116" s="479">
        <v>1285892</v>
      </c>
      <c r="AO116" s="479">
        <v>230202</v>
      </c>
      <c r="AP116" s="479">
        <v>306887</v>
      </c>
      <c r="AQ116" s="479">
        <v>113490</v>
      </c>
      <c r="AR116" s="479">
        <v>501118</v>
      </c>
      <c r="AS116" s="479">
        <v>148223</v>
      </c>
      <c r="AT116" s="479">
        <v>490925</v>
      </c>
      <c r="AU116" s="479">
        <v>556291</v>
      </c>
      <c r="AV116" s="479">
        <v>1046348</v>
      </c>
      <c r="AW116" s="479">
        <v>745516</v>
      </c>
      <c r="AX116" s="479">
        <v>169202</v>
      </c>
      <c r="AY116" s="479">
        <v>92806</v>
      </c>
      <c r="AZ116" s="479">
        <v>1010660</v>
      </c>
      <c r="BA116" s="479">
        <v>97189</v>
      </c>
      <c r="BB116" s="479">
        <v>40230</v>
      </c>
      <c r="BC116" s="479">
        <v>59381</v>
      </c>
      <c r="BD116" s="479">
        <v>144731</v>
      </c>
      <c r="BE116" s="479">
        <v>50043</v>
      </c>
      <c r="BF116" s="479">
        <v>4358695</v>
      </c>
      <c r="BG116" s="479">
        <v>278474</v>
      </c>
      <c r="BH116" s="479">
        <v>7873284</v>
      </c>
      <c r="BI116" s="479">
        <v>50298</v>
      </c>
      <c r="BJ116" s="479">
        <v>322245</v>
      </c>
      <c r="BK116" s="479">
        <v>328237</v>
      </c>
      <c r="BL116" s="479">
        <v>178643</v>
      </c>
      <c r="BM116" s="479">
        <v>61368</v>
      </c>
      <c r="BN116" s="479">
        <v>553000</v>
      </c>
      <c r="BO116" s="479">
        <v>292319</v>
      </c>
      <c r="BP116" s="479">
        <v>302040</v>
      </c>
      <c r="BQ116" s="479">
        <v>300984</v>
      </c>
      <c r="BR116" s="479">
        <v>197026</v>
      </c>
      <c r="BS116" s="479">
        <v>981493</v>
      </c>
      <c r="BT116" s="479">
        <v>282638</v>
      </c>
      <c r="BU116" s="479">
        <v>156544</v>
      </c>
      <c r="BV116" s="479">
        <v>111454</v>
      </c>
      <c r="BW116" s="479">
        <v>1188108</v>
      </c>
      <c r="BX116" s="479">
        <v>851586</v>
      </c>
      <c r="BY116" s="479">
        <v>572127</v>
      </c>
      <c r="BZ116" s="479">
        <v>227851</v>
      </c>
      <c r="CA116" s="479">
        <v>216325</v>
      </c>
      <c r="CB116" s="479">
        <v>294776</v>
      </c>
      <c r="CC116" s="479">
        <v>162996</v>
      </c>
      <c r="CD116" s="479">
        <v>228124</v>
      </c>
      <c r="CE116" s="479">
        <v>606008</v>
      </c>
      <c r="CF116" s="479">
        <v>334909</v>
      </c>
      <c r="CG116" s="479">
        <v>111579</v>
      </c>
      <c r="CH116" s="479">
        <v>51611</v>
      </c>
      <c r="CI116" s="479">
        <v>156480</v>
      </c>
      <c r="CJ116" s="479">
        <v>20943</v>
      </c>
      <c r="CK116" s="479">
        <v>430244</v>
      </c>
      <c r="CL116" s="479">
        <v>114877</v>
      </c>
      <c r="CM116" s="479">
        <v>383660</v>
      </c>
      <c r="CN116" s="479">
        <v>66946</v>
      </c>
      <c r="CO116" s="479">
        <v>129583</v>
      </c>
      <c r="CP116" s="479">
        <v>383567</v>
      </c>
      <c r="CQ116" s="479">
        <v>247026</v>
      </c>
      <c r="CR116" s="479">
        <v>741727</v>
      </c>
      <c r="CS116" s="479">
        <v>1052019</v>
      </c>
      <c r="CT116" s="479">
        <v>36160</v>
      </c>
      <c r="CU116" s="479">
        <v>135979</v>
      </c>
      <c r="CV116" s="479">
        <v>107198</v>
      </c>
      <c r="CW116" s="479">
        <v>81524</v>
      </c>
      <c r="CX116" s="479">
        <v>164808</v>
      </c>
      <c r="CY116" s="479">
        <v>265415</v>
      </c>
      <c r="CZ116" s="479">
        <v>540302</v>
      </c>
      <c r="DA116" s="479">
        <v>661346</v>
      </c>
      <c r="DB116" s="479">
        <v>83966</v>
      </c>
      <c r="DC116" s="479">
        <v>808199</v>
      </c>
      <c r="DD116" s="479">
        <v>144164</v>
      </c>
      <c r="DE116" s="479">
        <v>135428</v>
      </c>
      <c r="DF116" s="479">
        <v>119137</v>
      </c>
      <c r="DG116" s="479">
        <v>93394</v>
      </c>
      <c r="DH116" s="480">
        <v>161926</v>
      </c>
      <c r="DI116" s="481">
        <v>41725537</v>
      </c>
      <c r="DJ116" s="482">
        <v>1080196</v>
      </c>
      <c r="DK116" s="479">
        <v>18586243</v>
      </c>
      <c r="DL116" s="479">
        <v>4676841</v>
      </c>
      <c r="DM116" s="479">
        <v>1353019</v>
      </c>
      <c r="DN116" s="479">
        <v>8931287</v>
      </c>
      <c r="DO116" s="483">
        <v>-1666</v>
      </c>
      <c r="DP116" s="481">
        <v>34625920</v>
      </c>
      <c r="DQ116" s="484">
        <v>76351457</v>
      </c>
      <c r="DR116" s="482">
        <v>11126691</v>
      </c>
      <c r="DS116" s="483">
        <v>20337976</v>
      </c>
      <c r="DT116" s="485">
        <v>31464667</v>
      </c>
      <c r="DU116" s="481">
        <v>66090587</v>
      </c>
      <c r="DV116" s="484">
        <v>107816124</v>
      </c>
      <c r="DW116" s="482">
        <v>-7973388</v>
      </c>
      <c r="DX116" s="483">
        <v>-20862484</v>
      </c>
      <c r="DY116" s="485">
        <v>-28835872</v>
      </c>
      <c r="DZ116" s="481">
        <v>37254715</v>
      </c>
      <c r="EA116" s="484">
        <v>78980252</v>
      </c>
    </row>
    <row r="117" spans="1:134" ht="18" customHeight="1" x14ac:dyDescent="0.2">
      <c r="B117" s="446" t="s">
        <v>233</v>
      </c>
      <c r="C117" s="447" t="s">
        <v>247</v>
      </c>
      <c r="D117" s="448">
        <v>1015</v>
      </c>
      <c r="E117" s="449">
        <v>122</v>
      </c>
      <c r="F117" s="449">
        <v>565</v>
      </c>
      <c r="G117" s="449">
        <v>55</v>
      </c>
      <c r="H117" s="449">
        <v>891</v>
      </c>
      <c r="I117" s="449">
        <v>0</v>
      </c>
      <c r="J117" s="449">
        <v>764</v>
      </c>
      <c r="K117" s="449">
        <v>15074</v>
      </c>
      <c r="L117" s="449">
        <v>3607</v>
      </c>
      <c r="M117" s="449">
        <v>479</v>
      </c>
      <c r="N117" s="449">
        <v>0</v>
      </c>
      <c r="O117" s="449">
        <v>1925</v>
      </c>
      <c r="P117" s="449">
        <v>1508</v>
      </c>
      <c r="Q117" s="449">
        <v>1232</v>
      </c>
      <c r="R117" s="449">
        <v>2206</v>
      </c>
      <c r="S117" s="449">
        <v>3448</v>
      </c>
      <c r="T117" s="449">
        <v>4644</v>
      </c>
      <c r="U117" s="449">
        <v>6179</v>
      </c>
      <c r="V117" s="449">
        <v>592</v>
      </c>
      <c r="W117" s="449">
        <v>759</v>
      </c>
      <c r="X117" s="449">
        <v>161</v>
      </c>
      <c r="Y117" s="449">
        <v>4269</v>
      </c>
      <c r="Z117" s="449">
        <v>1276</v>
      </c>
      <c r="AA117" s="449">
        <v>1139</v>
      </c>
      <c r="AB117" s="449">
        <v>3391</v>
      </c>
      <c r="AC117" s="449">
        <v>5238</v>
      </c>
      <c r="AD117" s="449">
        <v>2650</v>
      </c>
      <c r="AE117" s="449">
        <v>486</v>
      </c>
      <c r="AF117" s="449">
        <v>26431</v>
      </c>
      <c r="AG117" s="449">
        <v>6373</v>
      </c>
      <c r="AH117" s="449">
        <v>230</v>
      </c>
      <c r="AI117" s="449">
        <v>1711</v>
      </c>
      <c r="AJ117" s="449">
        <v>1732</v>
      </c>
      <c r="AK117" s="449">
        <v>2802</v>
      </c>
      <c r="AL117" s="449">
        <v>3906</v>
      </c>
      <c r="AM117" s="449">
        <v>18079</v>
      </c>
      <c r="AN117" s="449">
        <v>5328</v>
      </c>
      <c r="AO117" s="449">
        <v>2547</v>
      </c>
      <c r="AP117" s="449">
        <v>1181</v>
      </c>
      <c r="AQ117" s="449">
        <v>1035</v>
      </c>
      <c r="AR117" s="449">
        <v>7483</v>
      </c>
      <c r="AS117" s="449">
        <v>5205</v>
      </c>
      <c r="AT117" s="449">
        <v>11510</v>
      </c>
      <c r="AU117" s="449">
        <v>14954</v>
      </c>
      <c r="AV117" s="449">
        <v>36690</v>
      </c>
      <c r="AW117" s="449">
        <v>26409</v>
      </c>
      <c r="AX117" s="449">
        <v>5533</v>
      </c>
      <c r="AY117" s="449">
        <v>2235</v>
      </c>
      <c r="AZ117" s="449">
        <v>24865</v>
      </c>
      <c r="BA117" s="449">
        <v>1834</v>
      </c>
      <c r="BB117" s="449">
        <v>1822</v>
      </c>
      <c r="BC117" s="449">
        <v>764</v>
      </c>
      <c r="BD117" s="449">
        <v>1890</v>
      </c>
      <c r="BE117" s="449">
        <v>1729</v>
      </c>
      <c r="BF117" s="449">
        <v>41757</v>
      </c>
      <c r="BG117" s="449">
        <v>2644</v>
      </c>
      <c r="BH117" s="449">
        <v>74738</v>
      </c>
      <c r="BI117" s="449">
        <v>1278</v>
      </c>
      <c r="BJ117" s="449">
        <v>8795</v>
      </c>
      <c r="BK117" s="449">
        <v>3512</v>
      </c>
      <c r="BL117" s="449">
        <v>6711</v>
      </c>
      <c r="BM117" s="449">
        <v>811</v>
      </c>
      <c r="BN117" s="449">
        <v>27218</v>
      </c>
      <c r="BO117" s="449">
        <v>12098</v>
      </c>
      <c r="BP117" s="449">
        <v>8082</v>
      </c>
      <c r="BQ117" s="449">
        <v>12401</v>
      </c>
      <c r="BR117" s="449">
        <v>5194</v>
      </c>
      <c r="BS117" s="449">
        <v>11385</v>
      </c>
      <c r="BT117" s="449">
        <v>4864</v>
      </c>
      <c r="BU117" s="449">
        <v>3775</v>
      </c>
      <c r="BV117" s="449">
        <v>8099</v>
      </c>
      <c r="BW117" s="449">
        <v>131351</v>
      </c>
      <c r="BX117" s="449">
        <v>43129</v>
      </c>
      <c r="BY117" s="449">
        <v>54385</v>
      </c>
      <c r="BZ117" s="449">
        <v>9247</v>
      </c>
      <c r="CA117" s="449">
        <v>8539</v>
      </c>
      <c r="CB117" s="449">
        <v>0</v>
      </c>
      <c r="CC117" s="449">
        <v>8511</v>
      </c>
      <c r="CD117" s="449">
        <v>15384</v>
      </c>
      <c r="CE117" s="449">
        <v>0</v>
      </c>
      <c r="CF117" s="449">
        <v>13832</v>
      </c>
      <c r="CG117" s="449">
        <v>1494</v>
      </c>
      <c r="CH117" s="449">
        <v>2268</v>
      </c>
      <c r="CI117" s="449">
        <v>12962</v>
      </c>
      <c r="CJ117" s="449">
        <v>2957</v>
      </c>
      <c r="CK117" s="449">
        <v>7552</v>
      </c>
      <c r="CL117" s="449">
        <v>3340</v>
      </c>
      <c r="CM117" s="449">
        <v>21260</v>
      </c>
      <c r="CN117" s="449">
        <v>170</v>
      </c>
      <c r="CO117" s="449">
        <v>10204</v>
      </c>
      <c r="CP117" s="449">
        <v>12966</v>
      </c>
      <c r="CQ117" s="449">
        <v>8232</v>
      </c>
      <c r="CR117" s="449">
        <v>25156</v>
      </c>
      <c r="CS117" s="449">
        <v>18657</v>
      </c>
      <c r="CT117" s="449">
        <v>1825</v>
      </c>
      <c r="CU117" s="449">
        <v>8181</v>
      </c>
      <c r="CV117" s="449">
        <v>7978</v>
      </c>
      <c r="CW117" s="449">
        <v>7733</v>
      </c>
      <c r="CX117" s="449">
        <v>3402</v>
      </c>
      <c r="CY117" s="449">
        <v>8433</v>
      </c>
      <c r="CZ117" s="449">
        <v>9853</v>
      </c>
      <c r="DA117" s="449">
        <v>42613</v>
      </c>
      <c r="DB117" s="449">
        <v>3683</v>
      </c>
      <c r="DC117" s="449">
        <v>20693</v>
      </c>
      <c r="DD117" s="449">
        <v>21202</v>
      </c>
      <c r="DE117" s="449">
        <v>11124</v>
      </c>
      <c r="DF117" s="449">
        <v>9417</v>
      </c>
      <c r="DG117" s="449">
        <v>0</v>
      </c>
      <c r="DH117" s="450">
        <v>1148</v>
      </c>
      <c r="DI117" s="451">
        <v>1080196</v>
      </c>
      <c r="DJ117" s="486"/>
      <c r="DK117" s="487"/>
      <c r="DL117" s="487"/>
      <c r="DM117" s="487"/>
      <c r="DN117" s="487"/>
      <c r="DO117" s="487"/>
      <c r="DP117" s="487"/>
      <c r="DQ117" s="487"/>
      <c r="DR117" s="487"/>
      <c r="DS117" s="487"/>
      <c r="DT117" s="487"/>
      <c r="DU117" s="487"/>
      <c r="DV117" s="487"/>
      <c r="DW117" s="487"/>
      <c r="DX117" s="487"/>
      <c r="DY117" s="487"/>
      <c r="DZ117" s="487"/>
      <c r="EA117" s="487"/>
    </row>
    <row r="118" spans="1:134" ht="18" customHeight="1" x14ac:dyDescent="0.2">
      <c r="B118" s="456" t="s">
        <v>248</v>
      </c>
      <c r="C118" s="457" t="s">
        <v>249</v>
      </c>
      <c r="D118" s="458">
        <v>20221</v>
      </c>
      <c r="E118" s="459">
        <v>6493</v>
      </c>
      <c r="F118" s="459">
        <v>16034</v>
      </c>
      <c r="G118" s="459">
        <v>1447</v>
      </c>
      <c r="H118" s="459">
        <v>6092</v>
      </c>
      <c r="I118" s="459">
        <v>0</v>
      </c>
      <c r="J118" s="459">
        <v>3526</v>
      </c>
      <c r="K118" s="459">
        <v>262272</v>
      </c>
      <c r="L118" s="459">
        <v>33520</v>
      </c>
      <c r="M118" s="459">
        <v>7509</v>
      </c>
      <c r="N118" s="459">
        <v>0</v>
      </c>
      <c r="O118" s="459">
        <v>38997</v>
      </c>
      <c r="P118" s="459">
        <v>30239</v>
      </c>
      <c r="Q118" s="459">
        <v>22273</v>
      </c>
      <c r="R118" s="459">
        <v>35904</v>
      </c>
      <c r="S118" s="459">
        <v>14661</v>
      </c>
      <c r="T118" s="459">
        <v>49249</v>
      </c>
      <c r="U118" s="459">
        <v>82157</v>
      </c>
      <c r="V118" s="459">
        <v>1154</v>
      </c>
      <c r="W118" s="459">
        <v>9811</v>
      </c>
      <c r="X118" s="459">
        <v>1598</v>
      </c>
      <c r="Y118" s="459">
        <v>18540</v>
      </c>
      <c r="Z118" s="459">
        <v>11877</v>
      </c>
      <c r="AA118" s="459">
        <v>8151</v>
      </c>
      <c r="AB118" s="459">
        <v>17949</v>
      </c>
      <c r="AC118" s="459">
        <v>42832</v>
      </c>
      <c r="AD118" s="459">
        <v>8247</v>
      </c>
      <c r="AE118" s="459">
        <v>2861</v>
      </c>
      <c r="AF118" s="459">
        <v>320913</v>
      </c>
      <c r="AG118" s="459">
        <v>99228</v>
      </c>
      <c r="AH118" s="459">
        <v>3250</v>
      </c>
      <c r="AI118" s="459">
        <v>25047</v>
      </c>
      <c r="AJ118" s="459">
        <v>24980</v>
      </c>
      <c r="AK118" s="459">
        <v>56135</v>
      </c>
      <c r="AL118" s="459">
        <v>45284</v>
      </c>
      <c r="AM118" s="459">
        <v>30493</v>
      </c>
      <c r="AN118" s="459">
        <v>99306</v>
      </c>
      <c r="AO118" s="459">
        <v>71170</v>
      </c>
      <c r="AP118" s="459">
        <v>46191</v>
      </c>
      <c r="AQ118" s="459">
        <v>9348</v>
      </c>
      <c r="AR118" s="459">
        <v>101615</v>
      </c>
      <c r="AS118" s="459">
        <v>55780</v>
      </c>
      <c r="AT118" s="459">
        <v>247448</v>
      </c>
      <c r="AU118" s="459">
        <v>224337</v>
      </c>
      <c r="AV118" s="459">
        <v>516561</v>
      </c>
      <c r="AW118" s="459">
        <v>189627</v>
      </c>
      <c r="AX118" s="459">
        <v>35547</v>
      </c>
      <c r="AY118" s="459">
        <v>42393</v>
      </c>
      <c r="AZ118" s="459">
        <v>333624</v>
      </c>
      <c r="BA118" s="459">
        <v>25417</v>
      </c>
      <c r="BB118" s="459">
        <v>13411</v>
      </c>
      <c r="BC118" s="459">
        <v>14251</v>
      </c>
      <c r="BD118" s="459">
        <v>48488</v>
      </c>
      <c r="BE118" s="459">
        <v>13596</v>
      </c>
      <c r="BF118" s="459">
        <v>340732</v>
      </c>
      <c r="BG118" s="459">
        <v>34672</v>
      </c>
      <c r="BH118" s="459">
        <v>1654797</v>
      </c>
      <c r="BI118" s="459">
        <v>13019</v>
      </c>
      <c r="BJ118" s="459">
        <v>124668</v>
      </c>
      <c r="BK118" s="459">
        <v>94835</v>
      </c>
      <c r="BL118" s="459">
        <v>76370</v>
      </c>
      <c r="BM118" s="459">
        <v>21526</v>
      </c>
      <c r="BN118" s="459">
        <v>356333</v>
      </c>
      <c r="BO118" s="459">
        <v>176001</v>
      </c>
      <c r="BP118" s="459">
        <v>181514</v>
      </c>
      <c r="BQ118" s="459">
        <v>199991</v>
      </c>
      <c r="BR118" s="459">
        <v>172972</v>
      </c>
      <c r="BS118" s="459">
        <v>99306</v>
      </c>
      <c r="BT118" s="459">
        <v>36289</v>
      </c>
      <c r="BU118" s="459">
        <v>40607</v>
      </c>
      <c r="BV118" s="459">
        <v>153065</v>
      </c>
      <c r="BW118" s="459">
        <v>1515242</v>
      </c>
      <c r="BX118" s="459">
        <v>1117508</v>
      </c>
      <c r="BY118" s="459">
        <v>556386</v>
      </c>
      <c r="BZ118" s="459">
        <v>133723</v>
      </c>
      <c r="CA118" s="459">
        <v>130928</v>
      </c>
      <c r="CB118" s="459">
        <v>0</v>
      </c>
      <c r="CC118" s="459">
        <v>121518</v>
      </c>
      <c r="CD118" s="459">
        <v>491382</v>
      </c>
      <c r="CE118" s="459">
        <v>0</v>
      </c>
      <c r="CF118" s="459">
        <v>71061</v>
      </c>
      <c r="CG118" s="459">
        <v>15490</v>
      </c>
      <c r="CH118" s="459">
        <v>32440</v>
      </c>
      <c r="CI118" s="459">
        <v>122716</v>
      </c>
      <c r="CJ118" s="459">
        <v>63944</v>
      </c>
      <c r="CK118" s="459">
        <v>57675</v>
      </c>
      <c r="CL118" s="459">
        <v>28108</v>
      </c>
      <c r="CM118" s="459">
        <v>342242</v>
      </c>
      <c r="CN118" s="459">
        <v>14623</v>
      </c>
      <c r="CO118" s="459">
        <v>56276</v>
      </c>
      <c r="CP118" s="459">
        <v>501922</v>
      </c>
      <c r="CQ118" s="459">
        <v>814031</v>
      </c>
      <c r="CR118" s="459">
        <v>746842</v>
      </c>
      <c r="CS118" s="459">
        <v>1103828</v>
      </c>
      <c r="CT118" s="459">
        <v>54771</v>
      </c>
      <c r="CU118" s="459">
        <v>316811</v>
      </c>
      <c r="CV118" s="459">
        <v>297719</v>
      </c>
      <c r="CW118" s="459">
        <v>103488</v>
      </c>
      <c r="CX118" s="459">
        <v>66014</v>
      </c>
      <c r="CY118" s="459">
        <v>52138</v>
      </c>
      <c r="CZ118" s="459">
        <v>225090</v>
      </c>
      <c r="DA118" s="459">
        <v>1263770</v>
      </c>
      <c r="DB118" s="459">
        <v>39992</v>
      </c>
      <c r="DC118" s="459">
        <v>380322</v>
      </c>
      <c r="DD118" s="459">
        <v>115683</v>
      </c>
      <c r="DE118" s="459">
        <v>101346</v>
      </c>
      <c r="DF118" s="459">
        <v>109358</v>
      </c>
      <c r="DG118" s="459">
        <v>0</v>
      </c>
      <c r="DH118" s="460">
        <v>3487</v>
      </c>
      <c r="DI118" s="461">
        <v>18391625</v>
      </c>
      <c r="DJ118" s="488"/>
      <c r="DK118" s="489"/>
      <c r="DL118" s="489"/>
      <c r="DM118" s="489"/>
      <c r="DN118" s="489"/>
      <c r="DO118" s="489"/>
      <c r="DP118" s="489"/>
      <c r="DQ118" s="489"/>
      <c r="DR118" s="489"/>
      <c r="DS118" s="489"/>
      <c r="DT118" s="489"/>
      <c r="DU118" s="489"/>
      <c r="DV118" s="489"/>
      <c r="DW118" s="489"/>
      <c r="DX118" s="489"/>
      <c r="DY118" s="489"/>
      <c r="DZ118" s="489"/>
      <c r="EA118" s="489"/>
    </row>
    <row r="119" spans="1:134" ht="18" customHeight="1" x14ac:dyDescent="0.2">
      <c r="B119" s="456" t="s">
        <v>250</v>
      </c>
      <c r="C119" s="457" t="s">
        <v>251</v>
      </c>
      <c r="D119" s="458">
        <v>68902</v>
      </c>
      <c r="E119" s="459">
        <v>7211</v>
      </c>
      <c r="F119" s="459">
        <v>5089</v>
      </c>
      <c r="G119" s="459">
        <v>1906</v>
      </c>
      <c r="H119" s="459">
        <v>4309</v>
      </c>
      <c r="I119" s="459">
        <v>0</v>
      </c>
      <c r="J119" s="459">
        <v>1194</v>
      </c>
      <c r="K119" s="459">
        <v>144115</v>
      </c>
      <c r="L119" s="459">
        <v>46738</v>
      </c>
      <c r="M119" s="459">
        <v>12681</v>
      </c>
      <c r="N119" s="459">
        <v>0</v>
      </c>
      <c r="O119" s="459">
        <v>-13478</v>
      </c>
      <c r="P119" s="459">
        <v>963</v>
      </c>
      <c r="Q119" s="459">
        <v>19992</v>
      </c>
      <c r="R119" s="459">
        <v>5326</v>
      </c>
      <c r="S119" s="459">
        <v>9579</v>
      </c>
      <c r="T119" s="459">
        <v>20475</v>
      </c>
      <c r="U119" s="459">
        <v>29531</v>
      </c>
      <c r="V119" s="459">
        <v>1063</v>
      </c>
      <c r="W119" s="459">
        <v>5395</v>
      </c>
      <c r="X119" s="459">
        <v>1248</v>
      </c>
      <c r="Y119" s="459">
        <v>3904</v>
      </c>
      <c r="Z119" s="459">
        <v>897</v>
      </c>
      <c r="AA119" s="459">
        <v>3325</v>
      </c>
      <c r="AB119" s="459">
        <v>28311</v>
      </c>
      <c r="AC119" s="459">
        <v>28494</v>
      </c>
      <c r="AD119" s="459">
        <v>37169</v>
      </c>
      <c r="AE119" s="459">
        <v>3479</v>
      </c>
      <c r="AF119" s="459">
        <v>-9756</v>
      </c>
      <c r="AG119" s="459">
        <v>15904</v>
      </c>
      <c r="AH119" s="459">
        <v>1166</v>
      </c>
      <c r="AI119" s="459">
        <v>12946</v>
      </c>
      <c r="AJ119" s="459">
        <v>13891</v>
      </c>
      <c r="AK119" s="459">
        <v>3280</v>
      </c>
      <c r="AL119" s="459">
        <v>27736</v>
      </c>
      <c r="AM119" s="459">
        <v>102638</v>
      </c>
      <c r="AN119" s="459">
        <v>223542</v>
      </c>
      <c r="AO119" s="459">
        <v>49113</v>
      </c>
      <c r="AP119" s="459">
        <v>54827</v>
      </c>
      <c r="AQ119" s="459">
        <v>6836</v>
      </c>
      <c r="AR119" s="459">
        <v>-34128</v>
      </c>
      <c r="AS119" s="459">
        <v>10342</v>
      </c>
      <c r="AT119" s="459">
        <v>29539</v>
      </c>
      <c r="AU119" s="459">
        <v>75055</v>
      </c>
      <c r="AV119" s="459">
        <v>181377</v>
      </c>
      <c r="AW119" s="459">
        <v>42496</v>
      </c>
      <c r="AX119" s="459">
        <v>1542</v>
      </c>
      <c r="AY119" s="459">
        <v>-14703</v>
      </c>
      <c r="AZ119" s="459">
        <v>-78931</v>
      </c>
      <c r="BA119" s="459">
        <v>-7487</v>
      </c>
      <c r="BB119" s="459">
        <v>-3531</v>
      </c>
      <c r="BC119" s="459">
        <v>7155</v>
      </c>
      <c r="BD119" s="459">
        <v>-12773</v>
      </c>
      <c r="BE119" s="459">
        <v>-7278</v>
      </c>
      <c r="BF119" s="459">
        <v>170393</v>
      </c>
      <c r="BG119" s="459">
        <v>-366</v>
      </c>
      <c r="BH119" s="459">
        <v>31505</v>
      </c>
      <c r="BI119" s="459">
        <v>2930</v>
      </c>
      <c r="BJ119" s="459">
        <v>2966</v>
      </c>
      <c r="BK119" s="459">
        <v>7447</v>
      </c>
      <c r="BL119" s="459">
        <v>6893</v>
      </c>
      <c r="BM119" s="459">
        <v>-439</v>
      </c>
      <c r="BN119" s="459">
        <v>31919</v>
      </c>
      <c r="BO119" s="459">
        <v>18159</v>
      </c>
      <c r="BP119" s="459">
        <v>19083</v>
      </c>
      <c r="BQ119" s="459">
        <v>9726</v>
      </c>
      <c r="BR119" s="459">
        <v>8901</v>
      </c>
      <c r="BS119" s="459">
        <v>130908</v>
      </c>
      <c r="BT119" s="459">
        <v>16977</v>
      </c>
      <c r="BU119" s="459">
        <v>34670</v>
      </c>
      <c r="BV119" s="459">
        <v>15950</v>
      </c>
      <c r="BW119" s="459">
        <v>960978</v>
      </c>
      <c r="BX119" s="459">
        <v>207111</v>
      </c>
      <c r="BY119" s="459">
        <v>441314</v>
      </c>
      <c r="BZ119" s="459">
        <v>150618</v>
      </c>
      <c r="CA119" s="459">
        <v>219833</v>
      </c>
      <c r="CB119" s="459">
        <v>1490001</v>
      </c>
      <c r="CC119" s="459">
        <v>25342</v>
      </c>
      <c r="CD119" s="459">
        <v>46608</v>
      </c>
      <c r="CE119" s="459">
        <v>4</v>
      </c>
      <c r="CF119" s="459">
        <v>19403</v>
      </c>
      <c r="CG119" s="459">
        <v>329</v>
      </c>
      <c r="CH119" s="459">
        <v>7582</v>
      </c>
      <c r="CI119" s="459">
        <v>114205</v>
      </c>
      <c r="CJ119" s="459">
        <v>534</v>
      </c>
      <c r="CK119" s="459">
        <v>225390</v>
      </c>
      <c r="CL119" s="459">
        <v>36770</v>
      </c>
      <c r="CM119" s="459">
        <v>90865</v>
      </c>
      <c r="CN119" s="459">
        <v>2019</v>
      </c>
      <c r="CO119" s="459">
        <v>22133</v>
      </c>
      <c r="CP119" s="459">
        <v>0</v>
      </c>
      <c r="CQ119" s="459">
        <v>5048</v>
      </c>
      <c r="CR119" s="459">
        <v>91100</v>
      </c>
      <c r="CS119" s="459">
        <v>115465</v>
      </c>
      <c r="CT119" s="459">
        <v>3229</v>
      </c>
      <c r="CU119" s="459">
        <v>7370</v>
      </c>
      <c r="CV119" s="459">
        <v>14502</v>
      </c>
      <c r="CW119" s="459">
        <v>-1278</v>
      </c>
      <c r="CX119" s="459">
        <v>57855</v>
      </c>
      <c r="CY119" s="459">
        <v>8264</v>
      </c>
      <c r="CZ119" s="459">
        <v>29633</v>
      </c>
      <c r="DA119" s="459">
        <v>281837</v>
      </c>
      <c r="DB119" s="459">
        <v>9005</v>
      </c>
      <c r="DC119" s="459">
        <v>34486</v>
      </c>
      <c r="DD119" s="459">
        <v>82640</v>
      </c>
      <c r="DE119" s="459">
        <v>108065</v>
      </c>
      <c r="DF119" s="459">
        <v>54530</v>
      </c>
      <c r="DG119" s="459">
        <v>-5</v>
      </c>
      <c r="DH119" s="460">
        <v>91787</v>
      </c>
      <c r="DI119" s="461">
        <v>6730810</v>
      </c>
      <c r="DJ119" s="488"/>
      <c r="DK119" s="489"/>
      <c r="DL119" s="489"/>
      <c r="DM119" s="489"/>
      <c r="DN119" s="489"/>
      <c r="DO119" s="489"/>
      <c r="DP119" s="489"/>
      <c r="DQ119" s="489"/>
      <c r="DR119" s="489"/>
      <c r="DS119" s="489"/>
      <c r="DT119" s="489"/>
      <c r="DU119" s="489"/>
      <c r="DV119" s="489"/>
      <c r="DW119" s="489"/>
      <c r="DX119" s="489"/>
      <c r="DY119" s="489"/>
      <c r="DZ119" s="489"/>
      <c r="EA119" s="489"/>
    </row>
    <row r="120" spans="1:134" ht="18" customHeight="1" x14ac:dyDescent="0.2">
      <c r="B120" s="456" t="s">
        <v>252</v>
      </c>
      <c r="C120" s="457" t="s">
        <v>253</v>
      </c>
      <c r="D120" s="458">
        <v>33386</v>
      </c>
      <c r="E120" s="459">
        <v>11782</v>
      </c>
      <c r="F120" s="459">
        <v>2531</v>
      </c>
      <c r="G120" s="459">
        <v>502</v>
      </c>
      <c r="H120" s="459">
        <v>4601</v>
      </c>
      <c r="I120" s="459">
        <v>0</v>
      </c>
      <c r="J120" s="459">
        <v>1454</v>
      </c>
      <c r="K120" s="459">
        <v>92166</v>
      </c>
      <c r="L120" s="459">
        <v>30455</v>
      </c>
      <c r="M120" s="459">
        <v>3473</v>
      </c>
      <c r="N120" s="459">
        <v>0</v>
      </c>
      <c r="O120" s="459">
        <v>29067</v>
      </c>
      <c r="P120" s="459">
        <v>10723</v>
      </c>
      <c r="Q120" s="459">
        <v>10418</v>
      </c>
      <c r="R120" s="459">
        <v>5837</v>
      </c>
      <c r="S120" s="459">
        <v>13670</v>
      </c>
      <c r="T120" s="459">
        <v>14007</v>
      </c>
      <c r="U120" s="459">
        <v>35072</v>
      </c>
      <c r="V120" s="459">
        <v>1417</v>
      </c>
      <c r="W120" s="459">
        <v>12078</v>
      </c>
      <c r="X120" s="459">
        <v>4677</v>
      </c>
      <c r="Y120" s="459">
        <v>26651</v>
      </c>
      <c r="Z120" s="459">
        <v>16237</v>
      </c>
      <c r="AA120" s="459">
        <v>7071</v>
      </c>
      <c r="AB120" s="459">
        <v>54605</v>
      </c>
      <c r="AC120" s="459">
        <v>32871</v>
      </c>
      <c r="AD120" s="459">
        <v>20416</v>
      </c>
      <c r="AE120" s="459">
        <v>5082</v>
      </c>
      <c r="AF120" s="459">
        <v>120493</v>
      </c>
      <c r="AG120" s="459">
        <v>67559</v>
      </c>
      <c r="AH120" s="459">
        <v>584</v>
      </c>
      <c r="AI120" s="459">
        <v>14238</v>
      </c>
      <c r="AJ120" s="459">
        <v>11925</v>
      </c>
      <c r="AK120" s="459">
        <v>24485</v>
      </c>
      <c r="AL120" s="459">
        <v>19104</v>
      </c>
      <c r="AM120" s="459">
        <v>85995</v>
      </c>
      <c r="AN120" s="459">
        <v>51787</v>
      </c>
      <c r="AO120" s="459">
        <v>19221</v>
      </c>
      <c r="AP120" s="459">
        <v>10273</v>
      </c>
      <c r="AQ120" s="459">
        <v>4550</v>
      </c>
      <c r="AR120" s="459">
        <v>16109</v>
      </c>
      <c r="AS120" s="459">
        <v>16825</v>
      </c>
      <c r="AT120" s="459">
        <v>69082</v>
      </c>
      <c r="AU120" s="459">
        <v>94112</v>
      </c>
      <c r="AV120" s="459">
        <v>182020</v>
      </c>
      <c r="AW120" s="459">
        <v>170256</v>
      </c>
      <c r="AX120" s="459">
        <v>72077</v>
      </c>
      <c r="AY120" s="459">
        <v>21189</v>
      </c>
      <c r="AZ120" s="459">
        <v>287499</v>
      </c>
      <c r="BA120" s="459">
        <v>27808</v>
      </c>
      <c r="BB120" s="459">
        <v>11608</v>
      </c>
      <c r="BC120" s="459">
        <v>12301</v>
      </c>
      <c r="BD120" s="459">
        <v>42988</v>
      </c>
      <c r="BE120" s="459">
        <v>14123</v>
      </c>
      <c r="BF120" s="459">
        <v>454411</v>
      </c>
      <c r="BG120" s="459">
        <v>35095</v>
      </c>
      <c r="BH120" s="459">
        <v>979660</v>
      </c>
      <c r="BI120" s="459">
        <v>8788</v>
      </c>
      <c r="BJ120" s="459">
        <v>71298</v>
      </c>
      <c r="BK120" s="459">
        <v>45761</v>
      </c>
      <c r="BL120" s="459">
        <v>36390</v>
      </c>
      <c r="BM120" s="459">
        <v>1895</v>
      </c>
      <c r="BN120" s="459">
        <v>26772</v>
      </c>
      <c r="BO120" s="459">
        <v>15910</v>
      </c>
      <c r="BP120" s="459">
        <v>13661</v>
      </c>
      <c r="BQ120" s="459">
        <v>43945</v>
      </c>
      <c r="BR120" s="459">
        <v>15389</v>
      </c>
      <c r="BS120" s="459">
        <v>273882</v>
      </c>
      <c r="BT120" s="459">
        <v>65254</v>
      </c>
      <c r="BU120" s="459">
        <v>50559</v>
      </c>
      <c r="BV120" s="459">
        <v>14674</v>
      </c>
      <c r="BW120" s="459">
        <v>370860</v>
      </c>
      <c r="BX120" s="459">
        <v>237966</v>
      </c>
      <c r="BY120" s="459">
        <v>132513</v>
      </c>
      <c r="BZ120" s="459">
        <v>247077</v>
      </c>
      <c r="CA120" s="459">
        <v>230447</v>
      </c>
      <c r="CB120" s="459">
        <v>1107102</v>
      </c>
      <c r="CC120" s="459">
        <v>171059</v>
      </c>
      <c r="CD120" s="459">
        <v>78292</v>
      </c>
      <c r="CE120" s="459">
        <v>0</v>
      </c>
      <c r="CF120" s="459">
        <v>54077</v>
      </c>
      <c r="CG120" s="459">
        <v>18920</v>
      </c>
      <c r="CH120" s="459">
        <v>31294</v>
      </c>
      <c r="CI120" s="459">
        <v>44252</v>
      </c>
      <c r="CJ120" s="459">
        <v>5870</v>
      </c>
      <c r="CK120" s="459">
        <v>176424</v>
      </c>
      <c r="CL120" s="459">
        <v>15017</v>
      </c>
      <c r="CM120" s="459">
        <v>83430</v>
      </c>
      <c r="CN120" s="459">
        <v>2839</v>
      </c>
      <c r="CO120" s="459">
        <v>13186</v>
      </c>
      <c r="CP120" s="459">
        <v>0</v>
      </c>
      <c r="CQ120" s="459">
        <v>136948</v>
      </c>
      <c r="CR120" s="459">
        <v>134296</v>
      </c>
      <c r="CS120" s="459">
        <v>174467</v>
      </c>
      <c r="CT120" s="459">
        <v>3375</v>
      </c>
      <c r="CU120" s="459">
        <v>12089</v>
      </c>
      <c r="CV120" s="459">
        <v>34993</v>
      </c>
      <c r="CW120" s="459">
        <v>12923</v>
      </c>
      <c r="CX120" s="459">
        <v>214987</v>
      </c>
      <c r="CY120" s="459">
        <v>30634</v>
      </c>
      <c r="CZ120" s="459">
        <v>31491</v>
      </c>
      <c r="DA120" s="459">
        <v>213104</v>
      </c>
      <c r="DB120" s="459">
        <v>21900</v>
      </c>
      <c r="DC120" s="459">
        <v>64850</v>
      </c>
      <c r="DD120" s="459">
        <v>60617</v>
      </c>
      <c r="DE120" s="459">
        <v>60575</v>
      </c>
      <c r="DF120" s="459">
        <v>65579</v>
      </c>
      <c r="DG120" s="459">
        <v>0</v>
      </c>
      <c r="DH120" s="460">
        <v>13499</v>
      </c>
      <c r="DI120" s="461">
        <v>8408756</v>
      </c>
      <c r="DJ120" s="488"/>
      <c r="DK120" s="489"/>
      <c r="DL120" s="489"/>
      <c r="DM120" s="489"/>
      <c r="DN120" s="489"/>
      <c r="DO120" s="489"/>
      <c r="DP120" s="489"/>
      <c r="DQ120" s="489"/>
      <c r="DR120" s="489"/>
      <c r="DS120" s="489"/>
      <c r="DT120" s="489"/>
      <c r="DU120" s="489"/>
      <c r="DV120" s="489"/>
      <c r="DW120" s="489"/>
      <c r="DX120" s="489"/>
      <c r="DY120" s="489"/>
      <c r="DZ120" s="489"/>
      <c r="EA120" s="489"/>
    </row>
    <row r="121" spans="1:134" ht="18" customHeight="1" x14ac:dyDescent="0.2">
      <c r="B121" s="456" t="s">
        <v>419</v>
      </c>
      <c r="C121" s="457" t="s">
        <v>425</v>
      </c>
      <c r="D121" s="458">
        <v>0</v>
      </c>
      <c r="E121" s="459">
        <v>0</v>
      </c>
      <c r="F121" s="459">
        <v>0</v>
      </c>
      <c r="G121" s="459">
        <v>0</v>
      </c>
      <c r="H121" s="459">
        <v>0</v>
      </c>
      <c r="I121" s="459">
        <v>0</v>
      </c>
      <c r="J121" s="459">
        <v>0</v>
      </c>
      <c r="K121" s="459">
        <v>0</v>
      </c>
      <c r="L121" s="459">
        <v>0</v>
      </c>
      <c r="M121" s="459">
        <v>0</v>
      </c>
      <c r="N121" s="459">
        <v>0</v>
      </c>
      <c r="O121" s="459">
        <v>0</v>
      </c>
      <c r="P121" s="459">
        <v>0</v>
      </c>
      <c r="Q121" s="459">
        <v>0</v>
      </c>
      <c r="R121" s="459">
        <v>0</v>
      </c>
      <c r="S121" s="459">
        <v>0</v>
      </c>
      <c r="T121" s="459">
        <v>0</v>
      </c>
      <c r="U121" s="459">
        <v>0</v>
      </c>
      <c r="V121" s="459">
        <v>0</v>
      </c>
      <c r="W121" s="459">
        <v>0</v>
      </c>
      <c r="X121" s="459">
        <v>0</v>
      </c>
      <c r="Y121" s="459">
        <v>0</v>
      </c>
      <c r="Z121" s="459">
        <v>0</v>
      </c>
      <c r="AA121" s="459">
        <v>0</v>
      </c>
      <c r="AB121" s="459">
        <v>0</v>
      </c>
      <c r="AC121" s="459">
        <v>0</v>
      </c>
      <c r="AD121" s="459">
        <v>0</v>
      </c>
      <c r="AE121" s="459">
        <v>0</v>
      </c>
      <c r="AF121" s="459">
        <v>0</v>
      </c>
      <c r="AG121" s="459">
        <v>0</v>
      </c>
      <c r="AH121" s="459">
        <v>0</v>
      </c>
      <c r="AI121" s="459">
        <v>0</v>
      </c>
      <c r="AJ121" s="459">
        <v>0</v>
      </c>
      <c r="AK121" s="459">
        <v>0</v>
      </c>
      <c r="AL121" s="459">
        <v>0</v>
      </c>
      <c r="AM121" s="459">
        <v>0</v>
      </c>
      <c r="AN121" s="459">
        <v>0</v>
      </c>
      <c r="AO121" s="459">
        <v>0</v>
      </c>
      <c r="AP121" s="459">
        <v>0</v>
      </c>
      <c r="AQ121" s="459">
        <v>0</v>
      </c>
      <c r="AR121" s="459">
        <v>0</v>
      </c>
      <c r="AS121" s="459">
        <v>0</v>
      </c>
      <c r="AT121" s="459">
        <v>0</v>
      </c>
      <c r="AU121" s="459">
        <v>0</v>
      </c>
      <c r="AV121" s="459">
        <v>0</v>
      </c>
      <c r="AW121" s="459">
        <v>0</v>
      </c>
      <c r="AX121" s="459">
        <v>0</v>
      </c>
      <c r="AY121" s="459">
        <v>0</v>
      </c>
      <c r="AZ121" s="459">
        <v>0</v>
      </c>
      <c r="BA121" s="459">
        <v>0</v>
      </c>
      <c r="BB121" s="459">
        <v>0</v>
      </c>
      <c r="BC121" s="459">
        <v>0</v>
      </c>
      <c r="BD121" s="459">
        <v>0</v>
      </c>
      <c r="BE121" s="459">
        <v>0</v>
      </c>
      <c r="BF121" s="459">
        <v>0</v>
      </c>
      <c r="BG121" s="459">
        <v>0</v>
      </c>
      <c r="BH121" s="459">
        <v>0</v>
      </c>
      <c r="BI121" s="459">
        <v>0</v>
      </c>
      <c r="BJ121" s="459">
        <v>0</v>
      </c>
      <c r="BK121" s="459">
        <v>0</v>
      </c>
      <c r="BL121" s="459">
        <v>0</v>
      </c>
      <c r="BM121" s="459">
        <v>0</v>
      </c>
      <c r="BN121" s="459">
        <v>0</v>
      </c>
      <c r="BO121" s="459">
        <v>0</v>
      </c>
      <c r="BP121" s="459">
        <v>0</v>
      </c>
      <c r="BQ121" s="459">
        <v>0</v>
      </c>
      <c r="BR121" s="459">
        <v>0</v>
      </c>
      <c r="BS121" s="459">
        <v>0</v>
      </c>
      <c r="BT121" s="459">
        <v>0</v>
      </c>
      <c r="BU121" s="459">
        <v>7424</v>
      </c>
      <c r="BV121" s="459">
        <v>14105</v>
      </c>
      <c r="BW121" s="459">
        <v>0</v>
      </c>
      <c r="BX121" s="459">
        <v>0</v>
      </c>
      <c r="BY121" s="459">
        <v>0</v>
      </c>
      <c r="BZ121" s="459">
        <v>0</v>
      </c>
      <c r="CA121" s="459">
        <v>0</v>
      </c>
      <c r="CB121" s="459">
        <v>0</v>
      </c>
      <c r="CC121" s="459">
        <v>0</v>
      </c>
      <c r="CD121" s="459">
        <v>0</v>
      </c>
      <c r="CE121" s="459">
        <v>0</v>
      </c>
      <c r="CF121" s="459">
        <v>0</v>
      </c>
      <c r="CG121" s="459">
        <v>0</v>
      </c>
      <c r="CH121" s="459">
        <v>0</v>
      </c>
      <c r="CI121" s="459">
        <v>294</v>
      </c>
      <c r="CJ121" s="459">
        <v>0</v>
      </c>
      <c r="CK121" s="459">
        <v>0</v>
      </c>
      <c r="CL121" s="459">
        <v>0</v>
      </c>
      <c r="CM121" s="459">
        <v>0</v>
      </c>
      <c r="CN121" s="459">
        <v>0</v>
      </c>
      <c r="CO121" s="459">
        <v>0</v>
      </c>
      <c r="CP121" s="459">
        <v>467090</v>
      </c>
      <c r="CQ121" s="459">
        <v>161424</v>
      </c>
      <c r="CR121" s="459">
        <v>22366</v>
      </c>
      <c r="CS121" s="459">
        <v>0</v>
      </c>
      <c r="CT121" s="459">
        <v>178</v>
      </c>
      <c r="CU121" s="459">
        <v>1454</v>
      </c>
      <c r="CV121" s="459">
        <v>0</v>
      </c>
      <c r="CW121" s="459">
        <v>0</v>
      </c>
      <c r="CX121" s="459">
        <v>0</v>
      </c>
      <c r="CY121" s="459">
        <v>0</v>
      </c>
      <c r="CZ121" s="459">
        <v>0</v>
      </c>
      <c r="DA121" s="459">
        <v>0</v>
      </c>
      <c r="DB121" s="459">
        <v>0</v>
      </c>
      <c r="DC121" s="459">
        <v>0</v>
      </c>
      <c r="DD121" s="459">
        <v>0</v>
      </c>
      <c r="DE121" s="459">
        <v>0</v>
      </c>
      <c r="DF121" s="459">
        <v>0</v>
      </c>
      <c r="DG121" s="459">
        <v>0</v>
      </c>
      <c r="DH121" s="460">
        <v>0</v>
      </c>
      <c r="DI121" s="461">
        <v>674335</v>
      </c>
      <c r="DJ121" s="488"/>
      <c r="DK121" s="489"/>
      <c r="DL121" s="489"/>
      <c r="DM121" s="489"/>
      <c r="DN121" s="489"/>
      <c r="DO121" s="489"/>
      <c r="DP121" s="489"/>
      <c r="DQ121" s="489"/>
      <c r="DR121" s="489"/>
      <c r="DS121" s="489"/>
      <c r="DT121" s="489"/>
      <c r="DU121" s="489"/>
      <c r="DV121" s="489"/>
      <c r="DW121" s="489"/>
      <c r="DX121" s="489"/>
      <c r="DY121" s="489"/>
      <c r="DZ121" s="489"/>
      <c r="EA121" s="489"/>
    </row>
    <row r="122" spans="1:134" ht="18" customHeight="1" x14ac:dyDescent="0.2">
      <c r="B122" s="456" t="s">
        <v>254</v>
      </c>
      <c r="C122" s="457" t="s">
        <v>426</v>
      </c>
      <c r="D122" s="458">
        <v>11196</v>
      </c>
      <c r="E122" s="459">
        <v>1737</v>
      </c>
      <c r="F122" s="459">
        <v>1260</v>
      </c>
      <c r="G122" s="459">
        <v>140</v>
      </c>
      <c r="H122" s="459">
        <v>1666</v>
      </c>
      <c r="I122" s="459">
        <v>0</v>
      </c>
      <c r="J122" s="459">
        <v>737</v>
      </c>
      <c r="K122" s="459">
        <v>36427</v>
      </c>
      <c r="L122" s="459">
        <v>138315</v>
      </c>
      <c r="M122" s="459">
        <v>2385</v>
      </c>
      <c r="N122" s="459">
        <v>0</v>
      </c>
      <c r="O122" s="459">
        <v>7637</v>
      </c>
      <c r="P122" s="459">
        <v>6148</v>
      </c>
      <c r="Q122" s="459">
        <v>4762</v>
      </c>
      <c r="R122" s="459">
        <v>3421</v>
      </c>
      <c r="S122" s="459">
        <v>2705</v>
      </c>
      <c r="T122" s="459">
        <v>7148</v>
      </c>
      <c r="U122" s="459">
        <v>11457</v>
      </c>
      <c r="V122" s="459">
        <v>389</v>
      </c>
      <c r="W122" s="459">
        <v>1087</v>
      </c>
      <c r="X122" s="459">
        <v>1545</v>
      </c>
      <c r="Y122" s="459">
        <v>4698</v>
      </c>
      <c r="Z122" s="459">
        <v>1357</v>
      </c>
      <c r="AA122" s="459">
        <v>1617</v>
      </c>
      <c r="AB122" s="459">
        <v>5635</v>
      </c>
      <c r="AC122" s="459">
        <v>7485</v>
      </c>
      <c r="AD122" s="459">
        <v>214859</v>
      </c>
      <c r="AE122" s="459">
        <v>569</v>
      </c>
      <c r="AF122" s="459">
        <v>55496</v>
      </c>
      <c r="AG122" s="459">
        <v>11440</v>
      </c>
      <c r="AH122" s="459">
        <v>365</v>
      </c>
      <c r="AI122" s="459">
        <v>2979</v>
      </c>
      <c r="AJ122" s="459">
        <v>4989</v>
      </c>
      <c r="AK122" s="459">
        <v>4358</v>
      </c>
      <c r="AL122" s="459">
        <v>5270</v>
      </c>
      <c r="AM122" s="459">
        <v>28705</v>
      </c>
      <c r="AN122" s="459">
        <v>6024</v>
      </c>
      <c r="AO122" s="459">
        <v>16161</v>
      </c>
      <c r="AP122" s="459">
        <v>8460</v>
      </c>
      <c r="AQ122" s="459">
        <v>1706</v>
      </c>
      <c r="AR122" s="459">
        <v>4694</v>
      </c>
      <c r="AS122" s="459">
        <v>6842</v>
      </c>
      <c r="AT122" s="459">
        <v>22295</v>
      </c>
      <c r="AU122" s="459">
        <v>9131</v>
      </c>
      <c r="AV122" s="459">
        <v>15030</v>
      </c>
      <c r="AW122" s="459">
        <v>17826</v>
      </c>
      <c r="AX122" s="459">
        <v>2697</v>
      </c>
      <c r="AY122" s="459">
        <v>1578</v>
      </c>
      <c r="AZ122" s="459">
        <v>7498</v>
      </c>
      <c r="BA122" s="459">
        <v>675</v>
      </c>
      <c r="BB122" s="459">
        <v>297</v>
      </c>
      <c r="BC122" s="459">
        <v>1066</v>
      </c>
      <c r="BD122" s="459">
        <v>4745</v>
      </c>
      <c r="BE122" s="459">
        <v>420</v>
      </c>
      <c r="BF122" s="459">
        <v>-109885</v>
      </c>
      <c r="BG122" s="459">
        <v>-2367</v>
      </c>
      <c r="BH122" s="459">
        <v>18333</v>
      </c>
      <c r="BI122" s="459">
        <v>1578</v>
      </c>
      <c r="BJ122" s="459">
        <v>44593</v>
      </c>
      <c r="BK122" s="459">
        <v>5224</v>
      </c>
      <c r="BL122" s="459">
        <v>2466</v>
      </c>
      <c r="BM122" s="459">
        <v>5970</v>
      </c>
      <c r="BN122" s="459">
        <v>38588</v>
      </c>
      <c r="BO122" s="459">
        <v>20917</v>
      </c>
      <c r="BP122" s="459">
        <v>18984</v>
      </c>
      <c r="BQ122" s="459">
        <v>24290</v>
      </c>
      <c r="BR122" s="459">
        <v>11901</v>
      </c>
      <c r="BS122" s="459">
        <v>45282</v>
      </c>
      <c r="BT122" s="459">
        <v>8788</v>
      </c>
      <c r="BU122" s="459">
        <v>12507</v>
      </c>
      <c r="BV122" s="459">
        <v>5609</v>
      </c>
      <c r="BW122" s="459">
        <v>187254</v>
      </c>
      <c r="BX122" s="459">
        <v>102470</v>
      </c>
      <c r="BY122" s="459">
        <v>36215</v>
      </c>
      <c r="BZ122" s="459">
        <v>67863</v>
      </c>
      <c r="CA122" s="459">
        <v>32218</v>
      </c>
      <c r="CB122" s="459">
        <v>129658</v>
      </c>
      <c r="CC122" s="459">
        <v>24635</v>
      </c>
      <c r="CD122" s="459">
        <v>78589</v>
      </c>
      <c r="CE122" s="459">
        <v>0</v>
      </c>
      <c r="CF122" s="459">
        <v>6015</v>
      </c>
      <c r="CG122" s="459">
        <v>-11880</v>
      </c>
      <c r="CH122" s="459">
        <v>17221</v>
      </c>
      <c r="CI122" s="459">
        <v>32250</v>
      </c>
      <c r="CJ122" s="459">
        <v>2133</v>
      </c>
      <c r="CK122" s="459">
        <v>34529</v>
      </c>
      <c r="CL122" s="459">
        <v>7742</v>
      </c>
      <c r="CM122" s="459">
        <v>30344</v>
      </c>
      <c r="CN122" s="459">
        <v>2832</v>
      </c>
      <c r="CO122" s="459">
        <v>4660</v>
      </c>
      <c r="CP122" s="459">
        <v>1395</v>
      </c>
      <c r="CQ122" s="459">
        <v>15425</v>
      </c>
      <c r="CR122" s="459">
        <v>26224</v>
      </c>
      <c r="CS122" s="459">
        <v>40740</v>
      </c>
      <c r="CT122" s="459">
        <v>2191</v>
      </c>
      <c r="CU122" s="459">
        <v>2433</v>
      </c>
      <c r="CV122" s="459">
        <v>7312</v>
      </c>
      <c r="CW122" s="459">
        <v>7249</v>
      </c>
      <c r="CX122" s="459">
        <v>8859</v>
      </c>
      <c r="CY122" s="459">
        <v>9272</v>
      </c>
      <c r="CZ122" s="459">
        <v>20859</v>
      </c>
      <c r="DA122" s="459">
        <v>175099</v>
      </c>
      <c r="DB122" s="459">
        <v>4528</v>
      </c>
      <c r="DC122" s="459">
        <v>43928</v>
      </c>
      <c r="DD122" s="459">
        <v>25138</v>
      </c>
      <c r="DE122" s="459">
        <v>25974</v>
      </c>
      <c r="DF122" s="459">
        <v>38043</v>
      </c>
      <c r="DG122" s="459">
        <v>0</v>
      </c>
      <c r="DH122" s="460">
        <v>4818</v>
      </c>
      <c r="DI122" s="461">
        <v>2114142</v>
      </c>
      <c r="DJ122" s="488"/>
      <c r="DK122" s="489"/>
      <c r="DL122" s="489"/>
      <c r="DM122" s="489"/>
      <c r="DN122" s="489"/>
      <c r="DO122" s="489"/>
      <c r="DP122" s="489"/>
      <c r="DQ122" s="489"/>
      <c r="DR122" s="489"/>
      <c r="DS122" s="489"/>
      <c r="DT122" s="489"/>
      <c r="DU122" s="489"/>
      <c r="DV122" s="489"/>
      <c r="DW122" s="489"/>
      <c r="DX122" s="489"/>
      <c r="DY122" s="489"/>
      <c r="DZ122" s="489"/>
      <c r="EA122" s="489"/>
    </row>
    <row r="123" spans="1:134" ht="18" customHeight="1" x14ac:dyDescent="0.2">
      <c r="B123" s="466" t="s">
        <v>255</v>
      </c>
      <c r="C123" s="467" t="s">
        <v>256</v>
      </c>
      <c r="D123" s="468">
        <v>-9420</v>
      </c>
      <c r="E123" s="469">
        <v>-1263</v>
      </c>
      <c r="F123" s="469">
        <v>-2</v>
      </c>
      <c r="G123" s="469">
        <v>-264</v>
      </c>
      <c r="H123" s="469">
        <v>-26</v>
      </c>
      <c r="I123" s="469">
        <v>0</v>
      </c>
      <c r="J123" s="469">
        <v>0</v>
      </c>
      <c r="K123" s="469">
        <v>-6989</v>
      </c>
      <c r="L123" s="469">
        <v>-44</v>
      </c>
      <c r="M123" s="469">
        <v>-180</v>
      </c>
      <c r="N123" s="469">
        <v>0</v>
      </c>
      <c r="O123" s="469">
        <v>-2</v>
      </c>
      <c r="P123" s="469">
        <v>-1</v>
      </c>
      <c r="Q123" s="469">
        <v>-2</v>
      </c>
      <c r="R123" s="469">
        <v>-1</v>
      </c>
      <c r="S123" s="469">
        <v>0</v>
      </c>
      <c r="T123" s="469">
        <v>-1</v>
      </c>
      <c r="U123" s="469">
        <v>-2</v>
      </c>
      <c r="V123" s="469">
        <v>0</v>
      </c>
      <c r="W123" s="469">
        <v>0</v>
      </c>
      <c r="X123" s="469">
        <v>0</v>
      </c>
      <c r="Y123" s="469">
        <v>0</v>
      </c>
      <c r="Z123" s="469">
        <v>0</v>
      </c>
      <c r="AA123" s="469">
        <v>0</v>
      </c>
      <c r="AB123" s="469">
        <v>-1</v>
      </c>
      <c r="AC123" s="469">
        <v>-1</v>
      </c>
      <c r="AD123" s="469">
        <v>-3632</v>
      </c>
      <c r="AE123" s="469">
        <v>0</v>
      </c>
      <c r="AF123" s="469">
        <v>-6</v>
      </c>
      <c r="AG123" s="469">
        <v>-3</v>
      </c>
      <c r="AH123" s="469">
        <v>-1</v>
      </c>
      <c r="AI123" s="469">
        <v>0</v>
      </c>
      <c r="AJ123" s="469">
        <v>0</v>
      </c>
      <c r="AK123" s="469">
        <v>-2</v>
      </c>
      <c r="AL123" s="469">
        <v>0</v>
      </c>
      <c r="AM123" s="469">
        <v>-1</v>
      </c>
      <c r="AN123" s="469">
        <v>-6</v>
      </c>
      <c r="AO123" s="469">
        <v>-2</v>
      </c>
      <c r="AP123" s="469">
        <v>-1</v>
      </c>
      <c r="AQ123" s="469">
        <v>-1</v>
      </c>
      <c r="AR123" s="469">
        <v>-3</v>
      </c>
      <c r="AS123" s="469">
        <v>-2</v>
      </c>
      <c r="AT123" s="469">
        <v>-6</v>
      </c>
      <c r="AU123" s="469">
        <v>-5</v>
      </c>
      <c r="AV123" s="469">
        <v>-11</v>
      </c>
      <c r="AW123" s="469">
        <v>-5</v>
      </c>
      <c r="AX123" s="469">
        <v>-1</v>
      </c>
      <c r="AY123" s="469">
        <v>-1</v>
      </c>
      <c r="AZ123" s="469">
        <v>-7</v>
      </c>
      <c r="BA123" s="469">
        <v>-1</v>
      </c>
      <c r="BB123" s="469">
        <v>0</v>
      </c>
      <c r="BC123" s="469">
        <v>0</v>
      </c>
      <c r="BD123" s="469">
        <v>-1</v>
      </c>
      <c r="BE123" s="469">
        <v>0</v>
      </c>
      <c r="BF123" s="469">
        <v>-8</v>
      </c>
      <c r="BG123" s="469">
        <v>-1</v>
      </c>
      <c r="BH123" s="469">
        <v>-36</v>
      </c>
      <c r="BI123" s="469">
        <v>0</v>
      </c>
      <c r="BJ123" s="469">
        <v>-56</v>
      </c>
      <c r="BK123" s="469">
        <v>-1</v>
      </c>
      <c r="BL123" s="469">
        <v>-2</v>
      </c>
      <c r="BM123" s="469">
        <v>0</v>
      </c>
      <c r="BN123" s="469">
        <v>-14</v>
      </c>
      <c r="BO123" s="469">
        <v>-5</v>
      </c>
      <c r="BP123" s="469">
        <v>-20</v>
      </c>
      <c r="BQ123" s="469">
        <v>-1649</v>
      </c>
      <c r="BR123" s="469">
        <v>-12672</v>
      </c>
      <c r="BS123" s="469">
        <v>-9</v>
      </c>
      <c r="BT123" s="469">
        <v>-724</v>
      </c>
      <c r="BU123" s="469">
        <v>-12992</v>
      </c>
      <c r="BV123" s="469">
        <v>-1</v>
      </c>
      <c r="BW123" s="469">
        <v>-2332</v>
      </c>
      <c r="BX123" s="469">
        <v>-1133</v>
      </c>
      <c r="BY123" s="469">
        <v>-28409</v>
      </c>
      <c r="BZ123" s="469">
        <v>-12</v>
      </c>
      <c r="CA123" s="469">
        <v>-1351</v>
      </c>
      <c r="CB123" s="469">
        <v>0</v>
      </c>
      <c r="CC123" s="469">
        <v>-3901</v>
      </c>
      <c r="CD123" s="469">
        <v>-2164</v>
      </c>
      <c r="CE123" s="469">
        <v>0</v>
      </c>
      <c r="CF123" s="469">
        <v>-766</v>
      </c>
      <c r="CG123" s="469">
        <v>-1</v>
      </c>
      <c r="CH123" s="469">
        <v>-2</v>
      </c>
      <c r="CI123" s="469">
        <v>-2072</v>
      </c>
      <c r="CJ123" s="469">
        <v>0</v>
      </c>
      <c r="CK123" s="469">
        <v>-6</v>
      </c>
      <c r="CL123" s="469">
        <v>0</v>
      </c>
      <c r="CM123" s="469">
        <v>-16</v>
      </c>
      <c r="CN123" s="469">
        <v>0</v>
      </c>
      <c r="CO123" s="469">
        <v>-8</v>
      </c>
      <c r="CP123" s="469">
        <v>0</v>
      </c>
      <c r="CQ123" s="469">
        <v>-198</v>
      </c>
      <c r="CR123" s="469">
        <v>-7206</v>
      </c>
      <c r="CS123" s="469">
        <v>-37990</v>
      </c>
      <c r="CT123" s="469">
        <v>0</v>
      </c>
      <c r="CU123" s="469">
        <v>-4</v>
      </c>
      <c r="CV123" s="469">
        <v>-1739</v>
      </c>
      <c r="CW123" s="469">
        <v>-4152</v>
      </c>
      <c r="CX123" s="469">
        <v>-1</v>
      </c>
      <c r="CY123" s="469">
        <v>-3</v>
      </c>
      <c r="CZ123" s="469">
        <v>-5</v>
      </c>
      <c r="DA123" s="469">
        <v>-182</v>
      </c>
      <c r="DB123" s="469">
        <v>-2</v>
      </c>
      <c r="DC123" s="469">
        <v>-6</v>
      </c>
      <c r="DD123" s="469">
        <v>-4</v>
      </c>
      <c r="DE123" s="469">
        <v>-2</v>
      </c>
      <c r="DF123" s="469">
        <v>-3</v>
      </c>
      <c r="DG123" s="469">
        <v>0</v>
      </c>
      <c r="DH123" s="470">
        <v>-1392</v>
      </c>
      <c r="DI123" s="471">
        <v>-145149</v>
      </c>
      <c r="DJ123" s="488"/>
      <c r="DK123" s="489"/>
      <c r="DL123" s="489"/>
      <c r="DM123" s="489"/>
      <c r="DN123" s="489"/>
      <c r="DO123" s="489"/>
      <c r="DP123" s="489"/>
      <c r="DQ123" s="489"/>
      <c r="DR123" s="489"/>
      <c r="DS123" s="489"/>
      <c r="DT123" s="489"/>
      <c r="DU123" s="489"/>
      <c r="DV123" s="489"/>
      <c r="DW123" s="489"/>
      <c r="DX123" s="489"/>
      <c r="DY123" s="489"/>
      <c r="DZ123" s="489"/>
      <c r="EA123" s="489"/>
    </row>
    <row r="124" spans="1:134" ht="18" customHeight="1" x14ac:dyDescent="0.2">
      <c r="B124" s="490" t="s">
        <v>257</v>
      </c>
      <c r="C124" s="491" t="s">
        <v>258</v>
      </c>
      <c r="D124" s="492">
        <v>125300</v>
      </c>
      <c r="E124" s="493">
        <v>26082</v>
      </c>
      <c r="F124" s="493">
        <v>25477</v>
      </c>
      <c r="G124" s="493">
        <v>3786</v>
      </c>
      <c r="H124" s="493">
        <v>17533</v>
      </c>
      <c r="I124" s="493">
        <v>0</v>
      </c>
      <c r="J124" s="493">
        <v>7675</v>
      </c>
      <c r="K124" s="493">
        <v>543065</v>
      </c>
      <c r="L124" s="493">
        <v>252591</v>
      </c>
      <c r="M124" s="493">
        <v>26347</v>
      </c>
      <c r="N124" s="493">
        <v>0</v>
      </c>
      <c r="O124" s="493">
        <v>64146</v>
      </c>
      <c r="P124" s="493">
        <v>49580</v>
      </c>
      <c r="Q124" s="493">
        <v>58675</v>
      </c>
      <c r="R124" s="493">
        <v>52693</v>
      </c>
      <c r="S124" s="493">
        <v>44063</v>
      </c>
      <c r="T124" s="493">
        <v>95522</v>
      </c>
      <c r="U124" s="493">
        <v>164394</v>
      </c>
      <c r="V124" s="493">
        <v>4615</v>
      </c>
      <c r="W124" s="493">
        <v>29130</v>
      </c>
      <c r="X124" s="493">
        <v>9229</v>
      </c>
      <c r="Y124" s="493">
        <v>58062</v>
      </c>
      <c r="Z124" s="493">
        <v>31644</v>
      </c>
      <c r="AA124" s="493">
        <v>21303</v>
      </c>
      <c r="AB124" s="493">
        <v>109890</v>
      </c>
      <c r="AC124" s="493">
        <v>116919</v>
      </c>
      <c r="AD124" s="493">
        <v>279709</v>
      </c>
      <c r="AE124" s="493">
        <v>12477</v>
      </c>
      <c r="AF124" s="493">
        <v>513571</v>
      </c>
      <c r="AG124" s="493">
        <v>200501</v>
      </c>
      <c r="AH124" s="493">
        <v>5594</v>
      </c>
      <c r="AI124" s="493">
        <v>56921</v>
      </c>
      <c r="AJ124" s="493">
        <v>57517</v>
      </c>
      <c r="AK124" s="493">
        <v>91058</v>
      </c>
      <c r="AL124" s="493">
        <v>101300</v>
      </c>
      <c r="AM124" s="493">
        <v>265909</v>
      </c>
      <c r="AN124" s="493">
        <v>385981</v>
      </c>
      <c r="AO124" s="493">
        <v>158210</v>
      </c>
      <c r="AP124" s="493">
        <v>120931</v>
      </c>
      <c r="AQ124" s="493">
        <v>23474</v>
      </c>
      <c r="AR124" s="493">
        <v>95770</v>
      </c>
      <c r="AS124" s="493">
        <v>94992</v>
      </c>
      <c r="AT124" s="493">
        <v>379868</v>
      </c>
      <c r="AU124" s="493">
        <v>417584</v>
      </c>
      <c r="AV124" s="493">
        <v>931667</v>
      </c>
      <c r="AW124" s="493">
        <v>446609</v>
      </c>
      <c r="AX124" s="493">
        <v>117395</v>
      </c>
      <c r="AY124" s="493">
        <v>52691</v>
      </c>
      <c r="AZ124" s="493">
        <v>574548</v>
      </c>
      <c r="BA124" s="493">
        <v>48246</v>
      </c>
      <c r="BB124" s="493">
        <v>23607</v>
      </c>
      <c r="BC124" s="493">
        <v>35537</v>
      </c>
      <c r="BD124" s="493">
        <v>85337</v>
      </c>
      <c r="BE124" s="493">
        <v>22590</v>
      </c>
      <c r="BF124" s="493">
        <v>897400</v>
      </c>
      <c r="BG124" s="493">
        <v>69677</v>
      </c>
      <c r="BH124" s="493">
        <v>2758997</v>
      </c>
      <c r="BI124" s="493">
        <v>27593</v>
      </c>
      <c r="BJ124" s="493">
        <v>252264</v>
      </c>
      <c r="BK124" s="493">
        <v>156778</v>
      </c>
      <c r="BL124" s="493">
        <v>128828</v>
      </c>
      <c r="BM124" s="493">
        <v>29763</v>
      </c>
      <c r="BN124" s="493">
        <v>480816</v>
      </c>
      <c r="BO124" s="493">
        <v>243080</v>
      </c>
      <c r="BP124" s="493">
        <v>241304</v>
      </c>
      <c r="BQ124" s="493">
        <v>288704</v>
      </c>
      <c r="BR124" s="493">
        <v>201685</v>
      </c>
      <c r="BS124" s="493">
        <v>560754</v>
      </c>
      <c r="BT124" s="493">
        <v>131448</v>
      </c>
      <c r="BU124" s="493">
        <v>136550</v>
      </c>
      <c r="BV124" s="493">
        <v>211501</v>
      </c>
      <c r="BW124" s="493">
        <v>3163353</v>
      </c>
      <c r="BX124" s="493">
        <v>1707051</v>
      </c>
      <c r="BY124" s="493">
        <v>1192404</v>
      </c>
      <c r="BZ124" s="493">
        <v>608516</v>
      </c>
      <c r="CA124" s="493">
        <v>620614</v>
      </c>
      <c r="CB124" s="493">
        <v>2726761</v>
      </c>
      <c r="CC124" s="493">
        <v>347164</v>
      </c>
      <c r="CD124" s="493">
        <v>708091</v>
      </c>
      <c r="CE124" s="493">
        <v>4</v>
      </c>
      <c r="CF124" s="493">
        <v>163622</v>
      </c>
      <c r="CG124" s="493">
        <v>24352</v>
      </c>
      <c r="CH124" s="493">
        <v>90803</v>
      </c>
      <c r="CI124" s="493">
        <v>324607</v>
      </c>
      <c r="CJ124" s="493">
        <v>75438</v>
      </c>
      <c r="CK124" s="493">
        <v>501564</v>
      </c>
      <c r="CL124" s="493">
        <v>90977</v>
      </c>
      <c r="CM124" s="493">
        <v>568125</v>
      </c>
      <c r="CN124" s="493">
        <v>22483</v>
      </c>
      <c r="CO124" s="493">
        <v>106451</v>
      </c>
      <c r="CP124" s="493">
        <v>983373</v>
      </c>
      <c r="CQ124" s="493">
        <v>1140910</v>
      </c>
      <c r="CR124" s="493">
        <v>1038778</v>
      </c>
      <c r="CS124" s="493">
        <v>1415167</v>
      </c>
      <c r="CT124" s="493">
        <v>65569</v>
      </c>
      <c r="CU124" s="493">
        <v>348334</v>
      </c>
      <c r="CV124" s="493">
        <v>360765</v>
      </c>
      <c r="CW124" s="493">
        <v>125963</v>
      </c>
      <c r="CX124" s="493">
        <v>351116</v>
      </c>
      <c r="CY124" s="493">
        <v>108738</v>
      </c>
      <c r="CZ124" s="493">
        <v>316921</v>
      </c>
      <c r="DA124" s="493">
        <v>1976241</v>
      </c>
      <c r="DB124" s="493">
        <v>79106</v>
      </c>
      <c r="DC124" s="493">
        <v>544273</v>
      </c>
      <c r="DD124" s="493">
        <v>305276</v>
      </c>
      <c r="DE124" s="493">
        <v>307082</v>
      </c>
      <c r="DF124" s="493">
        <v>276924</v>
      </c>
      <c r="DG124" s="493">
        <v>-5</v>
      </c>
      <c r="DH124" s="494">
        <v>113347</v>
      </c>
      <c r="DI124" s="495">
        <v>37254715</v>
      </c>
      <c r="DJ124" s="488"/>
      <c r="DK124" s="489"/>
      <c r="DL124" s="489"/>
      <c r="DM124" s="489"/>
      <c r="DN124" s="489"/>
      <c r="DO124" s="489"/>
      <c r="DP124" s="489"/>
      <c r="DQ124" s="489"/>
      <c r="DR124" s="489"/>
      <c r="DS124" s="489"/>
      <c r="DT124" s="489"/>
      <c r="DU124" s="489"/>
      <c r="DV124" s="489"/>
      <c r="DW124" s="489"/>
      <c r="DX124" s="489"/>
      <c r="DY124" s="489"/>
      <c r="DZ124" s="489"/>
      <c r="EA124" s="489"/>
    </row>
    <row r="125" spans="1:134" ht="18" customHeight="1" x14ac:dyDescent="0.2">
      <c r="B125" s="476" t="s">
        <v>259</v>
      </c>
      <c r="C125" s="477" t="s">
        <v>420</v>
      </c>
      <c r="D125" s="478">
        <v>222798</v>
      </c>
      <c r="E125" s="479">
        <v>98373</v>
      </c>
      <c r="F125" s="479">
        <v>39451</v>
      </c>
      <c r="G125" s="479">
        <v>5554</v>
      </c>
      <c r="H125" s="479">
        <v>39325</v>
      </c>
      <c r="I125" s="479">
        <v>0</v>
      </c>
      <c r="J125" s="479">
        <v>15560</v>
      </c>
      <c r="K125" s="479">
        <v>1625871</v>
      </c>
      <c r="L125" s="479">
        <v>431827</v>
      </c>
      <c r="M125" s="479">
        <v>147017</v>
      </c>
      <c r="N125" s="479">
        <v>0</v>
      </c>
      <c r="O125" s="479">
        <v>162938</v>
      </c>
      <c r="P125" s="479">
        <v>119152</v>
      </c>
      <c r="Q125" s="479">
        <v>135811</v>
      </c>
      <c r="R125" s="479">
        <v>134455</v>
      </c>
      <c r="S125" s="479">
        <v>198522</v>
      </c>
      <c r="T125" s="479">
        <v>216776</v>
      </c>
      <c r="U125" s="479">
        <v>306525</v>
      </c>
      <c r="V125" s="479">
        <v>14581</v>
      </c>
      <c r="W125" s="479">
        <v>80966</v>
      </c>
      <c r="X125" s="479">
        <v>75335</v>
      </c>
      <c r="Y125" s="479">
        <v>204816</v>
      </c>
      <c r="Z125" s="479">
        <v>123904</v>
      </c>
      <c r="AA125" s="479">
        <v>61611</v>
      </c>
      <c r="AB125" s="479">
        <v>208019</v>
      </c>
      <c r="AC125" s="479">
        <v>372114</v>
      </c>
      <c r="AD125" s="479">
        <v>890598</v>
      </c>
      <c r="AE125" s="479">
        <v>62066</v>
      </c>
      <c r="AF125" s="479">
        <v>1435469</v>
      </c>
      <c r="AG125" s="479">
        <v>427602</v>
      </c>
      <c r="AH125" s="479">
        <v>13841</v>
      </c>
      <c r="AI125" s="479">
        <v>113388</v>
      </c>
      <c r="AJ125" s="479">
        <v>114807</v>
      </c>
      <c r="AK125" s="479">
        <v>191309</v>
      </c>
      <c r="AL125" s="479">
        <v>204292</v>
      </c>
      <c r="AM125" s="479">
        <v>923248</v>
      </c>
      <c r="AN125" s="479">
        <v>1671873</v>
      </c>
      <c r="AO125" s="479">
        <v>388412</v>
      </c>
      <c r="AP125" s="479">
        <v>427818</v>
      </c>
      <c r="AQ125" s="479">
        <v>136964</v>
      </c>
      <c r="AR125" s="479">
        <v>596888</v>
      </c>
      <c r="AS125" s="479">
        <v>243215</v>
      </c>
      <c r="AT125" s="479">
        <v>870793</v>
      </c>
      <c r="AU125" s="479">
        <v>973875</v>
      </c>
      <c r="AV125" s="479">
        <v>1978015</v>
      </c>
      <c r="AW125" s="479">
        <v>1192125</v>
      </c>
      <c r="AX125" s="479">
        <v>286597</v>
      </c>
      <c r="AY125" s="479">
        <v>145497</v>
      </c>
      <c r="AZ125" s="479">
        <v>1585208</v>
      </c>
      <c r="BA125" s="479">
        <v>145435</v>
      </c>
      <c r="BB125" s="479">
        <v>63837</v>
      </c>
      <c r="BC125" s="479">
        <v>94918</v>
      </c>
      <c r="BD125" s="479">
        <v>230068</v>
      </c>
      <c r="BE125" s="479">
        <v>72633</v>
      </c>
      <c r="BF125" s="479">
        <v>5256095</v>
      </c>
      <c r="BG125" s="479">
        <v>348151</v>
      </c>
      <c r="BH125" s="479">
        <v>10632281</v>
      </c>
      <c r="BI125" s="479">
        <v>77891</v>
      </c>
      <c r="BJ125" s="479">
        <v>574509</v>
      </c>
      <c r="BK125" s="479">
        <v>485015</v>
      </c>
      <c r="BL125" s="479">
        <v>307471</v>
      </c>
      <c r="BM125" s="479">
        <v>91131</v>
      </c>
      <c r="BN125" s="479">
        <v>1033816</v>
      </c>
      <c r="BO125" s="479">
        <v>535399</v>
      </c>
      <c r="BP125" s="479">
        <v>543344</v>
      </c>
      <c r="BQ125" s="479">
        <v>589688</v>
      </c>
      <c r="BR125" s="479">
        <v>398711</v>
      </c>
      <c r="BS125" s="479">
        <v>1542247</v>
      </c>
      <c r="BT125" s="479">
        <v>414086</v>
      </c>
      <c r="BU125" s="479">
        <v>293094</v>
      </c>
      <c r="BV125" s="479">
        <v>322955</v>
      </c>
      <c r="BW125" s="479">
        <v>4351461</v>
      </c>
      <c r="BX125" s="479">
        <v>2558637</v>
      </c>
      <c r="BY125" s="479">
        <v>1764531</v>
      </c>
      <c r="BZ125" s="479">
        <v>836367</v>
      </c>
      <c r="CA125" s="479">
        <v>836939</v>
      </c>
      <c r="CB125" s="479">
        <v>3021537</v>
      </c>
      <c r="CC125" s="479">
        <v>510160</v>
      </c>
      <c r="CD125" s="479">
        <v>936215</v>
      </c>
      <c r="CE125" s="479">
        <v>606012</v>
      </c>
      <c r="CF125" s="479">
        <v>498531</v>
      </c>
      <c r="CG125" s="479">
        <v>135931</v>
      </c>
      <c r="CH125" s="479">
        <v>142414</v>
      </c>
      <c r="CI125" s="479">
        <v>481087</v>
      </c>
      <c r="CJ125" s="479">
        <v>96381</v>
      </c>
      <c r="CK125" s="479">
        <v>931808</v>
      </c>
      <c r="CL125" s="479">
        <v>205854</v>
      </c>
      <c r="CM125" s="479">
        <v>951785</v>
      </c>
      <c r="CN125" s="479">
        <v>89429</v>
      </c>
      <c r="CO125" s="479">
        <v>236034</v>
      </c>
      <c r="CP125" s="479">
        <v>1366940</v>
      </c>
      <c r="CQ125" s="479">
        <v>1387936</v>
      </c>
      <c r="CR125" s="479">
        <v>1780505</v>
      </c>
      <c r="CS125" s="479">
        <v>2467186</v>
      </c>
      <c r="CT125" s="479">
        <v>101729</v>
      </c>
      <c r="CU125" s="479">
        <v>484313</v>
      </c>
      <c r="CV125" s="479">
        <v>467963</v>
      </c>
      <c r="CW125" s="479">
        <v>207487</v>
      </c>
      <c r="CX125" s="479">
        <v>515924</v>
      </c>
      <c r="CY125" s="479">
        <v>374153</v>
      </c>
      <c r="CZ125" s="479">
        <v>857223</v>
      </c>
      <c r="DA125" s="479">
        <v>2637587</v>
      </c>
      <c r="DB125" s="479">
        <v>163072</v>
      </c>
      <c r="DC125" s="479">
        <v>1352472</v>
      </c>
      <c r="DD125" s="479">
        <v>449440</v>
      </c>
      <c r="DE125" s="479">
        <v>442510</v>
      </c>
      <c r="DF125" s="479">
        <v>396061</v>
      </c>
      <c r="DG125" s="479">
        <v>93389</v>
      </c>
      <c r="DH125" s="480">
        <v>275273</v>
      </c>
      <c r="DI125" s="481">
        <v>78980252</v>
      </c>
      <c r="DJ125" s="488"/>
      <c r="DK125" s="489"/>
      <c r="DL125" s="489"/>
      <c r="DM125" s="489"/>
      <c r="DN125" s="489"/>
      <c r="DO125" s="489"/>
      <c r="DP125" s="489"/>
      <c r="DQ125" s="489"/>
      <c r="DR125" s="489"/>
      <c r="DS125" s="489"/>
      <c r="DT125" s="489"/>
      <c r="DU125" s="489"/>
      <c r="DV125" s="489"/>
      <c r="DW125" s="489"/>
      <c r="DX125" s="489"/>
      <c r="DY125" s="489"/>
      <c r="DZ125" s="489"/>
      <c r="EA125" s="489"/>
    </row>
    <row r="126" spans="1:134" ht="10.5" customHeight="1" x14ac:dyDescent="0.2">
      <c r="B126" s="425"/>
      <c r="C126" s="426"/>
      <c r="D126" s="427"/>
      <c r="E126" s="427"/>
      <c r="F126" s="427"/>
      <c r="G126" s="427"/>
      <c r="H126" s="427"/>
      <c r="I126" s="427"/>
      <c r="J126" s="427"/>
      <c r="K126" s="427"/>
      <c r="L126" s="427"/>
      <c r="M126" s="427"/>
      <c r="N126" s="427"/>
      <c r="O126" s="427"/>
      <c r="P126" s="427"/>
      <c r="Q126" s="427"/>
      <c r="R126" s="427"/>
      <c r="S126" s="427"/>
      <c r="T126" s="427"/>
      <c r="U126" s="427"/>
      <c r="V126" s="427"/>
      <c r="W126" s="427"/>
      <c r="X126" s="427"/>
      <c r="Y126" s="427"/>
      <c r="Z126" s="427"/>
      <c r="AA126" s="427"/>
      <c r="AB126" s="427"/>
      <c r="AC126" s="427"/>
      <c r="AD126" s="427"/>
      <c r="AE126" s="427"/>
      <c r="AF126" s="427"/>
      <c r="AG126" s="427"/>
      <c r="AH126" s="427"/>
      <c r="AI126" s="427"/>
      <c r="AJ126" s="427"/>
      <c r="AK126" s="427"/>
      <c r="AL126" s="427"/>
      <c r="AM126" s="427"/>
      <c r="AN126" s="427"/>
      <c r="AO126" s="427"/>
      <c r="AP126" s="427"/>
      <c r="AQ126" s="427"/>
      <c r="AR126" s="427"/>
      <c r="AS126" s="427"/>
      <c r="AT126" s="427"/>
      <c r="AU126" s="427"/>
      <c r="AV126" s="427"/>
      <c r="AW126" s="427"/>
      <c r="AX126" s="427"/>
      <c r="AY126" s="427"/>
      <c r="AZ126" s="427"/>
      <c r="BA126" s="427"/>
      <c r="BB126" s="427"/>
      <c r="BC126" s="427"/>
      <c r="BD126" s="427"/>
      <c r="BE126" s="427"/>
      <c r="BF126" s="427"/>
      <c r="BG126" s="427"/>
      <c r="BH126" s="427"/>
      <c r="BI126" s="427"/>
      <c r="BJ126" s="427"/>
      <c r="BK126" s="427"/>
      <c r="BL126" s="427"/>
      <c r="BM126" s="427"/>
      <c r="BN126" s="427"/>
      <c r="BO126" s="427"/>
      <c r="BP126" s="427"/>
      <c r="BQ126" s="427"/>
      <c r="BR126" s="427"/>
      <c r="BS126" s="427"/>
      <c r="BT126" s="427"/>
      <c r="BU126" s="427"/>
      <c r="BV126" s="427"/>
      <c r="BW126" s="427"/>
      <c r="BX126" s="427"/>
      <c r="BY126" s="427"/>
      <c r="BZ126" s="427"/>
      <c r="CA126" s="427"/>
      <c r="CB126" s="427"/>
      <c r="CC126" s="427"/>
      <c r="CD126" s="427"/>
      <c r="CE126" s="427"/>
      <c r="CF126" s="427"/>
      <c r="CG126" s="427"/>
      <c r="CH126" s="427"/>
      <c r="CI126" s="427"/>
      <c r="CJ126" s="427"/>
      <c r="CK126" s="427"/>
      <c r="CL126" s="427"/>
      <c r="CM126" s="427"/>
      <c r="CN126" s="427"/>
      <c r="CO126" s="427"/>
      <c r="CP126" s="427"/>
      <c r="CQ126" s="427"/>
      <c r="CR126" s="427"/>
      <c r="CS126" s="427"/>
      <c r="CT126" s="427"/>
      <c r="CU126" s="427"/>
      <c r="CV126" s="427"/>
      <c r="CW126" s="427"/>
      <c r="CX126" s="427"/>
      <c r="CY126" s="427"/>
      <c r="CZ126" s="427"/>
      <c r="DA126" s="427"/>
      <c r="DB126" s="427"/>
      <c r="DC126" s="427"/>
      <c r="DD126" s="427"/>
      <c r="DE126" s="427"/>
      <c r="DF126" s="427"/>
      <c r="DG126" s="427"/>
      <c r="DH126" s="427"/>
      <c r="DI126" s="427"/>
      <c r="DJ126" s="427"/>
      <c r="DK126" s="427"/>
      <c r="DL126" s="427"/>
      <c r="DM126" s="427"/>
      <c r="DN126" s="427"/>
      <c r="DO126" s="427"/>
      <c r="DP126" s="427"/>
      <c r="DQ126" s="427"/>
      <c r="DR126" s="427"/>
      <c r="DS126" s="427"/>
      <c r="DT126" s="427"/>
      <c r="DU126" s="427"/>
      <c r="DV126" s="427"/>
      <c r="DW126" s="427"/>
      <c r="DX126" s="427"/>
      <c r="DY126" s="427"/>
      <c r="DZ126" s="427"/>
      <c r="EA126" s="427"/>
    </row>
  </sheetData>
  <mergeCells count="1">
    <mergeCell ref="B5:C6"/>
  </mergeCells>
  <phoneticPr fontId="2"/>
  <pageMargins left="0.70866141732283472" right="0.70866141732283472" top="0.74803149606299213" bottom="0.74803149606299213" header="0.31496062992125984" footer="0.31496062992125984"/>
  <pageSetup paperSize="8" scale="47" fitToWidth="0" orientation="portrait" horizontalDpi="300" verticalDpi="300" r:id="rId1"/>
  <headerFooter alignWithMargins="0">
    <oddHeader>&amp;L&amp;F&amp;R&amp;A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pageSetUpPr fitToPage="1"/>
  </sheetPr>
  <dimension ref="B1:EA131"/>
  <sheetViews>
    <sheetView view="pageBreakPreview" zoomScaleNormal="100" zoomScaleSheetLayoutView="100" workbookViewId="0">
      <pane xSplit="3" ySplit="6" topLeftCell="D7" activePane="bottomRight" state="frozen"/>
      <selection activeCell="F22" sqref="F22"/>
      <selection pane="topRight" activeCell="F22" sqref="F22"/>
      <selection pane="bottomLeft" activeCell="F22" sqref="F22"/>
      <selection pane="bottomRight" activeCell="D7" sqref="D7"/>
    </sheetView>
  </sheetViews>
  <sheetFormatPr defaultColWidth="12.6328125" defaultRowHeight="15" customHeight="1" x14ac:dyDescent="0.2"/>
  <cols>
    <col min="1" max="1" width="3.1796875" style="419" customWidth="1"/>
    <col min="2" max="2" width="3.7265625" style="420" customWidth="1"/>
    <col min="3" max="3" width="25" style="421" customWidth="1"/>
    <col min="4" max="57" width="12.453125" style="419" customWidth="1"/>
    <col min="58" max="58" width="13.1796875" style="419" customWidth="1"/>
    <col min="59" max="113" width="12.453125" style="419" customWidth="1"/>
    <col min="114" max="115" width="11.6328125" style="419" customWidth="1"/>
    <col min="116" max="131" width="12.6328125" style="419"/>
    <col min="132" max="132" width="2.26953125" style="419" customWidth="1"/>
    <col min="133" max="16384" width="12.6328125" style="419"/>
  </cols>
  <sheetData>
    <row r="1" spans="2:131" ht="9.75" customHeight="1" x14ac:dyDescent="0.2"/>
    <row r="2" spans="2:131" ht="9.75" customHeight="1" x14ac:dyDescent="0.2"/>
    <row r="3" spans="2:131" s="422" customFormat="1" ht="13" x14ac:dyDescent="0.2">
      <c r="B3" s="423"/>
      <c r="C3" s="424" t="s">
        <v>452</v>
      </c>
      <c r="D3" s="423"/>
      <c r="E3" s="423"/>
      <c r="F3" s="423"/>
      <c r="G3" s="423"/>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3"/>
      <c r="BE3" s="423"/>
      <c r="BF3" s="423"/>
      <c r="BG3" s="423"/>
      <c r="BH3" s="423"/>
      <c r="BI3" s="423"/>
      <c r="BJ3" s="423"/>
      <c r="BK3" s="423"/>
      <c r="BL3" s="423"/>
      <c r="BM3" s="423"/>
      <c r="BN3" s="423"/>
      <c r="BO3" s="423"/>
      <c r="BP3" s="423"/>
      <c r="BQ3" s="423"/>
      <c r="BR3" s="423"/>
      <c r="BS3" s="423"/>
      <c r="BT3" s="423"/>
      <c r="BU3" s="423"/>
      <c r="BV3" s="423"/>
      <c r="BW3" s="423"/>
      <c r="BX3" s="423"/>
      <c r="BY3" s="423"/>
      <c r="BZ3" s="423"/>
      <c r="CA3" s="423"/>
      <c r="CB3" s="423"/>
      <c r="CC3" s="423"/>
      <c r="CD3" s="423"/>
      <c r="CE3" s="423"/>
      <c r="CF3" s="423"/>
      <c r="CG3" s="423"/>
      <c r="CH3" s="423"/>
      <c r="CI3" s="423"/>
      <c r="CJ3" s="423"/>
      <c r="CK3" s="423"/>
      <c r="CL3" s="423"/>
      <c r="CM3" s="423"/>
      <c r="CN3" s="423"/>
      <c r="CO3" s="423"/>
      <c r="CP3" s="423"/>
      <c r="CQ3" s="423"/>
      <c r="CR3" s="423"/>
      <c r="CS3" s="423"/>
      <c r="CT3" s="423"/>
      <c r="CU3" s="423"/>
      <c r="CV3" s="423"/>
      <c r="CW3" s="423"/>
      <c r="CX3" s="423"/>
      <c r="CY3" s="423"/>
      <c r="CZ3" s="423"/>
      <c r="DA3" s="423"/>
      <c r="DB3" s="423"/>
      <c r="DC3" s="423"/>
      <c r="DD3" s="423"/>
      <c r="DE3" s="423"/>
      <c r="DF3" s="423"/>
      <c r="DG3" s="423"/>
      <c r="DH3" s="423"/>
      <c r="DI3" s="423"/>
    </row>
    <row r="4" spans="2:131" ht="15" customHeight="1" x14ac:dyDescent="0.2">
      <c r="B4" s="425"/>
      <c r="C4" s="426"/>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8"/>
      <c r="AD4" s="427"/>
      <c r="AE4" s="427"/>
      <c r="AF4" s="427"/>
      <c r="AG4" s="427"/>
      <c r="AH4" s="427"/>
      <c r="AI4" s="427"/>
      <c r="AJ4" s="427"/>
      <c r="AK4" s="427"/>
      <c r="AL4" s="427"/>
      <c r="AM4" s="427"/>
      <c r="AN4" s="427"/>
      <c r="AO4" s="427"/>
      <c r="AP4" s="427"/>
      <c r="AQ4" s="427"/>
      <c r="AR4" s="427"/>
      <c r="AS4" s="427"/>
      <c r="AT4" s="427"/>
      <c r="AU4" s="427"/>
      <c r="AV4" s="428"/>
      <c r="AW4" s="427"/>
      <c r="AX4" s="427"/>
      <c r="AY4" s="427"/>
      <c r="AZ4" s="427"/>
      <c r="BA4" s="427"/>
      <c r="BB4" s="427"/>
      <c r="BC4" s="427"/>
      <c r="BD4" s="427"/>
      <c r="BE4" s="427"/>
      <c r="BF4" s="427"/>
      <c r="BG4" s="427"/>
      <c r="BH4" s="427"/>
      <c r="BI4" s="427"/>
      <c r="BJ4" s="427"/>
      <c r="BK4" s="427"/>
      <c r="BL4" s="427"/>
      <c r="BM4" s="427"/>
      <c r="BN4" s="427"/>
      <c r="BO4" s="428"/>
      <c r="BP4" s="427"/>
      <c r="BQ4" s="427"/>
      <c r="BR4" s="427"/>
      <c r="BS4" s="427"/>
      <c r="BT4" s="427"/>
      <c r="BU4" s="427"/>
      <c r="BV4" s="427"/>
      <c r="BW4" s="427"/>
      <c r="BX4" s="427"/>
      <c r="BY4" s="427"/>
      <c r="BZ4" s="427"/>
      <c r="CA4" s="427"/>
      <c r="CB4" s="427"/>
      <c r="CC4" s="427"/>
      <c r="CD4" s="427"/>
      <c r="CE4" s="427"/>
      <c r="CF4" s="427"/>
      <c r="CG4" s="427"/>
      <c r="CH4" s="428"/>
      <c r="CI4" s="427"/>
      <c r="CJ4" s="427"/>
      <c r="CK4" s="427"/>
      <c r="CL4" s="427"/>
      <c r="CM4" s="427"/>
      <c r="CN4" s="427"/>
      <c r="CO4" s="427"/>
      <c r="CP4" s="427"/>
      <c r="CQ4" s="427"/>
      <c r="CR4" s="427"/>
      <c r="CS4" s="427"/>
      <c r="CT4" s="427"/>
      <c r="CU4" s="427"/>
      <c r="CV4" s="427"/>
      <c r="CW4" s="427"/>
      <c r="CX4" s="427"/>
      <c r="CY4" s="427"/>
      <c r="CZ4" s="428"/>
      <c r="DA4" s="428"/>
      <c r="DB4" s="428"/>
      <c r="DC4" s="428"/>
      <c r="DD4" s="428"/>
      <c r="DE4" s="428"/>
      <c r="DF4" s="428"/>
      <c r="DG4" s="428"/>
      <c r="DH4" s="428"/>
      <c r="DI4" s="428"/>
    </row>
    <row r="5" spans="2:131" s="429" customFormat="1" ht="15" customHeight="1" x14ac:dyDescent="0.2">
      <c r="B5" s="825" t="s">
        <v>428</v>
      </c>
      <c r="C5" s="826"/>
      <c r="D5" s="430" t="s">
        <v>4</v>
      </c>
      <c r="E5" s="431" t="s">
        <v>6</v>
      </c>
      <c r="F5" s="431" t="s">
        <v>8</v>
      </c>
      <c r="G5" s="431" t="s">
        <v>10</v>
      </c>
      <c r="H5" s="431" t="s">
        <v>12</v>
      </c>
      <c r="I5" s="431" t="s">
        <v>14</v>
      </c>
      <c r="J5" s="431" t="s">
        <v>15</v>
      </c>
      <c r="K5" s="431" t="s">
        <v>17</v>
      </c>
      <c r="L5" s="431" t="s">
        <v>19</v>
      </c>
      <c r="M5" s="431" t="s">
        <v>21</v>
      </c>
      <c r="N5" s="431" t="s">
        <v>23</v>
      </c>
      <c r="O5" s="431" t="s">
        <v>25</v>
      </c>
      <c r="P5" s="431" t="s">
        <v>27</v>
      </c>
      <c r="Q5" s="431" t="s">
        <v>29</v>
      </c>
      <c r="R5" s="431" t="s">
        <v>31</v>
      </c>
      <c r="S5" s="431" t="s">
        <v>33</v>
      </c>
      <c r="T5" s="431" t="s">
        <v>35</v>
      </c>
      <c r="U5" s="431" t="s">
        <v>37</v>
      </c>
      <c r="V5" s="431" t="s">
        <v>39</v>
      </c>
      <c r="W5" s="431" t="s">
        <v>41</v>
      </c>
      <c r="X5" s="431" t="s">
        <v>43</v>
      </c>
      <c r="Y5" s="431" t="s">
        <v>44</v>
      </c>
      <c r="Z5" s="431" t="s">
        <v>45</v>
      </c>
      <c r="AA5" s="431" t="s">
        <v>47</v>
      </c>
      <c r="AB5" s="431" t="s">
        <v>49</v>
      </c>
      <c r="AC5" s="431" t="s">
        <v>51</v>
      </c>
      <c r="AD5" s="431" t="s">
        <v>53</v>
      </c>
      <c r="AE5" s="431" t="s">
        <v>55</v>
      </c>
      <c r="AF5" s="431" t="s">
        <v>57</v>
      </c>
      <c r="AG5" s="431" t="s">
        <v>59</v>
      </c>
      <c r="AH5" s="431" t="s">
        <v>61</v>
      </c>
      <c r="AI5" s="431" t="s">
        <v>62</v>
      </c>
      <c r="AJ5" s="431" t="s">
        <v>64</v>
      </c>
      <c r="AK5" s="431" t="s">
        <v>66</v>
      </c>
      <c r="AL5" s="431" t="s">
        <v>68</v>
      </c>
      <c r="AM5" s="431" t="s">
        <v>70</v>
      </c>
      <c r="AN5" s="431" t="s">
        <v>72</v>
      </c>
      <c r="AO5" s="431" t="s">
        <v>74</v>
      </c>
      <c r="AP5" s="431" t="s">
        <v>75</v>
      </c>
      <c r="AQ5" s="431" t="s">
        <v>77</v>
      </c>
      <c r="AR5" s="431" t="s">
        <v>79</v>
      </c>
      <c r="AS5" s="431" t="s">
        <v>81</v>
      </c>
      <c r="AT5" s="431" t="s">
        <v>82</v>
      </c>
      <c r="AU5" s="431" t="s">
        <v>84</v>
      </c>
      <c r="AV5" s="431" t="s">
        <v>86</v>
      </c>
      <c r="AW5" s="431" t="s">
        <v>88</v>
      </c>
      <c r="AX5" s="431" t="s">
        <v>90</v>
      </c>
      <c r="AY5" s="431" t="s">
        <v>92</v>
      </c>
      <c r="AZ5" s="431" t="s">
        <v>94</v>
      </c>
      <c r="BA5" s="431" t="s">
        <v>96</v>
      </c>
      <c r="BB5" s="431" t="s">
        <v>98</v>
      </c>
      <c r="BC5" s="431" t="s">
        <v>100</v>
      </c>
      <c r="BD5" s="431" t="s">
        <v>102</v>
      </c>
      <c r="BE5" s="431" t="s">
        <v>103</v>
      </c>
      <c r="BF5" s="431" t="s">
        <v>105</v>
      </c>
      <c r="BG5" s="431" t="s">
        <v>107</v>
      </c>
      <c r="BH5" s="431" t="s">
        <v>109</v>
      </c>
      <c r="BI5" s="431" t="s">
        <v>111</v>
      </c>
      <c r="BJ5" s="431">
        <v>355</v>
      </c>
      <c r="BK5" s="431" t="s">
        <v>114</v>
      </c>
      <c r="BL5" s="431" t="s">
        <v>116</v>
      </c>
      <c r="BM5" s="431" t="s">
        <v>118</v>
      </c>
      <c r="BN5" s="431">
        <v>410</v>
      </c>
      <c r="BO5" s="431">
        <v>411</v>
      </c>
      <c r="BP5" s="431" t="s">
        <v>122</v>
      </c>
      <c r="BQ5" s="431" t="s">
        <v>124</v>
      </c>
      <c r="BR5" s="431" t="s">
        <v>126</v>
      </c>
      <c r="BS5" s="431" t="s">
        <v>128</v>
      </c>
      <c r="BT5" s="431" t="s">
        <v>130</v>
      </c>
      <c r="BU5" s="431" t="s">
        <v>132</v>
      </c>
      <c r="BV5" s="431" t="s">
        <v>134</v>
      </c>
      <c r="BW5" s="431">
        <v>510</v>
      </c>
      <c r="BX5" s="431">
        <v>511</v>
      </c>
      <c r="BY5" s="431" t="s">
        <v>138</v>
      </c>
      <c r="BZ5" s="431" t="s">
        <v>140</v>
      </c>
      <c r="CA5" s="431" t="s">
        <v>142</v>
      </c>
      <c r="CB5" s="431" t="s">
        <v>144</v>
      </c>
      <c r="CC5" s="431" t="s">
        <v>146</v>
      </c>
      <c r="CD5" s="431" t="s">
        <v>148</v>
      </c>
      <c r="CE5" s="431" t="s">
        <v>150</v>
      </c>
      <c r="CF5" s="431" t="s">
        <v>152</v>
      </c>
      <c r="CG5" s="431" t="s">
        <v>154</v>
      </c>
      <c r="CH5" s="431" t="s">
        <v>156</v>
      </c>
      <c r="CI5" s="431" t="s">
        <v>158</v>
      </c>
      <c r="CJ5" s="431" t="s">
        <v>160</v>
      </c>
      <c r="CK5" s="431" t="s">
        <v>162</v>
      </c>
      <c r="CL5" s="431" t="s">
        <v>164</v>
      </c>
      <c r="CM5" s="431" t="s">
        <v>166</v>
      </c>
      <c r="CN5" s="431" t="s">
        <v>168</v>
      </c>
      <c r="CO5" s="431" t="s">
        <v>170</v>
      </c>
      <c r="CP5" s="431" t="s">
        <v>172</v>
      </c>
      <c r="CQ5" s="431" t="s">
        <v>174</v>
      </c>
      <c r="CR5" s="431">
        <v>632</v>
      </c>
      <c r="CS5" s="431" t="s">
        <v>176</v>
      </c>
      <c r="CT5" s="431" t="s">
        <v>178</v>
      </c>
      <c r="CU5" s="431" t="s">
        <v>180</v>
      </c>
      <c r="CV5" s="431" t="s">
        <v>182</v>
      </c>
      <c r="CW5" s="431" t="s">
        <v>184</v>
      </c>
      <c r="CX5" s="431" t="s">
        <v>185</v>
      </c>
      <c r="CY5" s="431" t="s">
        <v>187</v>
      </c>
      <c r="CZ5" s="431" t="s">
        <v>189</v>
      </c>
      <c r="DA5" s="431" t="s">
        <v>191</v>
      </c>
      <c r="DB5" s="431" t="s">
        <v>193</v>
      </c>
      <c r="DC5" s="431" t="s">
        <v>195</v>
      </c>
      <c r="DD5" s="431" t="s">
        <v>197</v>
      </c>
      <c r="DE5" s="431" t="s">
        <v>199</v>
      </c>
      <c r="DF5" s="431" t="s">
        <v>201</v>
      </c>
      <c r="DG5" s="431" t="s">
        <v>203</v>
      </c>
      <c r="DH5" s="431" t="s">
        <v>204</v>
      </c>
      <c r="DI5" s="432" t="s">
        <v>245</v>
      </c>
      <c r="DJ5" s="433" t="s">
        <v>233</v>
      </c>
      <c r="DK5" s="431" t="s">
        <v>234</v>
      </c>
      <c r="DL5" s="431" t="s">
        <v>427</v>
      </c>
      <c r="DM5" s="431" t="s">
        <v>235</v>
      </c>
      <c r="DN5" s="431" t="s">
        <v>236</v>
      </c>
      <c r="DO5" s="434" t="s">
        <v>237</v>
      </c>
      <c r="DP5" s="432" t="s">
        <v>261</v>
      </c>
      <c r="DQ5" s="435" t="s">
        <v>262</v>
      </c>
      <c r="DR5" s="433" t="s">
        <v>238</v>
      </c>
      <c r="DS5" s="434" t="s">
        <v>239</v>
      </c>
      <c r="DT5" s="436" t="s">
        <v>263</v>
      </c>
      <c r="DU5" s="432" t="s">
        <v>240</v>
      </c>
      <c r="DV5" s="435" t="s">
        <v>264</v>
      </c>
      <c r="DW5" s="433">
        <v>851</v>
      </c>
      <c r="DX5" s="434" t="s">
        <v>265</v>
      </c>
      <c r="DY5" s="436" t="s">
        <v>266</v>
      </c>
      <c r="DZ5" s="432" t="s">
        <v>267</v>
      </c>
      <c r="EA5" s="435" t="s">
        <v>259</v>
      </c>
    </row>
    <row r="6" spans="2:131" s="437" customFormat="1" ht="24" customHeight="1" x14ac:dyDescent="0.2">
      <c r="B6" s="827"/>
      <c r="C6" s="828"/>
      <c r="D6" s="438" t="s">
        <v>5</v>
      </c>
      <c r="E6" s="439" t="s">
        <v>7</v>
      </c>
      <c r="F6" s="439" t="s">
        <v>9</v>
      </c>
      <c r="G6" s="439" t="s">
        <v>11</v>
      </c>
      <c r="H6" s="439" t="s">
        <v>13</v>
      </c>
      <c r="I6" s="439" t="s">
        <v>16</v>
      </c>
      <c r="J6" s="439" t="s">
        <v>404</v>
      </c>
      <c r="K6" s="439" t="s">
        <v>18</v>
      </c>
      <c r="L6" s="439" t="s">
        <v>20</v>
      </c>
      <c r="M6" s="439" t="s">
        <v>22</v>
      </c>
      <c r="N6" s="439" t="s">
        <v>24</v>
      </c>
      <c r="O6" s="439" t="s">
        <v>26</v>
      </c>
      <c r="P6" s="439" t="s">
        <v>28</v>
      </c>
      <c r="Q6" s="439" t="s">
        <v>30</v>
      </c>
      <c r="R6" s="439" t="s">
        <v>32</v>
      </c>
      <c r="S6" s="439" t="s">
        <v>34</v>
      </c>
      <c r="T6" s="439" t="s">
        <v>36</v>
      </c>
      <c r="U6" s="439" t="s">
        <v>38</v>
      </c>
      <c r="V6" s="439" t="s">
        <v>40</v>
      </c>
      <c r="W6" s="439" t="s">
        <v>42</v>
      </c>
      <c r="X6" s="439" t="s">
        <v>405</v>
      </c>
      <c r="Y6" s="439" t="s">
        <v>406</v>
      </c>
      <c r="Z6" s="439" t="s">
        <v>46</v>
      </c>
      <c r="AA6" s="439" t="s">
        <v>48</v>
      </c>
      <c r="AB6" s="439" t="s">
        <v>50</v>
      </c>
      <c r="AC6" s="439" t="s">
        <v>52</v>
      </c>
      <c r="AD6" s="439" t="s">
        <v>54</v>
      </c>
      <c r="AE6" s="439" t="s">
        <v>56</v>
      </c>
      <c r="AF6" s="439" t="s">
        <v>58</v>
      </c>
      <c r="AG6" s="439" t="s">
        <v>60</v>
      </c>
      <c r="AH6" s="439" t="s">
        <v>407</v>
      </c>
      <c r="AI6" s="439" t="s">
        <v>63</v>
      </c>
      <c r="AJ6" s="439" t="s">
        <v>65</v>
      </c>
      <c r="AK6" s="439" t="s">
        <v>67</v>
      </c>
      <c r="AL6" s="439" t="s">
        <v>69</v>
      </c>
      <c r="AM6" s="439" t="s">
        <v>71</v>
      </c>
      <c r="AN6" s="439" t="s">
        <v>73</v>
      </c>
      <c r="AO6" s="439" t="s">
        <v>408</v>
      </c>
      <c r="AP6" s="439" t="s">
        <v>76</v>
      </c>
      <c r="AQ6" s="439" t="s">
        <v>78</v>
      </c>
      <c r="AR6" s="439" t="s">
        <v>80</v>
      </c>
      <c r="AS6" s="439" t="s">
        <v>409</v>
      </c>
      <c r="AT6" s="439" t="s">
        <v>83</v>
      </c>
      <c r="AU6" s="439" t="s">
        <v>85</v>
      </c>
      <c r="AV6" s="439" t="s">
        <v>87</v>
      </c>
      <c r="AW6" s="439" t="s">
        <v>89</v>
      </c>
      <c r="AX6" s="439" t="s">
        <v>91</v>
      </c>
      <c r="AY6" s="439" t="s">
        <v>93</v>
      </c>
      <c r="AZ6" s="439" t="s">
        <v>95</v>
      </c>
      <c r="BA6" s="439" t="s">
        <v>97</v>
      </c>
      <c r="BB6" s="439" t="s">
        <v>99</v>
      </c>
      <c r="BC6" s="439" t="s">
        <v>101</v>
      </c>
      <c r="BD6" s="439" t="s">
        <v>410</v>
      </c>
      <c r="BE6" s="439" t="s">
        <v>104</v>
      </c>
      <c r="BF6" s="439" t="s">
        <v>106</v>
      </c>
      <c r="BG6" s="439" t="s">
        <v>108</v>
      </c>
      <c r="BH6" s="439" t="s">
        <v>110</v>
      </c>
      <c r="BI6" s="439" t="s">
        <v>112</v>
      </c>
      <c r="BJ6" s="439" t="s">
        <v>113</v>
      </c>
      <c r="BK6" s="439" t="s">
        <v>115</v>
      </c>
      <c r="BL6" s="439" t="s">
        <v>117</v>
      </c>
      <c r="BM6" s="439" t="s">
        <v>119</v>
      </c>
      <c r="BN6" s="439" t="s">
        <v>120</v>
      </c>
      <c r="BO6" s="439" t="s">
        <v>121</v>
      </c>
      <c r="BP6" s="439" t="s">
        <v>123</v>
      </c>
      <c r="BQ6" s="439" t="s">
        <v>125</v>
      </c>
      <c r="BR6" s="439" t="s">
        <v>127</v>
      </c>
      <c r="BS6" s="439" t="s">
        <v>129</v>
      </c>
      <c r="BT6" s="439" t="s">
        <v>131</v>
      </c>
      <c r="BU6" s="439" t="s">
        <v>133</v>
      </c>
      <c r="BV6" s="439" t="s">
        <v>135</v>
      </c>
      <c r="BW6" s="439" t="s">
        <v>136</v>
      </c>
      <c r="BX6" s="439" t="s">
        <v>137</v>
      </c>
      <c r="BY6" s="439" t="s">
        <v>139</v>
      </c>
      <c r="BZ6" s="439" t="s">
        <v>141</v>
      </c>
      <c r="CA6" s="439" t="s">
        <v>143</v>
      </c>
      <c r="CB6" s="439" t="s">
        <v>145</v>
      </c>
      <c r="CC6" s="439" t="s">
        <v>147</v>
      </c>
      <c r="CD6" s="439" t="s">
        <v>421</v>
      </c>
      <c r="CE6" s="439" t="s">
        <v>151</v>
      </c>
      <c r="CF6" s="439" t="s">
        <v>153</v>
      </c>
      <c r="CG6" s="439" t="s">
        <v>155</v>
      </c>
      <c r="CH6" s="439" t="s">
        <v>157</v>
      </c>
      <c r="CI6" s="439" t="s">
        <v>159</v>
      </c>
      <c r="CJ6" s="439" t="s">
        <v>161</v>
      </c>
      <c r="CK6" s="439" t="s">
        <v>163</v>
      </c>
      <c r="CL6" s="439" t="s">
        <v>165</v>
      </c>
      <c r="CM6" s="439" t="s">
        <v>167</v>
      </c>
      <c r="CN6" s="439" t="s">
        <v>169</v>
      </c>
      <c r="CO6" s="439" t="s">
        <v>171</v>
      </c>
      <c r="CP6" s="439" t="s">
        <v>173</v>
      </c>
      <c r="CQ6" s="439" t="s">
        <v>175</v>
      </c>
      <c r="CR6" s="439" t="s">
        <v>422</v>
      </c>
      <c r="CS6" s="439" t="s">
        <v>177</v>
      </c>
      <c r="CT6" s="439" t="s">
        <v>179</v>
      </c>
      <c r="CU6" s="439" t="s">
        <v>181</v>
      </c>
      <c r="CV6" s="439" t="s">
        <v>183</v>
      </c>
      <c r="CW6" s="439" t="s">
        <v>412</v>
      </c>
      <c r="CX6" s="439" t="s">
        <v>186</v>
      </c>
      <c r="CY6" s="439" t="s">
        <v>188</v>
      </c>
      <c r="CZ6" s="439" t="s">
        <v>190</v>
      </c>
      <c r="DA6" s="439" t="s">
        <v>192</v>
      </c>
      <c r="DB6" s="439" t="s">
        <v>194</v>
      </c>
      <c r="DC6" s="439" t="s">
        <v>196</v>
      </c>
      <c r="DD6" s="439" t="s">
        <v>198</v>
      </c>
      <c r="DE6" s="439" t="s">
        <v>200</v>
      </c>
      <c r="DF6" s="439" t="s">
        <v>202</v>
      </c>
      <c r="DG6" s="439" t="s">
        <v>423</v>
      </c>
      <c r="DH6" s="439" t="s">
        <v>424</v>
      </c>
      <c r="DI6" s="440" t="s">
        <v>246</v>
      </c>
      <c r="DJ6" s="441" t="s">
        <v>241</v>
      </c>
      <c r="DK6" s="439" t="s">
        <v>271</v>
      </c>
      <c r="DL6" s="439" t="s">
        <v>429</v>
      </c>
      <c r="DM6" s="439" t="s">
        <v>430</v>
      </c>
      <c r="DN6" s="439" t="s">
        <v>431</v>
      </c>
      <c r="DO6" s="442" t="s">
        <v>242</v>
      </c>
      <c r="DP6" s="440" t="s">
        <v>432</v>
      </c>
      <c r="DQ6" s="443" t="s">
        <v>433</v>
      </c>
      <c r="DR6" s="441" t="s">
        <v>243</v>
      </c>
      <c r="DS6" s="442" t="s">
        <v>441</v>
      </c>
      <c r="DT6" s="444" t="s">
        <v>442</v>
      </c>
      <c r="DU6" s="440" t="s">
        <v>244</v>
      </c>
      <c r="DV6" s="443" t="s">
        <v>268</v>
      </c>
      <c r="DW6" s="441" t="s">
        <v>436</v>
      </c>
      <c r="DX6" s="442" t="s">
        <v>437</v>
      </c>
      <c r="DY6" s="444" t="s">
        <v>438</v>
      </c>
      <c r="DZ6" s="440" t="s">
        <v>443</v>
      </c>
      <c r="EA6" s="443" t="s">
        <v>420</v>
      </c>
    </row>
    <row r="7" spans="2:131" ht="18" customHeight="1" x14ac:dyDescent="0.2">
      <c r="B7" s="446" t="s">
        <v>4</v>
      </c>
      <c r="C7" s="447" t="s">
        <v>5</v>
      </c>
      <c r="D7" s="496">
        <v>4.7357000000000003E-2</v>
      </c>
      <c r="E7" s="497">
        <v>6.9399000000000002E-2</v>
      </c>
      <c r="F7" s="497">
        <v>5.7540000000000004E-3</v>
      </c>
      <c r="G7" s="497">
        <v>1.4400000000000001E-3</v>
      </c>
      <c r="H7" s="497">
        <v>0</v>
      </c>
      <c r="I7" s="497">
        <v>0</v>
      </c>
      <c r="J7" s="497">
        <v>0</v>
      </c>
      <c r="K7" s="497">
        <v>8.8621000000000005E-2</v>
      </c>
      <c r="L7" s="497">
        <v>2.6793000000000001E-2</v>
      </c>
      <c r="M7" s="497">
        <v>0.28384500000000001</v>
      </c>
      <c r="N7" s="497">
        <v>0</v>
      </c>
      <c r="O7" s="497">
        <v>1.7277000000000001E-2</v>
      </c>
      <c r="P7" s="497">
        <v>3.8939999999999999E-3</v>
      </c>
      <c r="Q7" s="497">
        <v>5.8999999999999998E-5</v>
      </c>
      <c r="R7" s="497">
        <v>0</v>
      </c>
      <c r="S7" s="497">
        <v>9.3199999999999999E-4</v>
      </c>
      <c r="T7" s="497">
        <v>9.0000000000000002E-6</v>
      </c>
      <c r="U7" s="497">
        <v>0</v>
      </c>
      <c r="V7" s="497">
        <v>0</v>
      </c>
      <c r="W7" s="497">
        <v>0</v>
      </c>
      <c r="X7" s="497">
        <v>0</v>
      </c>
      <c r="Y7" s="497">
        <v>2.1000000000000001E-4</v>
      </c>
      <c r="Z7" s="497">
        <v>0</v>
      </c>
      <c r="AA7" s="497">
        <v>1.639E-3</v>
      </c>
      <c r="AB7" s="497">
        <v>4.1679999999999998E-3</v>
      </c>
      <c r="AC7" s="497">
        <v>3.2200000000000002E-4</v>
      </c>
      <c r="AD7" s="497">
        <v>0</v>
      </c>
      <c r="AE7" s="497">
        <v>0</v>
      </c>
      <c r="AF7" s="497">
        <v>0</v>
      </c>
      <c r="AG7" s="497">
        <v>4.8058999999999998E-2</v>
      </c>
      <c r="AH7" s="497">
        <v>0</v>
      </c>
      <c r="AI7" s="497">
        <v>0</v>
      </c>
      <c r="AJ7" s="497">
        <v>0</v>
      </c>
      <c r="AK7" s="497">
        <v>0</v>
      </c>
      <c r="AL7" s="497">
        <v>7.1500000000000003E-4</v>
      </c>
      <c r="AM7" s="497">
        <v>0</v>
      </c>
      <c r="AN7" s="497">
        <v>0</v>
      </c>
      <c r="AO7" s="497">
        <v>0</v>
      </c>
      <c r="AP7" s="497">
        <v>0</v>
      </c>
      <c r="AQ7" s="497">
        <v>0</v>
      </c>
      <c r="AR7" s="497">
        <v>5.0000000000000004E-6</v>
      </c>
      <c r="AS7" s="497">
        <v>0</v>
      </c>
      <c r="AT7" s="497">
        <v>0</v>
      </c>
      <c r="AU7" s="497">
        <v>0</v>
      </c>
      <c r="AV7" s="497">
        <v>0</v>
      </c>
      <c r="AW7" s="497">
        <v>0</v>
      </c>
      <c r="AX7" s="497">
        <v>0</v>
      </c>
      <c r="AY7" s="497">
        <v>0</v>
      </c>
      <c r="AZ7" s="497">
        <v>0</v>
      </c>
      <c r="BA7" s="497">
        <v>0</v>
      </c>
      <c r="BB7" s="497">
        <v>0</v>
      </c>
      <c r="BC7" s="497">
        <v>0</v>
      </c>
      <c r="BD7" s="497">
        <v>0</v>
      </c>
      <c r="BE7" s="497">
        <v>0</v>
      </c>
      <c r="BF7" s="497">
        <v>0</v>
      </c>
      <c r="BG7" s="497">
        <v>0</v>
      </c>
      <c r="BH7" s="497">
        <v>0</v>
      </c>
      <c r="BI7" s="497">
        <v>0</v>
      </c>
      <c r="BJ7" s="497">
        <v>0</v>
      </c>
      <c r="BK7" s="497">
        <v>0</v>
      </c>
      <c r="BL7" s="497">
        <v>2.039E-3</v>
      </c>
      <c r="BM7" s="497">
        <v>0</v>
      </c>
      <c r="BN7" s="497">
        <v>5.0000000000000001E-4</v>
      </c>
      <c r="BO7" s="497">
        <v>8.8000000000000003E-4</v>
      </c>
      <c r="BP7" s="497">
        <v>6.9999999999999999E-6</v>
      </c>
      <c r="BQ7" s="497">
        <v>2.415E-3</v>
      </c>
      <c r="BR7" s="497">
        <v>1.5579999999999999E-3</v>
      </c>
      <c r="BS7" s="497">
        <v>0</v>
      </c>
      <c r="BT7" s="497">
        <v>0</v>
      </c>
      <c r="BU7" s="497">
        <v>0</v>
      </c>
      <c r="BV7" s="497">
        <v>0</v>
      </c>
      <c r="BW7" s="497">
        <v>0</v>
      </c>
      <c r="BX7" s="497">
        <v>2.5300000000000002E-4</v>
      </c>
      <c r="BY7" s="497">
        <v>0</v>
      </c>
      <c r="BZ7" s="497">
        <v>0</v>
      </c>
      <c r="CA7" s="497">
        <v>0</v>
      </c>
      <c r="CB7" s="497">
        <v>3.0000000000000001E-6</v>
      </c>
      <c r="CC7" s="497">
        <v>0</v>
      </c>
      <c r="CD7" s="497">
        <v>0</v>
      </c>
      <c r="CE7" s="497">
        <v>0</v>
      </c>
      <c r="CF7" s="497">
        <v>0</v>
      </c>
      <c r="CG7" s="497">
        <v>0</v>
      </c>
      <c r="CH7" s="497">
        <v>0</v>
      </c>
      <c r="CI7" s="497">
        <v>2.0799999999999999E-4</v>
      </c>
      <c r="CJ7" s="497">
        <v>0</v>
      </c>
      <c r="CK7" s="497">
        <v>0</v>
      </c>
      <c r="CL7" s="497">
        <v>0</v>
      </c>
      <c r="CM7" s="497">
        <v>0</v>
      </c>
      <c r="CN7" s="497">
        <v>0</v>
      </c>
      <c r="CO7" s="497">
        <v>0</v>
      </c>
      <c r="CP7" s="497">
        <v>1.7E-5</v>
      </c>
      <c r="CQ7" s="497">
        <v>2.1819999999999999E-3</v>
      </c>
      <c r="CR7" s="497">
        <v>0</v>
      </c>
      <c r="CS7" s="497">
        <v>9.7999999999999997E-4</v>
      </c>
      <c r="CT7" s="497">
        <v>0</v>
      </c>
      <c r="CU7" s="497">
        <v>3.82E-3</v>
      </c>
      <c r="CV7" s="497">
        <v>5.1409999999999997E-3</v>
      </c>
      <c r="CW7" s="497">
        <v>2.1589999999999999E-3</v>
      </c>
      <c r="CX7" s="497">
        <v>7.2000000000000002E-5</v>
      </c>
      <c r="CY7" s="497">
        <v>0</v>
      </c>
      <c r="CZ7" s="497">
        <v>0</v>
      </c>
      <c r="DA7" s="497">
        <v>9.9999999999999995E-7</v>
      </c>
      <c r="DB7" s="497">
        <v>1.1063E-2</v>
      </c>
      <c r="DC7" s="497">
        <v>2.3262000000000001E-2</v>
      </c>
      <c r="DD7" s="497">
        <v>5.3000000000000001E-5</v>
      </c>
      <c r="DE7" s="497">
        <v>1.9189999999999999E-3</v>
      </c>
      <c r="DF7" s="497">
        <v>6.7010000000000004E-3</v>
      </c>
      <c r="DG7" s="497">
        <v>0</v>
      </c>
      <c r="DH7" s="498">
        <v>0</v>
      </c>
      <c r="DI7" s="499">
        <v>3.6939999999999998E-3</v>
      </c>
      <c r="DJ7" s="500">
        <v>3.346E-3</v>
      </c>
      <c r="DK7" s="497">
        <v>7.6410000000000002E-3</v>
      </c>
      <c r="DL7" s="497">
        <v>0</v>
      </c>
      <c r="DM7" s="497">
        <v>0</v>
      </c>
      <c r="DN7" s="497">
        <v>1.03E-4</v>
      </c>
      <c r="DO7" s="501">
        <v>1.0642259999999999</v>
      </c>
      <c r="DP7" s="499">
        <v>4.182E-3</v>
      </c>
      <c r="DQ7" s="502">
        <v>5.7169999999999999E-3</v>
      </c>
      <c r="DR7" s="500">
        <v>1.6000000000000001E-4</v>
      </c>
      <c r="DS7" s="501">
        <v>3.2230000000000002E-3</v>
      </c>
      <c r="DT7" s="503">
        <v>2.14E-3</v>
      </c>
      <c r="DU7" s="499">
        <v>3.209E-3</v>
      </c>
      <c r="DV7" s="502">
        <v>4.6730000000000001E-3</v>
      </c>
      <c r="DW7" s="500">
        <v>2.1382000000000002E-2</v>
      </c>
      <c r="DX7" s="501">
        <v>5.3E-3</v>
      </c>
      <c r="DY7" s="503">
        <v>9.7459999999999995E-3</v>
      </c>
      <c r="DZ7" s="499">
        <v>-1.8500000000000001E-3</v>
      </c>
      <c r="EA7" s="502">
        <v>2.8210000000000002E-3</v>
      </c>
    </row>
    <row r="8" spans="2:131" ht="18" customHeight="1" x14ac:dyDescent="0.2">
      <c r="B8" s="456" t="s">
        <v>6</v>
      </c>
      <c r="C8" s="457" t="s">
        <v>7</v>
      </c>
      <c r="D8" s="504">
        <v>3.3170000000000001E-3</v>
      </c>
      <c r="E8" s="505">
        <v>6.1663000000000003E-2</v>
      </c>
      <c r="F8" s="505">
        <v>1.0645999999999999E-2</v>
      </c>
      <c r="G8" s="505">
        <v>0</v>
      </c>
      <c r="H8" s="505">
        <v>0</v>
      </c>
      <c r="I8" s="505">
        <v>0</v>
      </c>
      <c r="J8" s="505">
        <v>0</v>
      </c>
      <c r="K8" s="505">
        <v>5.0758999999999999E-2</v>
      </c>
      <c r="L8" s="505">
        <v>0</v>
      </c>
      <c r="M8" s="505">
        <v>6.3299999999999999E-4</v>
      </c>
      <c r="N8" s="505">
        <v>0</v>
      </c>
      <c r="O8" s="505">
        <v>1.5770000000000001E-3</v>
      </c>
      <c r="P8" s="505">
        <v>6.5499999999999998E-4</v>
      </c>
      <c r="Q8" s="505">
        <v>0</v>
      </c>
      <c r="R8" s="505">
        <v>0</v>
      </c>
      <c r="S8" s="505">
        <v>0</v>
      </c>
      <c r="T8" s="505">
        <v>0</v>
      </c>
      <c r="U8" s="505">
        <v>0</v>
      </c>
      <c r="V8" s="505">
        <v>6.1700000000000004E-4</v>
      </c>
      <c r="W8" s="505">
        <v>0</v>
      </c>
      <c r="X8" s="505">
        <v>0</v>
      </c>
      <c r="Y8" s="505">
        <v>0</v>
      </c>
      <c r="Z8" s="505">
        <v>0</v>
      </c>
      <c r="AA8" s="505">
        <v>0</v>
      </c>
      <c r="AB8" s="505">
        <v>1.9000000000000001E-5</v>
      </c>
      <c r="AC8" s="505">
        <v>0</v>
      </c>
      <c r="AD8" s="505">
        <v>0</v>
      </c>
      <c r="AE8" s="505">
        <v>0</v>
      </c>
      <c r="AF8" s="505">
        <v>0</v>
      </c>
      <c r="AG8" s="505">
        <v>0</v>
      </c>
      <c r="AH8" s="505">
        <v>2.4926E-2</v>
      </c>
      <c r="AI8" s="505">
        <v>0</v>
      </c>
      <c r="AJ8" s="505">
        <v>0</v>
      </c>
      <c r="AK8" s="505">
        <v>5.0000000000000004E-6</v>
      </c>
      <c r="AL8" s="505">
        <v>0</v>
      </c>
      <c r="AM8" s="505">
        <v>0</v>
      </c>
      <c r="AN8" s="505">
        <v>0</v>
      </c>
      <c r="AO8" s="505">
        <v>0</v>
      </c>
      <c r="AP8" s="505">
        <v>0</v>
      </c>
      <c r="AQ8" s="505">
        <v>0</v>
      </c>
      <c r="AR8" s="505">
        <v>0</v>
      </c>
      <c r="AS8" s="505">
        <v>0</v>
      </c>
      <c r="AT8" s="505">
        <v>0</v>
      </c>
      <c r="AU8" s="505">
        <v>0</v>
      </c>
      <c r="AV8" s="505">
        <v>0</v>
      </c>
      <c r="AW8" s="505">
        <v>0</v>
      </c>
      <c r="AX8" s="505">
        <v>0</v>
      </c>
      <c r="AY8" s="505">
        <v>0</v>
      </c>
      <c r="AZ8" s="505">
        <v>0</v>
      </c>
      <c r="BA8" s="505">
        <v>0</v>
      </c>
      <c r="BB8" s="505">
        <v>0</v>
      </c>
      <c r="BC8" s="505">
        <v>0</v>
      </c>
      <c r="BD8" s="505">
        <v>0</v>
      </c>
      <c r="BE8" s="505">
        <v>0</v>
      </c>
      <c r="BF8" s="505">
        <v>0</v>
      </c>
      <c r="BG8" s="505">
        <v>0</v>
      </c>
      <c r="BH8" s="505">
        <v>0</v>
      </c>
      <c r="BI8" s="505">
        <v>0</v>
      </c>
      <c r="BJ8" s="505">
        <v>0</v>
      </c>
      <c r="BK8" s="505">
        <v>0</v>
      </c>
      <c r="BL8" s="505">
        <v>2.3E-5</v>
      </c>
      <c r="BM8" s="505">
        <v>0</v>
      </c>
      <c r="BN8" s="505">
        <v>0</v>
      </c>
      <c r="BO8" s="505">
        <v>0</v>
      </c>
      <c r="BP8" s="505">
        <v>0</v>
      </c>
      <c r="BQ8" s="505">
        <v>0</v>
      </c>
      <c r="BR8" s="505">
        <v>0</v>
      </c>
      <c r="BS8" s="505">
        <v>0</v>
      </c>
      <c r="BT8" s="505">
        <v>0</v>
      </c>
      <c r="BU8" s="505">
        <v>0</v>
      </c>
      <c r="BV8" s="505">
        <v>0</v>
      </c>
      <c r="BW8" s="505">
        <v>0</v>
      </c>
      <c r="BX8" s="505">
        <v>0</v>
      </c>
      <c r="BY8" s="505">
        <v>0</v>
      </c>
      <c r="BZ8" s="505">
        <v>0</v>
      </c>
      <c r="CA8" s="505">
        <v>0</v>
      </c>
      <c r="CB8" s="505">
        <v>0</v>
      </c>
      <c r="CC8" s="505">
        <v>0</v>
      </c>
      <c r="CD8" s="505">
        <v>0</v>
      </c>
      <c r="CE8" s="505">
        <v>0</v>
      </c>
      <c r="CF8" s="505">
        <v>0</v>
      </c>
      <c r="CG8" s="505">
        <v>0</v>
      </c>
      <c r="CH8" s="505">
        <v>0</v>
      </c>
      <c r="CI8" s="505">
        <v>2.5000000000000001E-5</v>
      </c>
      <c r="CJ8" s="505">
        <v>0</v>
      </c>
      <c r="CK8" s="505">
        <v>0</v>
      </c>
      <c r="CL8" s="505">
        <v>0</v>
      </c>
      <c r="CM8" s="505">
        <v>0</v>
      </c>
      <c r="CN8" s="505">
        <v>0</v>
      </c>
      <c r="CO8" s="505">
        <v>0</v>
      </c>
      <c r="CP8" s="505">
        <v>9.9999999999999995E-7</v>
      </c>
      <c r="CQ8" s="505">
        <v>2.6899999999999998E-4</v>
      </c>
      <c r="CR8" s="505">
        <v>1.722E-3</v>
      </c>
      <c r="CS8" s="505">
        <v>1.3100000000000001E-4</v>
      </c>
      <c r="CT8" s="505">
        <v>0</v>
      </c>
      <c r="CU8" s="505">
        <v>5.7799999999999995E-4</v>
      </c>
      <c r="CV8" s="505">
        <v>9.2699999999999998E-4</v>
      </c>
      <c r="CW8" s="505">
        <v>0</v>
      </c>
      <c r="CX8" s="505">
        <v>0</v>
      </c>
      <c r="CY8" s="505">
        <v>0</v>
      </c>
      <c r="CZ8" s="505">
        <v>0</v>
      </c>
      <c r="DA8" s="505">
        <v>0</v>
      </c>
      <c r="DB8" s="505">
        <v>1.8209999999999999E-3</v>
      </c>
      <c r="DC8" s="505">
        <v>5.9709999999999997E-3</v>
      </c>
      <c r="DD8" s="505">
        <v>0</v>
      </c>
      <c r="DE8" s="505">
        <v>1.9999999999999999E-6</v>
      </c>
      <c r="DF8" s="505">
        <v>2.5999999999999998E-4</v>
      </c>
      <c r="DG8" s="505">
        <v>0</v>
      </c>
      <c r="DH8" s="506">
        <v>0</v>
      </c>
      <c r="DI8" s="507">
        <v>1.3110000000000001E-3</v>
      </c>
      <c r="DJ8" s="508">
        <v>0</v>
      </c>
      <c r="DK8" s="505">
        <v>7.5199999999999996E-4</v>
      </c>
      <c r="DL8" s="505">
        <v>0</v>
      </c>
      <c r="DM8" s="505">
        <v>0</v>
      </c>
      <c r="DN8" s="505">
        <v>5.8399999999999999E-4</v>
      </c>
      <c r="DO8" s="509">
        <v>0.112245</v>
      </c>
      <c r="DP8" s="507">
        <v>5.4900000000000001E-4</v>
      </c>
      <c r="DQ8" s="510">
        <v>1.6050000000000001E-3</v>
      </c>
      <c r="DR8" s="508">
        <v>1.5E-5</v>
      </c>
      <c r="DS8" s="509">
        <v>2.2550000000000001E-3</v>
      </c>
      <c r="DT8" s="511">
        <v>1.4630000000000001E-3</v>
      </c>
      <c r="DU8" s="507">
        <v>9.8400000000000007E-4</v>
      </c>
      <c r="DV8" s="510">
        <v>1.5629999999999999E-3</v>
      </c>
      <c r="DW8" s="508">
        <v>4.4999999999999999E-4</v>
      </c>
      <c r="DX8" s="509">
        <v>3.192E-3</v>
      </c>
      <c r="DY8" s="511">
        <v>2.434E-3</v>
      </c>
      <c r="DZ8" s="507">
        <v>-1.3799999999999999E-4</v>
      </c>
      <c r="EA8" s="510">
        <v>1.2459999999999999E-3</v>
      </c>
    </row>
    <row r="9" spans="2:131" ht="18" customHeight="1" x14ac:dyDescent="0.2">
      <c r="B9" s="456" t="s">
        <v>8</v>
      </c>
      <c r="C9" s="457" t="s">
        <v>9</v>
      </c>
      <c r="D9" s="504">
        <v>3.4264000000000003E-2</v>
      </c>
      <c r="E9" s="505">
        <v>4.0640999999999997E-2</v>
      </c>
      <c r="F9" s="505">
        <v>0</v>
      </c>
      <c r="G9" s="505">
        <v>0</v>
      </c>
      <c r="H9" s="505">
        <v>0</v>
      </c>
      <c r="I9" s="505">
        <v>0</v>
      </c>
      <c r="J9" s="505">
        <v>0</v>
      </c>
      <c r="K9" s="505">
        <v>0</v>
      </c>
      <c r="L9" s="505">
        <v>0</v>
      </c>
      <c r="M9" s="505">
        <v>0</v>
      </c>
      <c r="N9" s="505">
        <v>0</v>
      </c>
      <c r="O9" s="505">
        <v>0</v>
      </c>
      <c r="P9" s="505">
        <v>0</v>
      </c>
      <c r="Q9" s="505">
        <v>0</v>
      </c>
      <c r="R9" s="505">
        <v>0</v>
      </c>
      <c r="S9" s="505">
        <v>0</v>
      </c>
      <c r="T9" s="505">
        <v>0</v>
      </c>
      <c r="U9" s="505">
        <v>0</v>
      </c>
      <c r="V9" s="505">
        <v>0</v>
      </c>
      <c r="W9" s="505">
        <v>0</v>
      </c>
      <c r="X9" s="505">
        <v>0</v>
      </c>
      <c r="Y9" s="505">
        <v>0</v>
      </c>
      <c r="Z9" s="505">
        <v>0</v>
      </c>
      <c r="AA9" s="505">
        <v>0</v>
      </c>
      <c r="AB9" s="505">
        <v>0</v>
      </c>
      <c r="AC9" s="505">
        <v>0</v>
      </c>
      <c r="AD9" s="505">
        <v>0</v>
      </c>
      <c r="AE9" s="505">
        <v>0</v>
      </c>
      <c r="AF9" s="505">
        <v>0</v>
      </c>
      <c r="AG9" s="505">
        <v>0</v>
      </c>
      <c r="AH9" s="505">
        <v>0</v>
      </c>
      <c r="AI9" s="505">
        <v>0</v>
      </c>
      <c r="AJ9" s="505">
        <v>0</v>
      </c>
      <c r="AK9" s="505">
        <v>0</v>
      </c>
      <c r="AL9" s="505">
        <v>0</v>
      </c>
      <c r="AM9" s="505">
        <v>0</v>
      </c>
      <c r="AN9" s="505">
        <v>0</v>
      </c>
      <c r="AO9" s="505">
        <v>0</v>
      </c>
      <c r="AP9" s="505">
        <v>0</v>
      </c>
      <c r="AQ9" s="505">
        <v>0</v>
      </c>
      <c r="AR9" s="505">
        <v>0</v>
      </c>
      <c r="AS9" s="505">
        <v>0</v>
      </c>
      <c r="AT9" s="505">
        <v>0</v>
      </c>
      <c r="AU9" s="505">
        <v>0</v>
      </c>
      <c r="AV9" s="505">
        <v>0</v>
      </c>
      <c r="AW9" s="505">
        <v>0</v>
      </c>
      <c r="AX9" s="505">
        <v>0</v>
      </c>
      <c r="AY9" s="505">
        <v>0</v>
      </c>
      <c r="AZ9" s="505">
        <v>0</v>
      </c>
      <c r="BA9" s="505">
        <v>0</v>
      </c>
      <c r="BB9" s="505">
        <v>0</v>
      </c>
      <c r="BC9" s="505">
        <v>0</v>
      </c>
      <c r="BD9" s="505">
        <v>0</v>
      </c>
      <c r="BE9" s="505">
        <v>0</v>
      </c>
      <c r="BF9" s="505">
        <v>0</v>
      </c>
      <c r="BG9" s="505">
        <v>0</v>
      </c>
      <c r="BH9" s="505">
        <v>0</v>
      </c>
      <c r="BI9" s="505">
        <v>0</v>
      </c>
      <c r="BJ9" s="505">
        <v>0</v>
      </c>
      <c r="BK9" s="505">
        <v>0</v>
      </c>
      <c r="BL9" s="505">
        <v>0</v>
      </c>
      <c r="BM9" s="505">
        <v>0</v>
      </c>
      <c r="BN9" s="505">
        <v>0</v>
      </c>
      <c r="BO9" s="505">
        <v>0</v>
      </c>
      <c r="BP9" s="505">
        <v>0</v>
      </c>
      <c r="BQ9" s="505">
        <v>0</v>
      </c>
      <c r="BR9" s="505">
        <v>0</v>
      </c>
      <c r="BS9" s="505">
        <v>0</v>
      </c>
      <c r="BT9" s="505">
        <v>0</v>
      </c>
      <c r="BU9" s="505">
        <v>0</v>
      </c>
      <c r="BV9" s="505">
        <v>0</v>
      </c>
      <c r="BW9" s="505">
        <v>0</v>
      </c>
      <c r="BX9" s="505">
        <v>0</v>
      </c>
      <c r="BY9" s="505">
        <v>0</v>
      </c>
      <c r="BZ9" s="505">
        <v>0</v>
      </c>
      <c r="CA9" s="505">
        <v>0</v>
      </c>
      <c r="CB9" s="505">
        <v>0</v>
      </c>
      <c r="CC9" s="505">
        <v>0</v>
      </c>
      <c r="CD9" s="505">
        <v>0</v>
      </c>
      <c r="CE9" s="505">
        <v>0</v>
      </c>
      <c r="CF9" s="505">
        <v>0</v>
      </c>
      <c r="CG9" s="505">
        <v>0</v>
      </c>
      <c r="CH9" s="505">
        <v>0</v>
      </c>
      <c r="CI9" s="505">
        <v>0</v>
      </c>
      <c r="CJ9" s="505">
        <v>0</v>
      </c>
      <c r="CK9" s="505">
        <v>0</v>
      </c>
      <c r="CL9" s="505">
        <v>0</v>
      </c>
      <c r="CM9" s="505">
        <v>0</v>
      </c>
      <c r="CN9" s="505">
        <v>0</v>
      </c>
      <c r="CO9" s="505">
        <v>0</v>
      </c>
      <c r="CP9" s="505">
        <v>0</v>
      </c>
      <c r="CQ9" s="505">
        <v>2.4899999999999998E-4</v>
      </c>
      <c r="CR9" s="505">
        <v>0</v>
      </c>
      <c r="CS9" s="505">
        <v>0</v>
      </c>
      <c r="CT9" s="505">
        <v>0</v>
      </c>
      <c r="CU9" s="505">
        <v>0</v>
      </c>
      <c r="CV9" s="505">
        <v>0</v>
      </c>
      <c r="CW9" s="505">
        <v>0</v>
      </c>
      <c r="CX9" s="505">
        <v>0</v>
      </c>
      <c r="CY9" s="505">
        <v>0</v>
      </c>
      <c r="CZ9" s="505">
        <v>0</v>
      </c>
      <c r="DA9" s="505">
        <v>0</v>
      </c>
      <c r="DB9" s="505">
        <v>0</v>
      </c>
      <c r="DC9" s="505">
        <v>0</v>
      </c>
      <c r="DD9" s="505">
        <v>0</v>
      </c>
      <c r="DE9" s="505">
        <v>5.1099999999999995E-4</v>
      </c>
      <c r="DF9" s="505">
        <v>0</v>
      </c>
      <c r="DG9" s="505">
        <v>0</v>
      </c>
      <c r="DH9" s="506">
        <v>0</v>
      </c>
      <c r="DI9" s="507">
        <v>1.55E-4</v>
      </c>
      <c r="DJ9" s="508">
        <v>0</v>
      </c>
      <c r="DK9" s="505">
        <v>1.5579999999999999E-3</v>
      </c>
      <c r="DL9" s="505">
        <v>0</v>
      </c>
      <c r="DM9" s="505">
        <v>0</v>
      </c>
      <c r="DN9" s="505">
        <v>0</v>
      </c>
      <c r="DO9" s="509">
        <v>0</v>
      </c>
      <c r="DP9" s="507">
        <v>8.3600000000000005E-4</v>
      </c>
      <c r="DQ9" s="510">
        <v>5.3899999999999998E-4</v>
      </c>
      <c r="DR9" s="508">
        <v>0</v>
      </c>
      <c r="DS9" s="509">
        <v>2.4000000000000001E-5</v>
      </c>
      <c r="DT9" s="511">
        <v>1.5E-5</v>
      </c>
      <c r="DU9" s="507">
        <v>4.4499999999999997E-4</v>
      </c>
      <c r="DV9" s="510">
        <v>3.86E-4</v>
      </c>
      <c r="DW9" s="508">
        <v>0</v>
      </c>
      <c r="DX9" s="509">
        <v>1.05E-4</v>
      </c>
      <c r="DY9" s="511">
        <v>7.6000000000000004E-5</v>
      </c>
      <c r="DZ9" s="507">
        <v>7.3099999999999999E-4</v>
      </c>
      <c r="EA9" s="510">
        <v>5.0000000000000001E-4</v>
      </c>
    </row>
    <row r="10" spans="2:131" ht="18" customHeight="1" x14ac:dyDescent="0.2">
      <c r="B10" s="456" t="s">
        <v>10</v>
      </c>
      <c r="C10" s="457" t="s">
        <v>11</v>
      </c>
      <c r="D10" s="504">
        <v>3.2299999999999999E-4</v>
      </c>
      <c r="E10" s="505">
        <v>0</v>
      </c>
      <c r="F10" s="505">
        <v>0</v>
      </c>
      <c r="G10" s="505">
        <v>0.14313999999999999</v>
      </c>
      <c r="H10" s="505">
        <v>1.27E-4</v>
      </c>
      <c r="I10" s="505">
        <v>0</v>
      </c>
      <c r="J10" s="505">
        <v>0</v>
      </c>
      <c r="K10" s="505">
        <v>5.1199999999999998E-4</v>
      </c>
      <c r="L10" s="505">
        <v>0</v>
      </c>
      <c r="M10" s="505">
        <v>8.7999999999999998E-5</v>
      </c>
      <c r="N10" s="505">
        <v>0</v>
      </c>
      <c r="O10" s="505">
        <v>2.5000000000000001E-5</v>
      </c>
      <c r="P10" s="505">
        <v>0</v>
      </c>
      <c r="Q10" s="505">
        <v>0.11558</v>
      </c>
      <c r="R10" s="505">
        <v>1.5E-5</v>
      </c>
      <c r="S10" s="505">
        <v>4.4799999999999999E-4</v>
      </c>
      <c r="T10" s="505">
        <v>0</v>
      </c>
      <c r="U10" s="505">
        <v>0</v>
      </c>
      <c r="V10" s="505">
        <v>0</v>
      </c>
      <c r="W10" s="505">
        <v>2.3499999999999999E-4</v>
      </c>
      <c r="X10" s="505">
        <v>0</v>
      </c>
      <c r="Y10" s="505">
        <v>0</v>
      </c>
      <c r="Z10" s="505">
        <v>0</v>
      </c>
      <c r="AA10" s="505">
        <v>0</v>
      </c>
      <c r="AB10" s="505">
        <v>0</v>
      </c>
      <c r="AC10" s="505">
        <v>6.2299999999999996E-4</v>
      </c>
      <c r="AD10" s="505">
        <v>0</v>
      </c>
      <c r="AE10" s="505">
        <v>0</v>
      </c>
      <c r="AF10" s="505">
        <v>0</v>
      </c>
      <c r="AG10" s="505">
        <v>0</v>
      </c>
      <c r="AH10" s="505">
        <v>5.8520000000000004E-3</v>
      </c>
      <c r="AI10" s="505">
        <v>0</v>
      </c>
      <c r="AJ10" s="505">
        <v>0</v>
      </c>
      <c r="AK10" s="505">
        <v>0</v>
      </c>
      <c r="AL10" s="505">
        <v>0</v>
      </c>
      <c r="AM10" s="505">
        <v>0</v>
      </c>
      <c r="AN10" s="505">
        <v>0</v>
      </c>
      <c r="AO10" s="505">
        <v>3.0000000000000001E-6</v>
      </c>
      <c r="AP10" s="505">
        <v>0</v>
      </c>
      <c r="AQ10" s="505">
        <v>0</v>
      </c>
      <c r="AR10" s="505">
        <v>0</v>
      </c>
      <c r="AS10" s="505">
        <v>0</v>
      </c>
      <c r="AT10" s="505">
        <v>0</v>
      </c>
      <c r="AU10" s="505">
        <v>0</v>
      </c>
      <c r="AV10" s="505">
        <v>0</v>
      </c>
      <c r="AW10" s="505">
        <v>0</v>
      </c>
      <c r="AX10" s="505">
        <v>0</v>
      </c>
      <c r="AY10" s="505">
        <v>0</v>
      </c>
      <c r="AZ10" s="505">
        <v>0</v>
      </c>
      <c r="BA10" s="505">
        <v>0</v>
      </c>
      <c r="BB10" s="505">
        <v>0</v>
      </c>
      <c r="BC10" s="505">
        <v>0</v>
      </c>
      <c r="BD10" s="505">
        <v>0</v>
      </c>
      <c r="BE10" s="505">
        <v>0</v>
      </c>
      <c r="BF10" s="505">
        <v>0</v>
      </c>
      <c r="BG10" s="505">
        <v>0</v>
      </c>
      <c r="BH10" s="505">
        <v>0</v>
      </c>
      <c r="BI10" s="505">
        <v>0</v>
      </c>
      <c r="BJ10" s="505">
        <v>0</v>
      </c>
      <c r="BK10" s="505">
        <v>0</v>
      </c>
      <c r="BL10" s="505">
        <v>4.3300000000000001E-4</v>
      </c>
      <c r="BM10" s="505">
        <v>0</v>
      </c>
      <c r="BN10" s="505">
        <v>1.4E-5</v>
      </c>
      <c r="BO10" s="505">
        <v>1.1E-5</v>
      </c>
      <c r="BP10" s="505">
        <v>4.1999999999999998E-5</v>
      </c>
      <c r="BQ10" s="505">
        <v>8.0000000000000007E-5</v>
      </c>
      <c r="BR10" s="505">
        <v>3.0000000000000001E-5</v>
      </c>
      <c r="BS10" s="505">
        <v>0</v>
      </c>
      <c r="BT10" s="505">
        <v>0</v>
      </c>
      <c r="BU10" s="505">
        <v>0</v>
      </c>
      <c r="BV10" s="505">
        <v>0</v>
      </c>
      <c r="BW10" s="505">
        <v>0</v>
      </c>
      <c r="BX10" s="505">
        <v>0</v>
      </c>
      <c r="BY10" s="505">
        <v>0</v>
      </c>
      <c r="BZ10" s="505">
        <v>0</v>
      </c>
      <c r="CA10" s="505">
        <v>0</v>
      </c>
      <c r="CB10" s="505">
        <v>0</v>
      </c>
      <c r="CC10" s="505">
        <v>0</v>
      </c>
      <c r="CD10" s="505">
        <v>0</v>
      </c>
      <c r="CE10" s="505">
        <v>0</v>
      </c>
      <c r="CF10" s="505">
        <v>0</v>
      </c>
      <c r="CG10" s="505">
        <v>0</v>
      </c>
      <c r="CH10" s="505">
        <v>0</v>
      </c>
      <c r="CI10" s="505">
        <v>0</v>
      </c>
      <c r="CJ10" s="505">
        <v>0</v>
      </c>
      <c r="CK10" s="505">
        <v>0</v>
      </c>
      <c r="CL10" s="505">
        <v>0</v>
      </c>
      <c r="CM10" s="505">
        <v>0</v>
      </c>
      <c r="CN10" s="505">
        <v>0</v>
      </c>
      <c r="CO10" s="505">
        <v>0</v>
      </c>
      <c r="CP10" s="505">
        <v>1.9999999999999999E-6</v>
      </c>
      <c r="CQ10" s="505">
        <v>9.7E-5</v>
      </c>
      <c r="CR10" s="505">
        <v>0</v>
      </c>
      <c r="CS10" s="505">
        <v>1.0000000000000001E-5</v>
      </c>
      <c r="CT10" s="505">
        <v>0</v>
      </c>
      <c r="CU10" s="505">
        <v>1.45E-4</v>
      </c>
      <c r="CV10" s="505">
        <v>2.3699999999999999E-4</v>
      </c>
      <c r="CW10" s="505">
        <v>0</v>
      </c>
      <c r="CX10" s="505">
        <v>0</v>
      </c>
      <c r="CY10" s="505">
        <v>0</v>
      </c>
      <c r="CZ10" s="505">
        <v>0</v>
      </c>
      <c r="DA10" s="505">
        <v>0</v>
      </c>
      <c r="DB10" s="505">
        <v>1.036E-3</v>
      </c>
      <c r="DC10" s="505">
        <v>1.8749999999999999E-3</v>
      </c>
      <c r="DD10" s="505">
        <v>0</v>
      </c>
      <c r="DE10" s="505">
        <v>0</v>
      </c>
      <c r="DF10" s="505">
        <v>1.5100000000000001E-4</v>
      </c>
      <c r="DG10" s="505">
        <v>0</v>
      </c>
      <c r="DH10" s="506">
        <v>0</v>
      </c>
      <c r="DI10" s="507">
        <v>2.6800000000000001E-4</v>
      </c>
      <c r="DJ10" s="508">
        <v>2.0599999999999999E-4</v>
      </c>
      <c r="DK10" s="505">
        <v>5.5599999999999996E-4</v>
      </c>
      <c r="DL10" s="505">
        <v>0</v>
      </c>
      <c r="DM10" s="505">
        <v>0</v>
      </c>
      <c r="DN10" s="505">
        <v>0</v>
      </c>
      <c r="DO10" s="509">
        <v>-0.20288100000000001</v>
      </c>
      <c r="DP10" s="507">
        <v>3.1399999999999999E-4</v>
      </c>
      <c r="DQ10" s="510">
        <v>4.2000000000000002E-4</v>
      </c>
      <c r="DR10" s="508">
        <v>6.9999999999999999E-6</v>
      </c>
      <c r="DS10" s="509">
        <v>1.07E-4</v>
      </c>
      <c r="DT10" s="511">
        <v>7.1000000000000005E-5</v>
      </c>
      <c r="DU10" s="507">
        <v>1.9900000000000001E-4</v>
      </c>
      <c r="DV10" s="510">
        <v>3.1799999999999998E-4</v>
      </c>
      <c r="DW10" s="508">
        <v>8.7000000000000001E-4</v>
      </c>
      <c r="DX10" s="509">
        <v>1.0460000000000001E-3</v>
      </c>
      <c r="DY10" s="511">
        <v>9.9799999999999997E-4</v>
      </c>
      <c r="DZ10" s="507">
        <v>-4.2000000000000002E-4</v>
      </c>
      <c r="EA10" s="510">
        <v>6.9999999999999994E-5</v>
      </c>
    </row>
    <row r="11" spans="2:131" ht="18" customHeight="1" x14ac:dyDescent="0.2">
      <c r="B11" s="456" t="s">
        <v>12</v>
      </c>
      <c r="C11" s="457" t="s">
        <v>13</v>
      </c>
      <c r="D11" s="504">
        <v>0</v>
      </c>
      <c r="E11" s="505">
        <v>0</v>
      </c>
      <c r="F11" s="505">
        <v>0</v>
      </c>
      <c r="G11" s="505">
        <v>0</v>
      </c>
      <c r="H11" s="505">
        <v>0.106268</v>
      </c>
      <c r="I11" s="505">
        <v>0</v>
      </c>
      <c r="J11" s="505">
        <v>0</v>
      </c>
      <c r="K11" s="505">
        <v>1.6801E-2</v>
      </c>
      <c r="L11" s="505">
        <v>0</v>
      </c>
      <c r="M11" s="505">
        <v>1.823E-3</v>
      </c>
      <c r="N11" s="505">
        <v>0</v>
      </c>
      <c r="O11" s="505">
        <v>0</v>
      </c>
      <c r="P11" s="505">
        <v>0</v>
      </c>
      <c r="Q11" s="505">
        <v>0</v>
      </c>
      <c r="R11" s="505">
        <v>0</v>
      </c>
      <c r="S11" s="505">
        <v>0</v>
      </c>
      <c r="T11" s="505">
        <v>0</v>
      </c>
      <c r="U11" s="505">
        <v>0</v>
      </c>
      <c r="V11" s="505">
        <v>6.8999999999999997E-5</v>
      </c>
      <c r="W11" s="505">
        <v>0</v>
      </c>
      <c r="X11" s="505">
        <v>0</v>
      </c>
      <c r="Y11" s="505">
        <v>0</v>
      </c>
      <c r="Z11" s="505">
        <v>0</v>
      </c>
      <c r="AA11" s="505">
        <v>0</v>
      </c>
      <c r="AB11" s="505">
        <v>1.44E-4</v>
      </c>
      <c r="AC11" s="505">
        <v>0</v>
      </c>
      <c r="AD11" s="505">
        <v>0</v>
      </c>
      <c r="AE11" s="505">
        <v>0</v>
      </c>
      <c r="AF11" s="505">
        <v>0</v>
      </c>
      <c r="AG11" s="505">
        <v>0</v>
      </c>
      <c r="AH11" s="505">
        <v>0</v>
      </c>
      <c r="AI11" s="505">
        <v>0</v>
      </c>
      <c r="AJ11" s="505">
        <v>0</v>
      </c>
      <c r="AK11" s="505">
        <v>0</v>
      </c>
      <c r="AL11" s="505">
        <v>0</v>
      </c>
      <c r="AM11" s="505">
        <v>0</v>
      </c>
      <c r="AN11" s="505">
        <v>0</v>
      </c>
      <c r="AO11" s="505">
        <v>0</v>
      </c>
      <c r="AP11" s="505">
        <v>0</v>
      </c>
      <c r="AQ11" s="505">
        <v>0</v>
      </c>
      <c r="AR11" s="505">
        <v>0</v>
      </c>
      <c r="AS11" s="505">
        <v>0</v>
      </c>
      <c r="AT11" s="505">
        <v>0</v>
      </c>
      <c r="AU11" s="505">
        <v>0</v>
      </c>
      <c r="AV11" s="505">
        <v>0</v>
      </c>
      <c r="AW11" s="505">
        <v>0</v>
      </c>
      <c r="AX11" s="505">
        <v>0</v>
      </c>
      <c r="AY11" s="505">
        <v>0</v>
      </c>
      <c r="AZ11" s="505">
        <v>0</v>
      </c>
      <c r="BA11" s="505">
        <v>0</v>
      </c>
      <c r="BB11" s="505">
        <v>0</v>
      </c>
      <c r="BC11" s="505">
        <v>0</v>
      </c>
      <c r="BD11" s="505">
        <v>0</v>
      </c>
      <c r="BE11" s="505">
        <v>0</v>
      </c>
      <c r="BF11" s="505">
        <v>0</v>
      </c>
      <c r="BG11" s="505">
        <v>0</v>
      </c>
      <c r="BH11" s="505">
        <v>0</v>
      </c>
      <c r="BI11" s="505">
        <v>0</v>
      </c>
      <c r="BJ11" s="505">
        <v>0</v>
      </c>
      <c r="BK11" s="505">
        <v>0</v>
      </c>
      <c r="BL11" s="505">
        <v>2.029E-3</v>
      </c>
      <c r="BM11" s="505">
        <v>0</v>
      </c>
      <c r="BN11" s="505">
        <v>0</v>
      </c>
      <c r="BO11" s="505">
        <v>0</v>
      </c>
      <c r="BP11" s="505">
        <v>0</v>
      </c>
      <c r="BQ11" s="505">
        <v>0</v>
      </c>
      <c r="BR11" s="505">
        <v>0</v>
      </c>
      <c r="BS11" s="505">
        <v>0</v>
      </c>
      <c r="BT11" s="505">
        <v>0</v>
      </c>
      <c r="BU11" s="505">
        <v>0</v>
      </c>
      <c r="BV11" s="505">
        <v>0</v>
      </c>
      <c r="BW11" s="505">
        <v>0</v>
      </c>
      <c r="BX11" s="505">
        <v>0</v>
      </c>
      <c r="BY11" s="505">
        <v>0</v>
      </c>
      <c r="BZ11" s="505">
        <v>0</v>
      </c>
      <c r="CA11" s="505">
        <v>0</v>
      </c>
      <c r="CB11" s="505">
        <v>0</v>
      </c>
      <c r="CC11" s="505">
        <v>0</v>
      </c>
      <c r="CD11" s="505">
        <v>0</v>
      </c>
      <c r="CE11" s="505">
        <v>0</v>
      </c>
      <c r="CF11" s="505">
        <v>0</v>
      </c>
      <c r="CG11" s="505">
        <v>0</v>
      </c>
      <c r="CH11" s="505">
        <v>0</v>
      </c>
      <c r="CI11" s="505">
        <v>2.5000000000000001E-5</v>
      </c>
      <c r="CJ11" s="505">
        <v>0</v>
      </c>
      <c r="CK11" s="505">
        <v>0</v>
      </c>
      <c r="CL11" s="505">
        <v>0</v>
      </c>
      <c r="CM11" s="505">
        <v>0</v>
      </c>
      <c r="CN11" s="505">
        <v>0</v>
      </c>
      <c r="CO11" s="505">
        <v>0</v>
      </c>
      <c r="CP11" s="505">
        <v>3.9999999999999998E-6</v>
      </c>
      <c r="CQ11" s="505">
        <v>1.0399999999999999E-4</v>
      </c>
      <c r="CR11" s="505">
        <v>0</v>
      </c>
      <c r="CS11" s="505">
        <v>2.3499999999999999E-4</v>
      </c>
      <c r="CT11" s="505">
        <v>0</v>
      </c>
      <c r="CU11" s="505">
        <v>8.7799999999999998E-4</v>
      </c>
      <c r="CV11" s="505">
        <v>1.6819999999999999E-3</v>
      </c>
      <c r="CW11" s="505">
        <v>0</v>
      </c>
      <c r="CX11" s="505">
        <v>0</v>
      </c>
      <c r="CY11" s="505">
        <v>0</v>
      </c>
      <c r="CZ11" s="505">
        <v>0</v>
      </c>
      <c r="DA11" s="505">
        <v>0</v>
      </c>
      <c r="DB11" s="505">
        <v>3.8760000000000001E-3</v>
      </c>
      <c r="DC11" s="505">
        <v>6.6290000000000003E-3</v>
      </c>
      <c r="DD11" s="505">
        <v>0</v>
      </c>
      <c r="DE11" s="505">
        <v>2.6999999999999999E-5</v>
      </c>
      <c r="DF11" s="505">
        <v>5.3300000000000005E-4</v>
      </c>
      <c r="DG11" s="505">
        <v>0</v>
      </c>
      <c r="DH11" s="506">
        <v>0</v>
      </c>
      <c r="DI11" s="507">
        <v>5.5999999999999995E-4</v>
      </c>
      <c r="DJ11" s="508">
        <v>9.6400000000000001E-4</v>
      </c>
      <c r="DK11" s="505">
        <v>9.3899999999999995E-4</v>
      </c>
      <c r="DL11" s="505">
        <v>0</v>
      </c>
      <c r="DM11" s="505">
        <v>0</v>
      </c>
      <c r="DN11" s="505">
        <v>0</v>
      </c>
      <c r="DO11" s="509">
        <v>-4.0216000000000002E-2</v>
      </c>
      <c r="DP11" s="507">
        <v>5.3600000000000002E-4</v>
      </c>
      <c r="DQ11" s="510">
        <v>8.2200000000000003E-4</v>
      </c>
      <c r="DR11" s="508">
        <v>1.16E-4</v>
      </c>
      <c r="DS11" s="509">
        <v>9.4200000000000002E-4</v>
      </c>
      <c r="DT11" s="511">
        <v>6.4999999999999997E-4</v>
      </c>
      <c r="DU11" s="507">
        <v>5.9000000000000003E-4</v>
      </c>
      <c r="DV11" s="510">
        <v>7.7200000000000001E-4</v>
      </c>
      <c r="DW11" s="508">
        <v>1.1299999999999999E-3</v>
      </c>
      <c r="DX11" s="509">
        <v>1.671E-3</v>
      </c>
      <c r="DY11" s="511">
        <v>1.521E-3</v>
      </c>
      <c r="DZ11" s="507">
        <v>-1.3100000000000001E-4</v>
      </c>
      <c r="EA11" s="510">
        <v>4.9799999999999996E-4</v>
      </c>
    </row>
    <row r="12" spans="2:131" ht="18" customHeight="1" x14ac:dyDescent="0.2">
      <c r="B12" s="456" t="s">
        <v>14</v>
      </c>
      <c r="C12" s="457" t="s">
        <v>16</v>
      </c>
      <c r="D12" s="504">
        <v>0</v>
      </c>
      <c r="E12" s="505">
        <v>2.0000000000000002E-5</v>
      </c>
      <c r="F12" s="505">
        <v>0</v>
      </c>
      <c r="G12" s="505">
        <v>0</v>
      </c>
      <c r="H12" s="505">
        <v>0</v>
      </c>
      <c r="I12" s="505">
        <v>0</v>
      </c>
      <c r="J12" s="505">
        <v>0</v>
      </c>
      <c r="K12" s="505">
        <v>3.5300000000000002E-4</v>
      </c>
      <c r="L12" s="505">
        <v>1.27E-4</v>
      </c>
      <c r="M12" s="505">
        <v>5.1699999999999999E-4</v>
      </c>
      <c r="N12" s="505">
        <v>0</v>
      </c>
      <c r="O12" s="505">
        <v>8.3500000000000002E-4</v>
      </c>
      <c r="P12" s="505">
        <v>1.01E-4</v>
      </c>
      <c r="Q12" s="505">
        <v>6.9999999999999999E-6</v>
      </c>
      <c r="R12" s="505">
        <v>0</v>
      </c>
      <c r="S12" s="505">
        <v>1.0014E-2</v>
      </c>
      <c r="T12" s="505">
        <v>1.66E-4</v>
      </c>
      <c r="U12" s="505">
        <v>0</v>
      </c>
      <c r="V12" s="505">
        <v>8.6138999999999993E-2</v>
      </c>
      <c r="W12" s="505">
        <v>1.284E-3</v>
      </c>
      <c r="X12" s="505">
        <v>4.3800000000000002E-4</v>
      </c>
      <c r="Y12" s="505">
        <v>4.3499999999999997E-3</v>
      </c>
      <c r="Z12" s="505">
        <v>1.5820000000000001E-3</v>
      </c>
      <c r="AA12" s="505">
        <v>1.4413E-2</v>
      </c>
      <c r="AB12" s="505">
        <v>1.83E-4</v>
      </c>
      <c r="AC12" s="505">
        <v>3.7399999999999998E-4</v>
      </c>
      <c r="AD12" s="505">
        <v>0.58970400000000001</v>
      </c>
      <c r="AE12" s="505">
        <v>0.42685200000000001</v>
      </c>
      <c r="AF12" s="505">
        <v>3.0000000000000001E-5</v>
      </c>
      <c r="AG12" s="505">
        <v>2.2699999999999999E-4</v>
      </c>
      <c r="AH12" s="505">
        <v>0</v>
      </c>
      <c r="AI12" s="505">
        <v>2.3370000000000001E-3</v>
      </c>
      <c r="AJ12" s="505">
        <v>2.8830000000000001E-3</v>
      </c>
      <c r="AK12" s="505">
        <v>1.3099E-2</v>
      </c>
      <c r="AL12" s="505">
        <v>6.5449999999999996E-3</v>
      </c>
      <c r="AM12" s="505">
        <v>4.6959999999999997E-3</v>
      </c>
      <c r="AN12" s="505">
        <v>2.7070000000000002E-3</v>
      </c>
      <c r="AO12" s="505">
        <v>7.4700000000000005E-4</v>
      </c>
      <c r="AP12" s="505">
        <v>1.5999999999999999E-5</v>
      </c>
      <c r="AQ12" s="505">
        <v>1.8910000000000001E-3</v>
      </c>
      <c r="AR12" s="505">
        <v>6.8499999999999995E-4</v>
      </c>
      <c r="AS12" s="505">
        <v>9.5000000000000005E-5</v>
      </c>
      <c r="AT12" s="505">
        <v>2.6800000000000001E-4</v>
      </c>
      <c r="AU12" s="505">
        <v>4.0000000000000003E-5</v>
      </c>
      <c r="AV12" s="505">
        <v>5.0000000000000004E-6</v>
      </c>
      <c r="AW12" s="505">
        <v>1.9999999999999999E-6</v>
      </c>
      <c r="AX12" s="505">
        <v>7.2999999999999999E-5</v>
      </c>
      <c r="AY12" s="505">
        <v>3.0200000000000002E-4</v>
      </c>
      <c r="AZ12" s="505">
        <v>5.7000000000000003E-5</v>
      </c>
      <c r="BA12" s="505">
        <v>0</v>
      </c>
      <c r="BB12" s="505">
        <v>0</v>
      </c>
      <c r="BC12" s="505">
        <v>0</v>
      </c>
      <c r="BD12" s="505">
        <v>0</v>
      </c>
      <c r="BE12" s="505">
        <v>1.1E-4</v>
      </c>
      <c r="BF12" s="505">
        <v>4.5000000000000003E-5</v>
      </c>
      <c r="BG12" s="505">
        <v>3.0000000000000001E-6</v>
      </c>
      <c r="BH12" s="505">
        <v>1.7699999999999999E-4</v>
      </c>
      <c r="BI12" s="505">
        <v>0</v>
      </c>
      <c r="BJ12" s="505">
        <v>1.03E-4</v>
      </c>
      <c r="BK12" s="505">
        <v>1.9999999999999999E-6</v>
      </c>
      <c r="BL12" s="505">
        <v>3.8999999999999999E-5</v>
      </c>
      <c r="BM12" s="505">
        <v>2.41E-4</v>
      </c>
      <c r="BN12" s="505">
        <v>9.9999999999999995E-7</v>
      </c>
      <c r="BO12" s="505">
        <v>0</v>
      </c>
      <c r="BP12" s="505">
        <v>0</v>
      </c>
      <c r="BQ12" s="505">
        <v>1.0000000000000001E-5</v>
      </c>
      <c r="BR12" s="505">
        <v>7.9999999999999996E-6</v>
      </c>
      <c r="BS12" s="505">
        <v>0.311475</v>
      </c>
      <c r="BT12" s="505">
        <v>0.43174600000000002</v>
      </c>
      <c r="BU12" s="505">
        <v>0</v>
      </c>
      <c r="BV12" s="505">
        <v>3.0000000000000001E-6</v>
      </c>
      <c r="BW12" s="505">
        <v>1.9999999999999999E-6</v>
      </c>
      <c r="BX12" s="505">
        <v>3.9999999999999998E-6</v>
      </c>
      <c r="BY12" s="505">
        <v>9.9999999999999995E-7</v>
      </c>
      <c r="BZ12" s="505">
        <v>5.0000000000000004E-6</v>
      </c>
      <c r="CA12" s="505">
        <v>0</v>
      </c>
      <c r="CB12" s="505">
        <v>0</v>
      </c>
      <c r="CC12" s="505">
        <v>2.1999999999999999E-5</v>
      </c>
      <c r="CD12" s="505">
        <v>9.9999999999999995E-7</v>
      </c>
      <c r="CE12" s="505">
        <v>0</v>
      </c>
      <c r="CF12" s="505">
        <v>0</v>
      </c>
      <c r="CG12" s="505">
        <v>0</v>
      </c>
      <c r="CH12" s="505">
        <v>6.9999999999999999E-6</v>
      </c>
      <c r="CI12" s="505">
        <v>1.7E-5</v>
      </c>
      <c r="CJ12" s="505">
        <v>0</v>
      </c>
      <c r="CK12" s="505">
        <v>0</v>
      </c>
      <c r="CL12" s="505">
        <v>0</v>
      </c>
      <c r="CM12" s="505">
        <v>0</v>
      </c>
      <c r="CN12" s="505">
        <v>0</v>
      </c>
      <c r="CO12" s="505">
        <v>0</v>
      </c>
      <c r="CP12" s="505">
        <v>0</v>
      </c>
      <c r="CQ12" s="505">
        <v>6.0000000000000002E-6</v>
      </c>
      <c r="CR12" s="505">
        <v>1.2E-4</v>
      </c>
      <c r="CS12" s="505">
        <v>9.0000000000000002E-6</v>
      </c>
      <c r="CT12" s="505">
        <v>0</v>
      </c>
      <c r="CU12" s="505">
        <v>3.9999999999999998E-6</v>
      </c>
      <c r="CV12" s="505">
        <v>1.5E-5</v>
      </c>
      <c r="CW12" s="505">
        <v>5.8E-5</v>
      </c>
      <c r="CX12" s="505">
        <v>5.5999999999999999E-5</v>
      </c>
      <c r="CY12" s="505">
        <v>0</v>
      </c>
      <c r="CZ12" s="505">
        <v>9.9999999999999995E-7</v>
      </c>
      <c r="DA12" s="505">
        <v>0</v>
      </c>
      <c r="DB12" s="505">
        <v>8.6000000000000003E-5</v>
      </c>
      <c r="DC12" s="505">
        <v>9.9999999999999995E-7</v>
      </c>
      <c r="DD12" s="505">
        <v>1.5799999999999999E-4</v>
      </c>
      <c r="DE12" s="505">
        <v>9.0000000000000002E-6</v>
      </c>
      <c r="DF12" s="505">
        <v>3.0000000000000001E-6</v>
      </c>
      <c r="DG12" s="505">
        <v>0</v>
      </c>
      <c r="DH12" s="506">
        <v>0</v>
      </c>
      <c r="DI12" s="507">
        <v>1.5633999999999999E-2</v>
      </c>
      <c r="DJ12" s="508">
        <v>0</v>
      </c>
      <c r="DK12" s="505">
        <v>0</v>
      </c>
      <c r="DL12" s="505">
        <v>0</v>
      </c>
      <c r="DM12" s="505">
        <v>0</v>
      </c>
      <c r="DN12" s="505">
        <v>0</v>
      </c>
      <c r="DO12" s="509">
        <v>-0.68847499999999995</v>
      </c>
      <c r="DP12" s="507">
        <v>3.3000000000000003E-5</v>
      </c>
      <c r="DQ12" s="510">
        <v>1.6187E-2</v>
      </c>
      <c r="DR12" s="508">
        <v>0</v>
      </c>
      <c r="DS12" s="509">
        <v>0</v>
      </c>
      <c r="DT12" s="511">
        <v>0</v>
      </c>
      <c r="DU12" s="507">
        <v>1.7E-5</v>
      </c>
      <c r="DV12" s="510">
        <v>1.1462999999999999E-2</v>
      </c>
      <c r="DW12" s="508">
        <v>0.15307999999999999</v>
      </c>
      <c r="DX12" s="509">
        <v>7.3700000000000002E-4</v>
      </c>
      <c r="DY12" s="511">
        <v>4.2861000000000003E-2</v>
      </c>
      <c r="DZ12" s="507">
        <v>-3.3144E-2</v>
      </c>
      <c r="EA12" s="510">
        <v>0</v>
      </c>
    </row>
    <row r="13" spans="2:131" ht="18" customHeight="1" x14ac:dyDescent="0.2">
      <c r="B13" s="456" t="s">
        <v>15</v>
      </c>
      <c r="C13" s="457" t="s">
        <v>404</v>
      </c>
      <c r="D13" s="504">
        <v>0</v>
      </c>
      <c r="E13" s="505">
        <v>0</v>
      </c>
      <c r="F13" s="505">
        <v>0</v>
      </c>
      <c r="G13" s="505">
        <v>3.6000000000000002E-4</v>
      </c>
      <c r="H13" s="505">
        <v>0</v>
      </c>
      <c r="I13" s="505">
        <v>0</v>
      </c>
      <c r="J13" s="505">
        <v>2.1849999999999999E-3</v>
      </c>
      <c r="K13" s="505">
        <v>5.0000000000000004E-6</v>
      </c>
      <c r="L13" s="505">
        <v>0</v>
      </c>
      <c r="M13" s="505">
        <v>1.16E-4</v>
      </c>
      <c r="N13" s="505">
        <v>0</v>
      </c>
      <c r="O13" s="505">
        <v>0</v>
      </c>
      <c r="P13" s="505">
        <v>0</v>
      </c>
      <c r="Q13" s="505">
        <v>0</v>
      </c>
      <c r="R13" s="505">
        <v>0</v>
      </c>
      <c r="S13" s="505">
        <v>1.531E-3</v>
      </c>
      <c r="T13" s="505">
        <v>9.0000000000000002E-6</v>
      </c>
      <c r="U13" s="505">
        <v>0</v>
      </c>
      <c r="V13" s="505">
        <v>4.1149999999999997E-3</v>
      </c>
      <c r="W13" s="505">
        <v>2.9159999999999998E-2</v>
      </c>
      <c r="X13" s="505">
        <v>0</v>
      </c>
      <c r="Y13" s="505">
        <v>2.6899999999999998E-4</v>
      </c>
      <c r="Z13" s="505">
        <v>1.13E-4</v>
      </c>
      <c r="AA13" s="505">
        <v>0</v>
      </c>
      <c r="AB13" s="505">
        <v>7.7000000000000001E-5</v>
      </c>
      <c r="AC13" s="505">
        <v>7.2999999999999999E-5</v>
      </c>
      <c r="AD13" s="505">
        <v>-1.2030000000000001E-3</v>
      </c>
      <c r="AE13" s="505">
        <v>2.6825999999999999E-2</v>
      </c>
      <c r="AF13" s="505">
        <v>0</v>
      </c>
      <c r="AG13" s="505">
        <v>1.8200000000000001E-4</v>
      </c>
      <c r="AH13" s="505">
        <v>7.2000000000000002E-5</v>
      </c>
      <c r="AI13" s="505">
        <v>5.1036999999999999E-2</v>
      </c>
      <c r="AJ13" s="505">
        <v>5.2653999999999999E-2</v>
      </c>
      <c r="AK13" s="505">
        <v>4.1252999999999998E-2</v>
      </c>
      <c r="AL13" s="505">
        <v>3.3294999999999998E-2</v>
      </c>
      <c r="AM13" s="505">
        <v>0.104822</v>
      </c>
      <c r="AN13" s="505">
        <v>0</v>
      </c>
      <c r="AO13" s="505">
        <v>2.63E-4</v>
      </c>
      <c r="AP13" s="505">
        <v>0</v>
      </c>
      <c r="AQ13" s="505">
        <v>4.7341000000000001E-2</v>
      </c>
      <c r="AR13" s="505">
        <v>1.1900000000000001E-4</v>
      </c>
      <c r="AS13" s="505">
        <v>6.6000000000000005E-5</v>
      </c>
      <c r="AT13" s="505">
        <v>2.9E-5</v>
      </c>
      <c r="AU13" s="505">
        <v>7.9999999999999996E-6</v>
      </c>
      <c r="AV13" s="505">
        <v>4.6999999999999997E-5</v>
      </c>
      <c r="AW13" s="505">
        <v>2.0999999999999999E-5</v>
      </c>
      <c r="AX13" s="505">
        <v>0</v>
      </c>
      <c r="AY13" s="505">
        <v>0</v>
      </c>
      <c r="AZ13" s="505">
        <v>0</v>
      </c>
      <c r="BA13" s="505">
        <v>0</v>
      </c>
      <c r="BB13" s="505">
        <v>0</v>
      </c>
      <c r="BC13" s="505">
        <v>0</v>
      </c>
      <c r="BD13" s="505">
        <v>0</v>
      </c>
      <c r="BE13" s="505">
        <v>0</v>
      </c>
      <c r="BF13" s="505">
        <v>0</v>
      </c>
      <c r="BG13" s="505">
        <v>0</v>
      </c>
      <c r="BH13" s="505">
        <v>0</v>
      </c>
      <c r="BI13" s="505">
        <v>0</v>
      </c>
      <c r="BJ13" s="505">
        <v>0</v>
      </c>
      <c r="BK13" s="505">
        <v>0</v>
      </c>
      <c r="BL13" s="505">
        <v>1.2979999999999999E-3</v>
      </c>
      <c r="BM13" s="505">
        <v>0</v>
      </c>
      <c r="BN13" s="505">
        <v>1.9E-3</v>
      </c>
      <c r="BO13" s="505">
        <v>2.5500000000000002E-3</v>
      </c>
      <c r="BP13" s="505">
        <v>2.63E-4</v>
      </c>
      <c r="BQ13" s="505">
        <v>1.511E-2</v>
      </c>
      <c r="BR13" s="505">
        <v>1.5487000000000001E-2</v>
      </c>
      <c r="BS13" s="505">
        <v>-1.2E-5</v>
      </c>
      <c r="BT13" s="505">
        <v>0</v>
      </c>
      <c r="BU13" s="505">
        <v>0</v>
      </c>
      <c r="BV13" s="505">
        <v>0</v>
      </c>
      <c r="BW13" s="505">
        <v>0</v>
      </c>
      <c r="BX13" s="505">
        <v>0</v>
      </c>
      <c r="BY13" s="505">
        <v>0</v>
      </c>
      <c r="BZ13" s="505">
        <v>0</v>
      </c>
      <c r="CA13" s="505">
        <v>0</v>
      </c>
      <c r="CB13" s="505">
        <v>0</v>
      </c>
      <c r="CC13" s="505">
        <v>0</v>
      </c>
      <c r="CD13" s="505">
        <v>0</v>
      </c>
      <c r="CE13" s="505">
        <v>0</v>
      </c>
      <c r="CF13" s="505">
        <v>0</v>
      </c>
      <c r="CG13" s="505">
        <v>0</v>
      </c>
      <c r="CH13" s="505">
        <v>0</v>
      </c>
      <c r="CI13" s="505">
        <v>0</v>
      </c>
      <c r="CJ13" s="505">
        <v>0</v>
      </c>
      <c r="CK13" s="505">
        <v>0</v>
      </c>
      <c r="CL13" s="505">
        <v>0</v>
      </c>
      <c r="CM13" s="505">
        <v>0</v>
      </c>
      <c r="CN13" s="505">
        <v>0</v>
      </c>
      <c r="CO13" s="505">
        <v>0</v>
      </c>
      <c r="CP13" s="505">
        <v>6.9999999999999999E-6</v>
      </c>
      <c r="CQ13" s="505">
        <v>0</v>
      </c>
      <c r="CR13" s="505">
        <v>0</v>
      </c>
      <c r="CS13" s="505">
        <v>0</v>
      </c>
      <c r="CT13" s="505">
        <v>0</v>
      </c>
      <c r="CU13" s="505">
        <v>0</v>
      </c>
      <c r="CV13" s="505">
        <v>0</v>
      </c>
      <c r="CW13" s="505">
        <v>0</v>
      </c>
      <c r="CX13" s="505">
        <v>0</v>
      </c>
      <c r="CY13" s="505">
        <v>0</v>
      </c>
      <c r="CZ13" s="505">
        <v>0</v>
      </c>
      <c r="DA13" s="505">
        <v>0</v>
      </c>
      <c r="DB13" s="505">
        <v>-4.8999999999999998E-5</v>
      </c>
      <c r="DC13" s="505">
        <v>-2.9E-5</v>
      </c>
      <c r="DD13" s="505">
        <v>0</v>
      </c>
      <c r="DE13" s="505">
        <v>3.1999999999999999E-5</v>
      </c>
      <c r="DF13" s="505">
        <v>9.7999999999999997E-5</v>
      </c>
      <c r="DG13" s="505">
        <v>0</v>
      </c>
      <c r="DH13" s="506">
        <v>2.22E-4</v>
      </c>
      <c r="DI13" s="507">
        <v>1.934E-3</v>
      </c>
      <c r="DJ13" s="508">
        <v>-3.5599999999999998E-4</v>
      </c>
      <c r="DK13" s="505">
        <v>-2.0000000000000002E-5</v>
      </c>
      <c r="DL13" s="505">
        <v>0</v>
      </c>
      <c r="DM13" s="505">
        <v>0</v>
      </c>
      <c r="DN13" s="505">
        <v>0</v>
      </c>
      <c r="DO13" s="509">
        <v>0.34933999999999998</v>
      </c>
      <c r="DP13" s="507">
        <v>-3.8999999999999999E-5</v>
      </c>
      <c r="DQ13" s="510">
        <v>1.983E-3</v>
      </c>
      <c r="DR13" s="508">
        <v>2.6899999999999998E-4</v>
      </c>
      <c r="DS13" s="509">
        <v>8.1000000000000004E-5</v>
      </c>
      <c r="DT13" s="511">
        <v>1.4799999999999999E-4</v>
      </c>
      <c r="DU13" s="507">
        <v>5.0000000000000002E-5</v>
      </c>
      <c r="DV13" s="510">
        <v>1.4469999999999999E-3</v>
      </c>
      <c r="DW13" s="508">
        <v>1.536E-2</v>
      </c>
      <c r="DX13" s="509">
        <v>8.6200000000000003E-4</v>
      </c>
      <c r="DY13" s="511">
        <v>4.8710000000000003E-3</v>
      </c>
      <c r="DZ13" s="507">
        <v>-3.6819999999999999E-3</v>
      </c>
      <c r="EA13" s="510">
        <v>1.9699999999999999E-4</v>
      </c>
    </row>
    <row r="14" spans="2:131" ht="18" customHeight="1" x14ac:dyDescent="0.2">
      <c r="B14" s="456" t="s">
        <v>17</v>
      </c>
      <c r="C14" s="457" t="s">
        <v>18</v>
      </c>
      <c r="D14" s="504">
        <v>0</v>
      </c>
      <c r="E14" s="505">
        <v>1.4699E-2</v>
      </c>
      <c r="F14" s="505">
        <v>0</v>
      </c>
      <c r="G14" s="505">
        <v>1.1523E-2</v>
      </c>
      <c r="H14" s="505">
        <v>1.9733000000000001E-2</v>
      </c>
      <c r="I14" s="505">
        <v>0</v>
      </c>
      <c r="J14" s="505">
        <v>0</v>
      </c>
      <c r="K14" s="505">
        <v>0.24246599999999999</v>
      </c>
      <c r="L14" s="505">
        <v>5.7345E-2</v>
      </c>
      <c r="M14" s="505">
        <v>0.26575799999999999</v>
      </c>
      <c r="N14" s="505">
        <v>0</v>
      </c>
      <c r="O14" s="505">
        <v>3.68E-4</v>
      </c>
      <c r="P14" s="505">
        <v>5.2960000000000004E-3</v>
      </c>
      <c r="Q14" s="505">
        <v>1.06E-3</v>
      </c>
      <c r="R14" s="505">
        <v>0</v>
      </c>
      <c r="S14" s="505">
        <v>4.4879999999999998E-3</v>
      </c>
      <c r="T14" s="505">
        <v>4.1999999999999998E-5</v>
      </c>
      <c r="U14" s="505">
        <v>0</v>
      </c>
      <c r="V14" s="505">
        <v>1.37E-4</v>
      </c>
      <c r="W14" s="505">
        <v>1.85E-4</v>
      </c>
      <c r="X14" s="505">
        <v>0</v>
      </c>
      <c r="Y14" s="505">
        <v>7.2849999999999998E-3</v>
      </c>
      <c r="Z14" s="505">
        <v>2.02E-4</v>
      </c>
      <c r="AA14" s="505">
        <v>0</v>
      </c>
      <c r="AB14" s="505">
        <v>1.0182E-2</v>
      </c>
      <c r="AC14" s="505">
        <v>1.4205000000000001E-2</v>
      </c>
      <c r="AD14" s="505">
        <v>3.9999999999999998E-6</v>
      </c>
      <c r="AE14" s="505">
        <v>0</v>
      </c>
      <c r="AF14" s="505">
        <v>2.0000000000000002E-5</v>
      </c>
      <c r="AG14" s="505">
        <v>1.9999999999999999E-6</v>
      </c>
      <c r="AH14" s="505">
        <v>8.2796999999999996E-2</v>
      </c>
      <c r="AI14" s="505">
        <v>2.5999999999999998E-5</v>
      </c>
      <c r="AJ14" s="505">
        <v>0</v>
      </c>
      <c r="AK14" s="505">
        <v>8.52E-4</v>
      </c>
      <c r="AL14" s="505">
        <v>1.101E-3</v>
      </c>
      <c r="AM14" s="505">
        <v>0</v>
      </c>
      <c r="AN14" s="505">
        <v>0</v>
      </c>
      <c r="AO14" s="505">
        <v>1.5E-5</v>
      </c>
      <c r="AP14" s="505">
        <v>0</v>
      </c>
      <c r="AQ14" s="505">
        <v>0</v>
      </c>
      <c r="AR14" s="505">
        <v>0</v>
      </c>
      <c r="AS14" s="505">
        <v>0</v>
      </c>
      <c r="AT14" s="505">
        <v>0</v>
      </c>
      <c r="AU14" s="505">
        <v>0</v>
      </c>
      <c r="AV14" s="505">
        <v>0</v>
      </c>
      <c r="AW14" s="505">
        <v>0</v>
      </c>
      <c r="AX14" s="505">
        <v>0</v>
      </c>
      <c r="AY14" s="505">
        <v>0</v>
      </c>
      <c r="AZ14" s="505">
        <v>0</v>
      </c>
      <c r="BA14" s="505">
        <v>0</v>
      </c>
      <c r="BB14" s="505">
        <v>0</v>
      </c>
      <c r="BC14" s="505">
        <v>0</v>
      </c>
      <c r="BD14" s="505">
        <v>0</v>
      </c>
      <c r="BE14" s="505">
        <v>0</v>
      </c>
      <c r="BF14" s="505">
        <v>0</v>
      </c>
      <c r="BG14" s="505">
        <v>0</v>
      </c>
      <c r="BH14" s="505">
        <v>0</v>
      </c>
      <c r="BI14" s="505">
        <v>0</v>
      </c>
      <c r="BJ14" s="505">
        <v>0</v>
      </c>
      <c r="BK14" s="505">
        <v>0</v>
      </c>
      <c r="BL14" s="505">
        <v>4.0949999999999997E-3</v>
      </c>
      <c r="BM14" s="505">
        <v>0</v>
      </c>
      <c r="BN14" s="505">
        <v>0</v>
      </c>
      <c r="BO14" s="505">
        <v>0</v>
      </c>
      <c r="BP14" s="505">
        <v>0</v>
      </c>
      <c r="BQ14" s="505">
        <v>0</v>
      </c>
      <c r="BR14" s="505">
        <v>0</v>
      </c>
      <c r="BS14" s="505">
        <v>0</v>
      </c>
      <c r="BT14" s="505">
        <v>0</v>
      </c>
      <c r="BU14" s="505">
        <v>0</v>
      </c>
      <c r="BV14" s="505">
        <v>0</v>
      </c>
      <c r="BW14" s="505">
        <v>0</v>
      </c>
      <c r="BX14" s="505">
        <v>0</v>
      </c>
      <c r="BY14" s="505">
        <v>0</v>
      </c>
      <c r="BZ14" s="505">
        <v>0</v>
      </c>
      <c r="CA14" s="505">
        <v>0</v>
      </c>
      <c r="CB14" s="505">
        <v>0</v>
      </c>
      <c r="CC14" s="505">
        <v>0</v>
      </c>
      <c r="CD14" s="505">
        <v>0</v>
      </c>
      <c r="CE14" s="505">
        <v>0</v>
      </c>
      <c r="CF14" s="505">
        <v>0</v>
      </c>
      <c r="CG14" s="505">
        <v>0</v>
      </c>
      <c r="CH14" s="505">
        <v>0</v>
      </c>
      <c r="CI14" s="505">
        <v>4.95E-4</v>
      </c>
      <c r="CJ14" s="505">
        <v>0</v>
      </c>
      <c r="CK14" s="505">
        <v>0</v>
      </c>
      <c r="CL14" s="505">
        <v>0</v>
      </c>
      <c r="CM14" s="505">
        <v>0</v>
      </c>
      <c r="CN14" s="505">
        <v>0</v>
      </c>
      <c r="CO14" s="505">
        <v>0</v>
      </c>
      <c r="CP14" s="505">
        <v>2.2800000000000001E-4</v>
      </c>
      <c r="CQ14" s="505">
        <v>7.9410000000000001E-3</v>
      </c>
      <c r="CR14" s="505">
        <v>0</v>
      </c>
      <c r="CS14" s="505">
        <v>3.594E-3</v>
      </c>
      <c r="CT14" s="505">
        <v>0</v>
      </c>
      <c r="CU14" s="505">
        <v>1.3813000000000001E-2</v>
      </c>
      <c r="CV14" s="505">
        <v>2.1708999999999999E-2</v>
      </c>
      <c r="CW14" s="505">
        <v>1.4649999999999999E-3</v>
      </c>
      <c r="CX14" s="505">
        <v>0</v>
      </c>
      <c r="CY14" s="505">
        <v>0</v>
      </c>
      <c r="CZ14" s="505">
        <v>0</v>
      </c>
      <c r="DA14" s="505">
        <v>0</v>
      </c>
      <c r="DB14" s="505">
        <v>4.8683999999999998E-2</v>
      </c>
      <c r="DC14" s="505">
        <v>0.168577</v>
      </c>
      <c r="DD14" s="505">
        <v>0</v>
      </c>
      <c r="DE14" s="505">
        <v>2.6999999999999999E-5</v>
      </c>
      <c r="DF14" s="505">
        <v>7.1580000000000003E-3</v>
      </c>
      <c r="DG14" s="505">
        <v>0</v>
      </c>
      <c r="DH14" s="506">
        <v>0</v>
      </c>
      <c r="DI14" s="507">
        <v>9.4990000000000005E-3</v>
      </c>
      <c r="DJ14" s="508">
        <v>2.7861E-2</v>
      </c>
      <c r="DK14" s="505">
        <v>6.2385000000000003E-2</v>
      </c>
      <c r="DL14" s="505">
        <v>0</v>
      </c>
      <c r="DM14" s="505">
        <v>0</v>
      </c>
      <c r="DN14" s="505">
        <v>0</v>
      </c>
      <c r="DO14" s="509">
        <v>1.6206000000000002E-2</v>
      </c>
      <c r="DP14" s="507">
        <v>3.4354999999999997E-2</v>
      </c>
      <c r="DQ14" s="510">
        <v>2.5406000000000001E-2</v>
      </c>
      <c r="DR14" s="508">
        <v>1.6850000000000001E-3</v>
      </c>
      <c r="DS14" s="509">
        <v>4.7544999999999997E-2</v>
      </c>
      <c r="DT14" s="511">
        <v>3.1328000000000002E-2</v>
      </c>
      <c r="DU14" s="507">
        <v>3.2913999999999999E-2</v>
      </c>
      <c r="DV14" s="510">
        <v>2.7133999999999998E-2</v>
      </c>
      <c r="DW14" s="508">
        <v>3.9676000000000003E-2</v>
      </c>
      <c r="DX14" s="509">
        <v>4.7132E-2</v>
      </c>
      <c r="DY14" s="511">
        <v>4.5069999999999999E-2</v>
      </c>
      <c r="DZ14" s="507">
        <v>2.3504000000000001E-2</v>
      </c>
      <c r="EA14" s="510">
        <v>2.0586E-2</v>
      </c>
    </row>
    <row r="15" spans="2:131" ht="18" customHeight="1" x14ac:dyDescent="0.2">
      <c r="B15" s="456" t="s">
        <v>19</v>
      </c>
      <c r="C15" s="457" t="s">
        <v>20</v>
      </c>
      <c r="D15" s="504">
        <v>0</v>
      </c>
      <c r="E15" s="505">
        <v>1.73E-4</v>
      </c>
      <c r="F15" s="505">
        <v>5.1E-5</v>
      </c>
      <c r="G15" s="505">
        <v>0</v>
      </c>
      <c r="H15" s="505">
        <v>9.4090000000000007E-3</v>
      </c>
      <c r="I15" s="505">
        <v>0</v>
      </c>
      <c r="J15" s="505">
        <v>0</v>
      </c>
      <c r="K15" s="505">
        <v>1.7960000000000001E-3</v>
      </c>
      <c r="L15" s="505">
        <v>3.6804000000000003E-2</v>
      </c>
      <c r="M15" s="505">
        <v>0</v>
      </c>
      <c r="N15" s="505">
        <v>0</v>
      </c>
      <c r="O15" s="505">
        <v>0</v>
      </c>
      <c r="P15" s="505">
        <v>0</v>
      </c>
      <c r="Q15" s="505">
        <v>0</v>
      </c>
      <c r="R15" s="505">
        <v>0</v>
      </c>
      <c r="S15" s="505">
        <v>0</v>
      </c>
      <c r="T15" s="505">
        <v>0</v>
      </c>
      <c r="U15" s="505">
        <v>0</v>
      </c>
      <c r="V15" s="505">
        <v>0</v>
      </c>
      <c r="W15" s="505">
        <v>0</v>
      </c>
      <c r="X15" s="505">
        <v>0</v>
      </c>
      <c r="Y15" s="505">
        <v>5.0000000000000004E-6</v>
      </c>
      <c r="Z15" s="505">
        <v>0</v>
      </c>
      <c r="AA15" s="505">
        <v>0</v>
      </c>
      <c r="AB15" s="505">
        <v>5.3000000000000001E-5</v>
      </c>
      <c r="AC15" s="505">
        <v>3.0000000000000001E-6</v>
      </c>
      <c r="AD15" s="505">
        <v>0</v>
      </c>
      <c r="AE15" s="505">
        <v>0</v>
      </c>
      <c r="AF15" s="505">
        <v>0</v>
      </c>
      <c r="AG15" s="505">
        <v>0</v>
      </c>
      <c r="AH15" s="505">
        <v>0</v>
      </c>
      <c r="AI15" s="505">
        <v>0</v>
      </c>
      <c r="AJ15" s="505">
        <v>0</v>
      </c>
      <c r="AK15" s="505">
        <v>0</v>
      </c>
      <c r="AL15" s="505">
        <v>0</v>
      </c>
      <c r="AM15" s="505">
        <v>0</v>
      </c>
      <c r="AN15" s="505">
        <v>0</v>
      </c>
      <c r="AO15" s="505">
        <v>0</v>
      </c>
      <c r="AP15" s="505">
        <v>0</v>
      </c>
      <c r="AQ15" s="505">
        <v>0</v>
      </c>
      <c r="AR15" s="505">
        <v>0</v>
      </c>
      <c r="AS15" s="505">
        <v>0</v>
      </c>
      <c r="AT15" s="505">
        <v>0</v>
      </c>
      <c r="AU15" s="505">
        <v>0</v>
      </c>
      <c r="AV15" s="505">
        <v>0</v>
      </c>
      <c r="AW15" s="505">
        <v>0</v>
      </c>
      <c r="AX15" s="505">
        <v>0</v>
      </c>
      <c r="AY15" s="505">
        <v>0</v>
      </c>
      <c r="AZ15" s="505">
        <v>0</v>
      </c>
      <c r="BA15" s="505">
        <v>0</v>
      </c>
      <c r="BB15" s="505">
        <v>0</v>
      </c>
      <c r="BC15" s="505">
        <v>0</v>
      </c>
      <c r="BD15" s="505">
        <v>0</v>
      </c>
      <c r="BE15" s="505">
        <v>0</v>
      </c>
      <c r="BF15" s="505">
        <v>0</v>
      </c>
      <c r="BG15" s="505">
        <v>0</v>
      </c>
      <c r="BH15" s="505">
        <v>0</v>
      </c>
      <c r="BI15" s="505">
        <v>0</v>
      </c>
      <c r="BJ15" s="505">
        <v>0</v>
      </c>
      <c r="BK15" s="505">
        <v>0</v>
      </c>
      <c r="BL15" s="505">
        <v>0</v>
      </c>
      <c r="BM15" s="505">
        <v>0</v>
      </c>
      <c r="BN15" s="505">
        <v>0</v>
      </c>
      <c r="BO15" s="505">
        <v>0</v>
      </c>
      <c r="BP15" s="505">
        <v>0</v>
      </c>
      <c r="BQ15" s="505">
        <v>0</v>
      </c>
      <c r="BR15" s="505">
        <v>0</v>
      </c>
      <c r="BS15" s="505">
        <v>0</v>
      </c>
      <c r="BT15" s="505">
        <v>0</v>
      </c>
      <c r="BU15" s="505">
        <v>0</v>
      </c>
      <c r="BV15" s="505">
        <v>0</v>
      </c>
      <c r="BW15" s="505">
        <v>1.36E-4</v>
      </c>
      <c r="BX15" s="505">
        <v>5.7000000000000003E-5</v>
      </c>
      <c r="BY15" s="505">
        <v>0</v>
      </c>
      <c r="BZ15" s="505">
        <v>0</v>
      </c>
      <c r="CA15" s="505">
        <v>0</v>
      </c>
      <c r="CB15" s="505">
        <v>0</v>
      </c>
      <c r="CC15" s="505">
        <v>0</v>
      </c>
      <c r="CD15" s="505">
        <v>0</v>
      </c>
      <c r="CE15" s="505">
        <v>0</v>
      </c>
      <c r="CF15" s="505">
        <v>0</v>
      </c>
      <c r="CG15" s="505">
        <v>0</v>
      </c>
      <c r="CH15" s="505">
        <v>0</v>
      </c>
      <c r="CI15" s="505">
        <v>5.2599999999999999E-4</v>
      </c>
      <c r="CJ15" s="505">
        <v>0</v>
      </c>
      <c r="CK15" s="505">
        <v>0</v>
      </c>
      <c r="CL15" s="505">
        <v>0</v>
      </c>
      <c r="CM15" s="505">
        <v>0</v>
      </c>
      <c r="CN15" s="505">
        <v>0</v>
      </c>
      <c r="CO15" s="505">
        <v>0</v>
      </c>
      <c r="CP15" s="505">
        <v>2.0000000000000002E-5</v>
      </c>
      <c r="CQ15" s="505">
        <v>1.2E-4</v>
      </c>
      <c r="CR15" s="505">
        <v>0</v>
      </c>
      <c r="CS15" s="505">
        <v>4.3899999999999999E-4</v>
      </c>
      <c r="CT15" s="505">
        <v>0</v>
      </c>
      <c r="CU15" s="505">
        <v>1.5219999999999999E-3</v>
      </c>
      <c r="CV15" s="505">
        <v>2.4299999999999999E-3</v>
      </c>
      <c r="CW15" s="505">
        <v>0</v>
      </c>
      <c r="CX15" s="505">
        <v>0</v>
      </c>
      <c r="CY15" s="505">
        <v>0</v>
      </c>
      <c r="CZ15" s="505">
        <v>0</v>
      </c>
      <c r="DA15" s="505">
        <v>9.0000000000000002E-6</v>
      </c>
      <c r="DB15" s="505">
        <v>2.3560000000000001E-2</v>
      </c>
      <c r="DC15" s="505">
        <v>7.7550999999999995E-2</v>
      </c>
      <c r="DD15" s="505">
        <v>0</v>
      </c>
      <c r="DE15" s="505">
        <v>0</v>
      </c>
      <c r="DF15" s="505">
        <v>1.818E-3</v>
      </c>
      <c r="DG15" s="505">
        <v>0</v>
      </c>
      <c r="DH15" s="506">
        <v>3.052E-3</v>
      </c>
      <c r="DI15" s="507">
        <v>1.6919999999999999E-3</v>
      </c>
      <c r="DJ15" s="508">
        <v>1.8773999999999999E-2</v>
      </c>
      <c r="DK15" s="505">
        <v>1.2742E-2</v>
      </c>
      <c r="DL15" s="505">
        <v>0</v>
      </c>
      <c r="DM15" s="505">
        <v>0</v>
      </c>
      <c r="DN15" s="505">
        <v>0</v>
      </c>
      <c r="DO15" s="509">
        <v>1.855942</v>
      </c>
      <c r="DP15" s="507">
        <v>7.3359999999999996E-3</v>
      </c>
      <c r="DQ15" s="510">
        <v>5.078E-3</v>
      </c>
      <c r="DR15" s="508">
        <v>1.1509999999999999E-3</v>
      </c>
      <c r="DS15" s="509">
        <v>1.3427E-2</v>
      </c>
      <c r="DT15" s="511">
        <v>9.0860000000000003E-3</v>
      </c>
      <c r="DU15" s="507">
        <v>8.1689999999999992E-3</v>
      </c>
      <c r="DV15" s="510">
        <v>6.2469999999999999E-3</v>
      </c>
      <c r="DW15" s="508">
        <v>4.1419999999999998E-3</v>
      </c>
      <c r="DX15" s="509">
        <v>1.0004000000000001E-2</v>
      </c>
      <c r="DY15" s="511">
        <v>8.3829999999999998E-3</v>
      </c>
      <c r="DZ15" s="507">
        <v>8.0029999999999997E-3</v>
      </c>
      <c r="EA15" s="510">
        <v>5.4679999999999998E-3</v>
      </c>
    </row>
    <row r="16" spans="2:131" ht="18" customHeight="1" x14ac:dyDescent="0.2">
      <c r="B16" s="456" t="s">
        <v>21</v>
      </c>
      <c r="C16" s="457" t="s">
        <v>22</v>
      </c>
      <c r="D16" s="504">
        <v>6.2119999999999996E-3</v>
      </c>
      <c r="E16" s="505">
        <v>0.34748400000000002</v>
      </c>
      <c r="F16" s="505">
        <v>1.5259E-2</v>
      </c>
      <c r="G16" s="505">
        <v>6.3020000000000003E-3</v>
      </c>
      <c r="H16" s="505">
        <v>9.4214999999999993E-2</v>
      </c>
      <c r="I16" s="505">
        <v>0</v>
      </c>
      <c r="J16" s="505">
        <v>0</v>
      </c>
      <c r="K16" s="505">
        <v>-1.9999999999999999E-6</v>
      </c>
      <c r="L16" s="505">
        <v>0</v>
      </c>
      <c r="M16" s="505">
        <v>4.6627000000000002E-2</v>
      </c>
      <c r="N16" s="505">
        <v>0</v>
      </c>
      <c r="O16" s="505">
        <v>-6.0000000000000002E-6</v>
      </c>
      <c r="P16" s="505">
        <v>0</v>
      </c>
      <c r="Q16" s="505">
        <v>0</v>
      </c>
      <c r="R16" s="505">
        <v>0</v>
      </c>
      <c r="S16" s="505">
        <v>0</v>
      </c>
      <c r="T16" s="505">
        <v>0</v>
      </c>
      <c r="U16" s="505">
        <v>0</v>
      </c>
      <c r="V16" s="505">
        <v>3.4299999999999999E-4</v>
      </c>
      <c r="W16" s="505">
        <v>0</v>
      </c>
      <c r="X16" s="505">
        <v>0</v>
      </c>
      <c r="Y16" s="505">
        <v>0</v>
      </c>
      <c r="Z16" s="505">
        <v>0</v>
      </c>
      <c r="AA16" s="505">
        <v>0</v>
      </c>
      <c r="AB16" s="505">
        <v>0</v>
      </c>
      <c r="AC16" s="505">
        <v>0</v>
      </c>
      <c r="AD16" s="505">
        <v>0</v>
      </c>
      <c r="AE16" s="505">
        <v>0</v>
      </c>
      <c r="AF16" s="505">
        <v>0</v>
      </c>
      <c r="AG16" s="505">
        <v>0</v>
      </c>
      <c r="AH16" s="505">
        <v>0</v>
      </c>
      <c r="AI16" s="505">
        <v>0</v>
      </c>
      <c r="AJ16" s="505">
        <v>0</v>
      </c>
      <c r="AK16" s="505">
        <v>0</v>
      </c>
      <c r="AL16" s="505">
        <v>0</v>
      </c>
      <c r="AM16" s="505">
        <v>0</v>
      </c>
      <c r="AN16" s="505">
        <v>0</v>
      </c>
      <c r="AO16" s="505">
        <v>0</v>
      </c>
      <c r="AP16" s="505">
        <v>0</v>
      </c>
      <c r="AQ16" s="505">
        <v>0</v>
      </c>
      <c r="AR16" s="505">
        <v>0</v>
      </c>
      <c r="AS16" s="505">
        <v>0</v>
      </c>
      <c r="AT16" s="505">
        <v>0</v>
      </c>
      <c r="AU16" s="505">
        <v>0</v>
      </c>
      <c r="AV16" s="505">
        <v>0</v>
      </c>
      <c r="AW16" s="505">
        <v>0</v>
      </c>
      <c r="AX16" s="505">
        <v>0</v>
      </c>
      <c r="AY16" s="505">
        <v>0</v>
      </c>
      <c r="AZ16" s="505">
        <v>0</v>
      </c>
      <c r="BA16" s="505">
        <v>0</v>
      </c>
      <c r="BB16" s="505">
        <v>0</v>
      </c>
      <c r="BC16" s="505">
        <v>0</v>
      </c>
      <c r="BD16" s="505">
        <v>0</v>
      </c>
      <c r="BE16" s="505">
        <v>0</v>
      </c>
      <c r="BF16" s="505">
        <v>0</v>
      </c>
      <c r="BG16" s="505">
        <v>0</v>
      </c>
      <c r="BH16" s="505">
        <v>0</v>
      </c>
      <c r="BI16" s="505">
        <v>0</v>
      </c>
      <c r="BJ16" s="505">
        <v>0</v>
      </c>
      <c r="BK16" s="505">
        <v>0</v>
      </c>
      <c r="BL16" s="505">
        <v>0</v>
      </c>
      <c r="BM16" s="505">
        <v>0</v>
      </c>
      <c r="BN16" s="505">
        <v>0</v>
      </c>
      <c r="BO16" s="505">
        <v>0</v>
      </c>
      <c r="BP16" s="505">
        <v>0</v>
      </c>
      <c r="BQ16" s="505">
        <v>8.0000000000000007E-5</v>
      </c>
      <c r="BR16" s="505">
        <v>0</v>
      </c>
      <c r="BS16" s="505">
        <v>0</v>
      </c>
      <c r="BT16" s="505">
        <v>0</v>
      </c>
      <c r="BU16" s="505">
        <v>0</v>
      </c>
      <c r="BV16" s="505">
        <v>0</v>
      </c>
      <c r="BW16" s="505">
        <v>0</v>
      </c>
      <c r="BX16" s="505">
        <v>8.8999999999999995E-5</v>
      </c>
      <c r="BY16" s="505">
        <v>0</v>
      </c>
      <c r="BZ16" s="505">
        <v>0</v>
      </c>
      <c r="CA16" s="505">
        <v>0</v>
      </c>
      <c r="CB16" s="505">
        <v>0</v>
      </c>
      <c r="CC16" s="505">
        <v>0</v>
      </c>
      <c r="CD16" s="505">
        <v>0</v>
      </c>
      <c r="CE16" s="505">
        <v>0</v>
      </c>
      <c r="CF16" s="505">
        <v>0</v>
      </c>
      <c r="CG16" s="505">
        <v>0</v>
      </c>
      <c r="CH16" s="505">
        <v>0</v>
      </c>
      <c r="CI16" s="505">
        <v>0</v>
      </c>
      <c r="CJ16" s="505">
        <v>0</v>
      </c>
      <c r="CK16" s="505">
        <v>0</v>
      </c>
      <c r="CL16" s="505">
        <v>0</v>
      </c>
      <c r="CM16" s="505">
        <v>0</v>
      </c>
      <c r="CN16" s="505">
        <v>0</v>
      </c>
      <c r="CO16" s="505">
        <v>0</v>
      </c>
      <c r="CP16" s="505">
        <v>0</v>
      </c>
      <c r="CQ16" s="505">
        <v>2.2000000000000001E-4</v>
      </c>
      <c r="CR16" s="505">
        <v>4.6340000000000001E-3</v>
      </c>
      <c r="CS16" s="505">
        <v>3.6000000000000001E-5</v>
      </c>
      <c r="CT16" s="505">
        <v>0</v>
      </c>
      <c r="CU16" s="505">
        <v>6.9999999999999994E-5</v>
      </c>
      <c r="CV16" s="505">
        <v>2.0999999999999999E-5</v>
      </c>
      <c r="CW16" s="505">
        <v>0</v>
      </c>
      <c r="CX16" s="505">
        <v>0</v>
      </c>
      <c r="CY16" s="505">
        <v>0</v>
      </c>
      <c r="CZ16" s="505">
        <v>0</v>
      </c>
      <c r="DA16" s="505">
        <v>0</v>
      </c>
      <c r="DB16" s="505">
        <v>0</v>
      </c>
      <c r="DC16" s="505">
        <v>0</v>
      </c>
      <c r="DD16" s="505">
        <v>0</v>
      </c>
      <c r="DE16" s="505">
        <v>7.4600000000000003E-4</v>
      </c>
      <c r="DF16" s="505">
        <v>0</v>
      </c>
      <c r="DG16" s="505">
        <v>0</v>
      </c>
      <c r="DH16" s="506">
        <v>0</v>
      </c>
      <c r="DI16" s="507">
        <v>7.1000000000000002E-4</v>
      </c>
      <c r="DJ16" s="508">
        <v>0</v>
      </c>
      <c r="DK16" s="505">
        <v>6.6799999999999997E-4</v>
      </c>
      <c r="DL16" s="505">
        <v>0</v>
      </c>
      <c r="DM16" s="505">
        <v>0</v>
      </c>
      <c r="DN16" s="505">
        <v>0</v>
      </c>
      <c r="DO16" s="509">
        <v>-0.33613399999999999</v>
      </c>
      <c r="DP16" s="507">
        <v>3.7500000000000001E-4</v>
      </c>
      <c r="DQ16" s="510">
        <v>9.0399999999999996E-4</v>
      </c>
      <c r="DR16" s="508">
        <v>6.9999999999999999E-6</v>
      </c>
      <c r="DS16" s="509">
        <v>5.1130000000000004E-3</v>
      </c>
      <c r="DT16" s="511">
        <v>3.3080000000000002E-3</v>
      </c>
      <c r="DU16" s="507">
        <v>1.771E-3</v>
      </c>
      <c r="DV16" s="510">
        <v>1.606E-3</v>
      </c>
      <c r="DW16" s="508">
        <v>9.8499999999999998E-4</v>
      </c>
      <c r="DX16" s="509">
        <v>8.7399999999999999E-4</v>
      </c>
      <c r="DY16" s="511">
        <v>9.0499999999999999E-4</v>
      </c>
      <c r="DZ16" s="507">
        <v>2.4420000000000002E-3</v>
      </c>
      <c r="EA16" s="510">
        <v>1.861E-3</v>
      </c>
    </row>
    <row r="17" spans="2:131" ht="18" customHeight="1" x14ac:dyDescent="0.2">
      <c r="B17" s="456" t="s">
        <v>23</v>
      </c>
      <c r="C17" s="457" t="s">
        <v>24</v>
      </c>
      <c r="D17" s="504">
        <v>0</v>
      </c>
      <c r="E17" s="505">
        <v>0</v>
      </c>
      <c r="F17" s="505">
        <v>0</v>
      </c>
      <c r="G17" s="505">
        <v>0</v>
      </c>
      <c r="H17" s="505">
        <v>0</v>
      </c>
      <c r="I17" s="505">
        <v>0</v>
      </c>
      <c r="J17" s="505">
        <v>0</v>
      </c>
      <c r="K17" s="505">
        <v>0</v>
      </c>
      <c r="L17" s="505">
        <v>0</v>
      </c>
      <c r="M17" s="505">
        <v>0</v>
      </c>
      <c r="N17" s="505">
        <v>0</v>
      </c>
      <c r="O17" s="505">
        <v>0</v>
      </c>
      <c r="P17" s="505">
        <v>0</v>
      </c>
      <c r="Q17" s="505">
        <v>0</v>
      </c>
      <c r="R17" s="505">
        <v>0</v>
      </c>
      <c r="S17" s="505">
        <v>0</v>
      </c>
      <c r="T17" s="505">
        <v>0</v>
      </c>
      <c r="U17" s="505">
        <v>0</v>
      </c>
      <c r="V17" s="505">
        <v>0</v>
      </c>
      <c r="W17" s="505">
        <v>0</v>
      </c>
      <c r="X17" s="505">
        <v>0</v>
      </c>
      <c r="Y17" s="505">
        <v>0</v>
      </c>
      <c r="Z17" s="505">
        <v>0</v>
      </c>
      <c r="AA17" s="505">
        <v>0</v>
      </c>
      <c r="AB17" s="505">
        <v>0</v>
      </c>
      <c r="AC17" s="505">
        <v>0</v>
      </c>
      <c r="AD17" s="505">
        <v>0</v>
      </c>
      <c r="AE17" s="505">
        <v>0</v>
      </c>
      <c r="AF17" s="505">
        <v>0</v>
      </c>
      <c r="AG17" s="505">
        <v>0</v>
      </c>
      <c r="AH17" s="505">
        <v>0</v>
      </c>
      <c r="AI17" s="505">
        <v>0</v>
      </c>
      <c r="AJ17" s="505">
        <v>0</v>
      </c>
      <c r="AK17" s="505">
        <v>0</v>
      </c>
      <c r="AL17" s="505">
        <v>0</v>
      </c>
      <c r="AM17" s="505">
        <v>0</v>
      </c>
      <c r="AN17" s="505">
        <v>0</v>
      </c>
      <c r="AO17" s="505">
        <v>0</v>
      </c>
      <c r="AP17" s="505">
        <v>0</v>
      </c>
      <c r="AQ17" s="505">
        <v>0</v>
      </c>
      <c r="AR17" s="505">
        <v>0</v>
      </c>
      <c r="AS17" s="505">
        <v>0</v>
      </c>
      <c r="AT17" s="505">
        <v>0</v>
      </c>
      <c r="AU17" s="505">
        <v>0</v>
      </c>
      <c r="AV17" s="505">
        <v>0</v>
      </c>
      <c r="AW17" s="505">
        <v>0</v>
      </c>
      <c r="AX17" s="505">
        <v>0</v>
      </c>
      <c r="AY17" s="505">
        <v>0</v>
      </c>
      <c r="AZ17" s="505">
        <v>0</v>
      </c>
      <c r="BA17" s="505">
        <v>0</v>
      </c>
      <c r="BB17" s="505">
        <v>0</v>
      </c>
      <c r="BC17" s="505">
        <v>0</v>
      </c>
      <c r="BD17" s="505">
        <v>0</v>
      </c>
      <c r="BE17" s="505">
        <v>0</v>
      </c>
      <c r="BF17" s="505">
        <v>0</v>
      </c>
      <c r="BG17" s="505">
        <v>0</v>
      </c>
      <c r="BH17" s="505">
        <v>0</v>
      </c>
      <c r="BI17" s="505">
        <v>0</v>
      </c>
      <c r="BJ17" s="505">
        <v>0</v>
      </c>
      <c r="BK17" s="505">
        <v>0</v>
      </c>
      <c r="BL17" s="505">
        <v>0</v>
      </c>
      <c r="BM17" s="505">
        <v>0</v>
      </c>
      <c r="BN17" s="505">
        <v>0</v>
      </c>
      <c r="BO17" s="505">
        <v>0</v>
      </c>
      <c r="BP17" s="505">
        <v>0</v>
      </c>
      <c r="BQ17" s="505">
        <v>0</v>
      </c>
      <c r="BR17" s="505">
        <v>0</v>
      </c>
      <c r="BS17" s="505">
        <v>0</v>
      </c>
      <c r="BT17" s="505">
        <v>0</v>
      </c>
      <c r="BU17" s="505">
        <v>0</v>
      </c>
      <c r="BV17" s="505">
        <v>0</v>
      </c>
      <c r="BW17" s="505">
        <v>0</v>
      </c>
      <c r="BX17" s="505">
        <v>0</v>
      </c>
      <c r="BY17" s="505">
        <v>0</v>
      </c>
      <c r="BZ17" s="505">
        <v>0</v>
      </c>
      <c r="CA17" s="505">
        <v>0</v>
      </c>
      <c r="CB17" s="505">
        <v>0</v>
      </c>
      <c r="CC17" s="505">
        <v>0</v>
      </c>
      <c r="CD17" s="505">
        <v>0</v>
      </c>
      <c r="CE17" s="505">
        <v>0</v>
      </c>
      <c r="CF17" s="505">
        <v>0</v>
      </c>
      <c r="CG17" s="505">
        <v>0</v>
      </c>
      <c r="CH17" s="505">
        <v>0</v>
      </c>
      <c r="CI17" s="505">
        <v>0</v>
      </c>
      <c r="CJ17" s="505">
        <v>0</v>
      </c>
      <c r="CK17" s="505">
        <v>0</v>
      </c>
      <c r="CL17" s="505">
        <v>0</v>
      </c>
      <c r="CM17" s="505">
        <v>0</v>
      </c>
      <c r="CN17" s="505">
        <v>0</v>
      </c>
      <c r="CO17" s="505">
        <v>0</v>
      </c>
      <c r="CP17" s="505">
        <v>0</v>
      </c>
      <c r="CQ17" s="505">
        <v>0</v>
      </c>
      <c r="CR17" s="505">
        <v>0</v>
      </c>
      <c r="CS17" s="505">
        <v>0</v>
      </c>
      <c r="CT17" s="505">
        <v>0</v>
      </c>
      <c r="CU17" s="505">
        <v>0</v>
      </c>
      <c r="CV17" s="505">
        <v>0</v>
      </c>
      <c r="CW17" s="505">
        <v>0</v>
      </c>
      <c r="CX17" s="505">
        <v>0</v>
      </c>
      <c r="CY17" s="505">
        <v>0</v>
      </c>
      <c r="CZ17" s="505">
        <v>0</v>
      </c>
      <c r="DA17" s="505">
        <v>0</v>
      </c>
      <c r="DB17" s="505">
        <v>0</v>
      </c>
      <c r="DC17" s="505">
        <v>0</v>
      </c>
      <c r="DD17" s="505">
        <v>0</v>
      </c>
      <c r="DE17" s="505">
        <v>0</v>
      </c>
      <c r="DF17" s="505">
        <v>0</v>
      </c>
      <c r="DG17" s="505">
        <v>0</v>
      </c>
      <c r="DH17" s="506">
        <v>0</v>
      </c>
      <c r="DI17" s="507">
        <v>0</v>
      </c>
      <c r="DJ17" s="508">
        <v>1.1329000000000001E-2</v>
      </c>
      <c r="DK17" s="505">
        <v>9.332E-3</v>
      </c>
      <c r="DL17" s="505">
        <v>0</v>
      </c>
      <c r="DM17" s="505">
        <v>0</v>
      </c>
      <c r="DN17" s="505">
        <v>0</v>
      </c>
      <c r="DO17" s="509">
        <v>-0.884154</v>
      </c>
      <c r="DP17" s="507">
        <v>5.4050000000000001E-3</v>
      </c>
      <c r="DQ17" s="510">
        <v>2.4510000000000001E-3</v>
      </c>
      <c r="DR17" s="508">
        <v>0</v>
      </c>
      <c r="DS17" s="509">
        <v>0</v>
      </c>
      <c r="DT17" s="511">
        <v>0</v>
      </c>
      <c r="DU17" s="507">
        <v>2.8319999999999999E-3</v>
      </c>
      <c r="DV17" s="510">
        <v>1.7359999999999999E-3</v>
      </c>
      <c r="DW17" s="508">
        <v>9.4509999999999993E-3</v>
      </c>
      <c r="DX17" s="509">
        <v>5.359E-3</v>
      </c>
      <c r="DY17" s="511">
        <v>6.4910000000000002E-3</v>
      </c>
      <c r="DZ17" s="507">
        <v>0</v>
      </c>
      <c r="EA17" s="510">
        <v>0</v>
      </c>
    </row>
    <row r="18" spans="2:131" ht="18" customHeight="1" x14ac:dyDescent="0.2">
      <c r="B18" s="456" t="s">
        <v>25</v>
      </c>
      <c r="C18" s="457" t="s">
        <v>26</v>
      </c>
      <c r="D18" s="504">
        <v>8.5000000000000006E-5</v>
      </c>
      <c r="E18" s="505">
        <v>3.0000000000000001E-5</v>
      </c>
      <c r="F18" s="505">
        <v>5.1E-5</v>
      </c>
      <c r="G18" s="505">
        <v>1.2600000000000001E-3</v>
      </c>
      <c r="H18" s="505">
        <v>9.5610000000000001E-3</v>
      </c>
      <c r="I18" s="505">
        <v>0</v>
      </c>
      <c r="J18" s="505">
        <v>0</v>
      </c>
      <c r="K18" s="505">
        <v>1.9999999999999999E-6</v>
      </c>
      <c r="L18" s="505">
        <v>7.3999999999999996E-5</v>
      </c>
      <c r="M18" s="505">
        <v>0</v>
      </c>
      <c r="N18" s="505">
        <v>0</v>
      </c>
      <c r="O18" s="505">
        <v>0.21731600000000001</v>
      </c>
      <c r="P18" s="505">
        <v>0.217084</v>
      </c>
      <c r="Q18" s="505">
        <v>3.4600000000000001E-4</v>
      </c>
      <c r="R18" s="505">
        <v>1.1148999999999999E-2</v>
      </c>
      <c r="S18" s="505">
        <v>1.572E-3</v>
      </c>
      <c r="T18" s="505">
        <v>2.699E-3</v>
      </c>
      <c r="U18" s="505">
        <v>4.6700000000000002E-4</v>
      </c>
      <c r="V18" s="505">
        <v>9.6000000000000002E-4</v>
      </c>
      <c r="W18" s="505">
        <v>0</v>
      </c>
      <c r="X18" s="505">
        <v>0</v>
      </c>
      <c r="Y18" s="505">
        <v>0</v>
      </c>
      <c r="Z18" s="505">
        <v>0</v>
      </c>
      <c r="AA18" s="505">
        <v>1.0047E-2</v>
      </c>
      <c r="AB18" s="505">
        <v>0</v>
      </c>
      <c r="AC18" s="505">
        <v>7.2999999999999999E-5</v>
      </c>
      <c r="AD18" s="505">
        <v>0</v>
      </c>
      <c r="AE18" s="505">
        <v>0</v>
      </c>
      <c r="AF18" s="505">
        <v>6.78E-4</v>
      </c>
      <c r="AG18" s="505">
        <v>1.8244E-2</v>
      </c>
      <c r="AH18" s="505">
        <v>3.1717000000000002E-2</v>
      </c>
      <c r="AI18" s="505">
        <v>3.395E-3</v>
      </c>
      <c r="AJ18" s="505">
        <v>9.0000000000000002E-6</v>
      </c>
      <c r="AK18" s="505">
        <v>0</v>
      </c>
      <c r="AL18" s="505">
        <v>2.1640000000000001E-3</v>
      </c>
      <c r="AM18" s="505">
        <v>0</v>
      </c>
      <c r="AN18" s="505">
        <v>0</v>
      </c>
      <c r="AO18" s="505">
        <v>2.8E-5</v>
      </c>
      <c r="AP18" s="505">
        <v>0</v>
      </c>
      <c r="AQ18" s="505">
        <v>0</v>
      </c>
      <c r="AR18" s="505">
        <v>2.8800000000000001E-4</v>
      </c>
      <c r="AS18" s="505">
        <v>1.36E-4</v>
      </c>
      <c r="AT18" s="505">
        <v>3.2299999999999999E-4</v>
      </c>
      <c r="AU18" s="505">
        <v>1.06E-4</v>
      </c>
      <c r="AV18" s="505">
        <v>1.2300000000000001E-4</v>
      </c>
      <c r="AW18" s="505">
        <v>9.1000000000000003E-5</v>
      </c>
      <c r="AX18" s="505">
        <v>2.013E-3</v>
      </c>
      <c r="AY18" s="505">
        <v>7.6000000000000004E-5</v>
      </c>
      <c r="AZ18" s="505">
        <v>0</v>
      </c>
      <c r="BA18" s="505">
        <v>2.5920000000000001E-3</v>
      </c>
      <c r="BB18" s="505">
        <v>0</v>
      </c>
      <c r="BC18" s="505">
        <v>9.5000000000000005E-5</v>
      </c>
      <c r="BD18" s="505">
        <v>2.3000000000000001E-4</v>
      </c>
      <c r="BE18" s="505">
        <v>0</v>
      </c>
      <c r="BF18" s="505">
        <v>7.5500000000000003E-4</v>
      </c>
      <c r="BG18" s="505">
        <v>4.6E-5</v>
      </c>
      <c r="BH18" s="505">
        <v>7.18E-4</v>
      </c>
      <c r="BI18" s="505">
        <v>1.72E-3</v>
      </c>
      <c r="BJ18" s="505">
        <v>2.6499999999999999E-4</v>
      </c>
      <c r="BK18" s="505">
        <v>2.7599999999999999E-4</v>
      </c>
      <c r="BL18" s="505">
        <v>2.6150000000000001E-3</v>
      </c>
      <c r="BM18" s="505">
        <v>3.3000000000000003E-5</v>
      </c>
      <c r="BN18" s="505">
        <v>4.8700000000000002E-4</v>
      </c>
      <c r="BO18" s="505">
        <v>3.7500000000000001E-4</v>
      </c>
      <c r="BP18" s="505">
        <v>2.7859999999999998E-3</v>
      </c>
      <c r="BQ18" s="505">
        <v>1.12E-4</v>
      </c>
      <c r="BR18" s="505">
        <v>3.8000000000000002E-5</v>
      </c>
      <c r="BS18" s="505">
        <v>0</v>
      </c>
      <c r="BT18" s="505">
        <v>0</v>
      </c>
      <c r="BU18" s="505">
        <v>1.02E-4</v>
      </c>
      <c r="BV18" s="505">
        <v>4.3000000000000002E-5</v>
      </c>
      <c r="BW18" s="505">
        <v>2.3900000000000001E-4</v>
      </c>
      <c r="BX18" s="505">
        <v>3.4299999999999999E-4</v>
      </c>
      <c r="BY18" s="505">
        <v>6.9999999999999999E-6</v>
      </c>
      <c r="BZ18" s="505">
        <v>9.9999999999999995E-7</v>
      </c>
      <c r="CA18" s="505">
        <v>0</v>
      </c>
      <c r="CB18" s="505">
        <v>0</v>
      </c>
      <c r="CC18" s="505">
        <v>4.6799999999999999E-4</v>
      </c>
      <c r="CD18" s="505">
        <v>6.3999999999999997E-5</v>
      </c>
      <c r="CE18" s="505">
        <v>1.2999999999999999E-5</v>
      </c>
      <c r="CF18" s="505">
        <v>2.0639999999999999E-3</v>
      </c>
      <c r="CG18" s="505">
        <v>5.1E-5</v>
      </c>
      <c r="CH18" s="505">
        <v>2.7399999999999999E-4</v>
      </c>
      <c r="CI18" s="505">
        <v>3.6400000000000001E-4</v>
      </c>
      <c r="CJ18" s="505">
        <v>3.1000000000000001E-5</v>
      </c>
      <c r="CK18" s="505">
        <v>6.0000000000000002E-6</v>
      </c>
      <c r="CL18" s="505">
        <v>5.0000000000000004E-6</v>
      </c>
      <c r="CM18" s="505">
        <v>3.97E-4</v>
      </c>
      <c r="CN18" s="505">
        <v>0</v>
      </c>
      <c r="CO18" s="505">
        <v>1.5300000000000001E-4</v>
      </c>
      <c r="CP18" s="505">
        <v>5.3000000000000001E-5</v>
      </c>
      <c r="CQ18" s="505">
        <v>3.9999999999999998E-6</v>
      </c>
      <c r="CR18" s="505">
        <v>0</v>
      </c>
      <c r="CS18" s="505">
        <v>5.8E-5</v>
      </c>
      <c r="CT18" s="505">
        <v>2.31E-3</v>
      </c>
      <c r="CU18" s="505">
        <v>8.7000000000000001E-5</v>
      </c>
      <c r="CV18" s="505">
        <v>7.7000000000000001E-5</v>
      </c>
      <c r="CW18" s="505">
        <v>1.11E-4</v>
      </c>
      <c r="CX18" s="505">
        <v>1.4899999999999999E-4</v>
      </c>
      <c r="CY18" s="505">
        <v>0</v>
      </c>
      <c r="CZ18" s="505">
        <v>1.0000000000000001E-5</v>
      </c>
      <c r="DA18" s="505">
        <v>3.1799999999999998E-4</v>
      </c>
      <c r="DB18" s="505">
        <v>6.0700000000000001E-4</v>
      </c>
      <c r="DC18" s="505">
        <v>9.9999999999999995E-7</v>
      </c>
      <c r="DD18" s="505">
        <v>1.3100000000000001E-4</v>
      </c>
      <c r="DE18" s="505">
        <v>2.199E-3</v>
      </c>
      <c r="DF18" s="505">
        <v>4.2700000000000002E-4</v>
      </c>
      <c r="DG18" s="505">
        <v>1.6694000000000001E-2</v>
      </c>
      <c r="DH18" s="506">
        <v>1.4200000000000001E-4</v>
      </c>
      <c r="DI18" s="507">
        <v>1.2719999999999999E-3</v>
      </c>
      <c r="DJ18" s="508">
        <v>8.3999999999999995E-5</v>
      </c>
      <c r="DK18" s="505">
        <v>2.3499999999999999E-4</v>
      </c>
      <c r="DL18" s="505">
        <v>0</v>
      </c>
      <c r="DM18" s="505">
        <v>2.0000000000000002E-5</v>
      </c>
      <c r="DN18" s="505">
        <v>2.13E-4</v>
      </c>
      <c r="DO18" s="509">
        <v>1.442377</v>
      </c>
      <c r="DP18" s="507">
        <v>1.15E-4</v>
      </c>
      <c r="DQ18" s="510">
        <v>1.3680000000000001E-3</v>
      </c>
      <c r="DR18" s="508">
        <v>2.8219999999999999E-3</v>
      </c>
      <c r="DS18" s="509">
        <v>5.5209999999999999E-3</v>
      </c>
      <c r="DT18" s="511">
        <v>4.5669999999999999E-3</v>
      </c>
      <c r="DU18" s="507">
        <v>2.2339999999999999E-3</v>
      </c>
      <c r="DV18" s="510">
        <v>2.3019999999999998E-3</v>
      </c>
      <c r="DW18" s="508">
        <v>4.6509999999999998E-3</v>
      </c>
      <c r="DX18" s="509">
        <v>2.307E-3</v>
      </c>
      <c r="DY18" s="511">
        <v>2.9550000000000002E-3</v>
      </c>
      <c r="DZ18" s="507">
        <v>1.6770000000000001E-3</v>
      </c>
      <c r="EA18" s="510">
        <v>2.0630000000000002E-3</v>
      </c>
    </row>
    <row r="19" spans="2:131" ht="18" customHeight="1" x14ac:dyDescent="0.2">
      <c r="B19" s="456" t="s">
        <v>27</v>
      </c>
      <c r="C19" s="457" t="s">
        <v>28</v>
      </c>
      <c r="D19" s="504">
        <v>4.803E-3</v>
      </c>
      <c r="E19" s="505">
        <v>6.7100000000000005E-4</v>
      </c>
      <c r="F19" s="505">
        <v>4.9430000000000003E-3</v>
      </c>
      <c r="G19" s="505">
        <v>0</v>
      </c>
      <c r="H19" s="505">
        <v>4.7549999999999997E-3</v>
      </c>
      <c r="I19" s="505">
        <v>0</v>
      </c>
      <c r="J19" s="505">
        <v>3.8560000000000001E-3</v>
      </c>
      <c r="K19" s="505">
        <v>1.294E-3</v>
      </c>
      <c r="L19" s="505">
        <v>3.8200000000000002E-4</v>
      </c>
      <c r="M19" s="505">
        <v>2.6999999999999999E-5</v>
      </c>
      <c r="N19" s="505">
        <v>0</v>
      </c>
      <c r="O19" s="505">
        <v>2.3319999999999999E-3</v>
      </c>
      <c r="P19" s="505">
        <v>1.3688000000000001E-2</v>
      </c>
      <c r="Q19" s="505">
        <v>1.841E-3</v>
      </c>
      <c r="R19" s="505">
        <v>2.1350000000000002E-3</v>
      </c>
      <c r="S19" s="505">
        <v>1.3799999999999999E-3</v>
      </c>
      <c r="T19" s="505">
        <v>1.4250000000000001E-3</v>
      </c>
      <c r="U19" s="505">
        <v>3.2600000000000001E-4</v>
      </c>
      <c r="V19" s="505">
        <v>4.7320000000000001E-3</v>
      </c>
      <c r="W19" s="505">
        <v>7.1599999999999995E-4</v>
      </c>
      <c r="X19" s="505">
        <v>4.0000000000000003E-5</v>
      </c>
      <c r="Y19" s="505">
        <v>6.3500000000000004E-4</v>
      </c>
      <c r="Z19" s="505">
        <v>7.3399999999999995E-4</v>
      </c>
      <c r="AA19" s="505">
        <v>7.7899999999999996E-4</v>
      </c>
      <c r="AB19" s="505">
        <v>9.8499999999999998E-4</v>
      </c>
      <c r="AC19" s="505">
        <v>9.0799999999999995E-4</v>
      </c>
      <c r="AD19" s="505">
        <v>1.0000000000000001E-5</v>
      </c>
      <c r="AE19" s="505">
        <v>2.2599999999999999E-4</v>
      </c>
      <c r="AF19" s="505">
        <v>3.6900000000000002E-4</v>
      </c>
      <c r="AG19" s="505">
        <v>2.1700000000000001E-3</v>
      </c>
      <c r="AH19" s="505">
        <v>1.6620000000000001E-3</v>
      </c>
      <c r="AI19" s="505">
        <v>5.3800000000000002E-3</v>
      </c>
      <c r="AJ19" s="505">
        <v>1.0970000000000001E-3</v>
      </c>
      <c r="AK19" s="505">
        <v>4.6629999999999996E-3</v>
      </c>
      <c r="AL19" s="505">
        <v>2.0560000000000001E-3</v>
      </c>
      <c r="AM19" s="505">
        <v>5.7000000000000003E-5</v>
      </c>
      <c r="AN19" s="505">
        <v>3.4900000000000003E-4</v>
      </c>
      <c r="AO19" s="505">
        <v>1.2689999999999999E-3</v>
      </c>
      <c r="AP19" s="505">
        <v>4.9799999999999996E-4</v>
      </c>
      <c r="AQ19" s="505">
        <v>3.3599999999999998E-4</v>
      </c>
      <c r="AR19" s="505">
        <v>9.3800000000000003E-4</v>
      </c>
      <c r="AS19" s="505">
        <v>1.024E-3</v>
      </c>
      <c r="AT19" s="505">
        <v>9.5299999999999996E-4</v>
      </c>
      <c r="AU19" s="505">
        <v>1.127E-3</v>
      </c>
      <c r="AV19" s="505">
        <v>9.6400000000000001E-4</v>
      </c>
      <c r="AW19" s="505">
        <v>1.0820000000000001E-3</v>
      </c>
      <c r="AX19" s="505">
        <v>2.666E-3</v>
      </c>
      <c r="AY19" s="505">
        <v>3.0170000000000002E-3</v>
      </c>
      <c r="AZ19" s="505">
        <v>1.787E-3</v>
      </c>
      <c r="BA19" s="505">
        <v>5.4180000000000001E-3</v>
      </c>
      <c r="BB19" s="505">
        <v>7.8299999999999995E-4</v>
      </c>
      <c r="BC19" s="505">
        <v>8.1099999999999998E-4</v>
      </c>
      <c r="BD19" s="505">
        <v>1.56E-3</v>
      </c>
      <c r="BE19" s="505">
        <v>1.377E-3</v>
      </c>
      <c r="BF19" s="505">
        <v>2.1510000000000001E-3</v>
      </c>
      <c r="BG19" s="505">
        <v>6.8099999999999996E-4</v>
      </c>
      <c r="BH19" s="505">
        <v>4.3899999999999999E-4</v>
      </c>
      <c r="BI19" s="505">
        <v>7.3200000000000001E-4</v>
      </c>
      <c r="BJ19" s="505">
        <v>4.37E-4</v>
      </c>
      <c r="BK19" s="505">
        <v>2.6400000000000002E-4</v>
      </c>
      <c r="BL19" s="505">
        <v>3.0049999999999999E-3</v>
      </c>
      <c r="BM19" s="505">
        <v>1.5579999999999999E-3</v>
      </c>
      <c r="BN19" s="505">
        <v>2.6289999999999998E-3</v>
      </c>
      <c r="BO19" s="505">
        <v>4.202E-3</v>
      </c>
      <c r="BP19" s="505">
        <v>1.7470000000000001E-3</v>
      </c>
      <c r="BQ19" s="505">
        <v>1.248E-3</v>
      </c>
      <c r="BR19" s="505">
        <v>1.5020000000000001E-3</v>
      </c>
      <c r="BS19" s="505">
        <v>8.5000000000000006E-5</v>
      </c>
      <c r="BT19" s="505">
        <v>3.3799999999999998E-4</v>
      </c>
      <c r="BU19" s="505">
        <v>9.2500000000000004E-4</v>
      </c>
      <c r="BV19" s="505">
        <v>1.926E-3</v>
      </c>
      <c r="BW19" s="505">
        <v>3.4269999999999999E-3</v>
      </c>
      <c r="BX19" s="505">
        <v>4.45E-3</v>
      </c>
      <c r="BY19" s="505">
        <v>1.415E-3</v>
      </c>
      <c r="BZ19" s="505">
        <v>1.2799999999999999E-4</v>
      </c>
      <c r="CA19" s="505">
        <v>1.9000000000000001E-5</v>
      </c>
      <c r="CB19" s="505">
        <v>0</v>
      </c>
      <c r="CC19" s="505">
        <v>1.2130000000000001E-3</v>
      </c>
      <c r="CD19" s="505">
        <v>1.1150000000000001E-3</v>
      </c>
      <c r="CE19" s="505">
        <v>5.2499999999999997E-4</v>
      </c>
      <c r="CF19" s="505">
        <v>1.4859999999999999E-3</v>
      </c>
      <c r="CG19" s="505">
        <v>1.751E-3</v>
      </c>
      <c r="CH19" s="505">
        <v>9.41E-4</v>
      </c>
      <c r="CI19" s="505">
        <v>1.5510000000000001E-3</v>
      </c>
      <c r="CJ19" s="505">
        <v>1.712E-3</v>
      </c>
      <c r="CK19" s="505">
        <v>4.15E-4</v>
      </c>
      <c r="CL19" s="505">
        <v>6.4099999999999997E-4</v>
      </c>
      <c r="CM19" s="505">
        <v>9.9700000000000006E-4</v>
      </c>
      <c r="CN19" s="505">
        <v>8.7200000000000005E-4</v>
      </c>
      <c r="CO19" s="505">
        <v>1.6100000000000001E-3</v>
      </c>
      <c r="CP19" s="505">
        <v>3.7989999999999999E-3</v>
      </c>
      <c r="CQ19" s="505">
        <v>9.0000000000000006E-5</v>
      </c>
      <c r="CR19" s="505">
        <v>6.7599999999999995E-4</v>
      </c>
      <c r="CS19" s="505">
        <v>2.0370000000000002E-3</v>
      </c>
      <c r="CT19" s="505">
        <v>4.3740000000000003E-3</v>
      </c>
      <c r="CU19" s="505">
        <v>5.5729999999999998E-3</v>
      </c>
      <c r="CV19" s="505">
        <v>2.8419999999999999E-3</v>
      </c>
      <c r="CW19" s="505">
        <v>2.3288E-2</v>
      </c>
      <c r="CX19" s="505">
        <v>3.2620000000000001E-3</v>
      </c>
      <c r="CY19" s="505">
        <v>3.8000000000000002E-4</v>
      </c>
      <c r="CZ19" s="505">
        <v>8.34E-4</v>
      </c>
      <c r="DA19" s="505">
        <v>1.5950000000000001E-3</v>
      </c>
      <c r="DB19" s="505">
        <v>9.3519999999999992E-3</v>
      </c>
      <c r="DC19" s="505">
        <v>6.7400000000000001E-4</v>
      </c>
      <c r="DD19" s="505">
        <v>5.7809999999999997E-3</v>
      </c>
      <c r="DE19" s="505">
        <v>4.6030000000000003E-3</v>
      </c>
      <c r="DF19" s="505">
        <v>5.4010000000000004E-3</v>
      </c>
      <c r="DG19" s="505">
        <v>2.8159999999999999E-3</v>
      </c>
      <c r="DH19" s="506">
        <v>3.6699999999999998E-4</v>
      </c>
      <c r="DI19" s="507">
        <v>1.5499999999999999E-3</v>
      </c>
      <c r="DJ19" s="508">
        <v>7.2630000000000004E-3</v>
      </c>
      <c r="DK19" s="505">
        <v>1.3872000000000001E-2</v>
      </c>
      <c r="DL19" s="505">
        <v>0</v>
      </c>
      <c r="DM19" s="505">
        <v>1.0000000000000001E-5</v>
      </c>
      <c r="DN19" s="505">
        <v>1.521E-3</v>
      </c>
      <c r="DO19" s="509">
        <v>-6.4207679999999998</v>
      </c>
      <c r="DP19" s="507">
        <v>8.3739999999999995E-3</v>
      </c>
      <c r="DQ19" s="510">
        <v>5.4019999999999997E-3</v>
      </c>
      <c r="DR19" s="508">
        <v>5.0799999999999999E-4</v>
      </c>
      <c r="DS19" s="509">
        <v>3.6350000000000002E-3</v>
      </c>
      <c r="DT19" s="511">
        <v>2.529E-3</v>
      </c>
      <c r="DU19" s="507">
        <v>5.5919999999999997E-3</v>
      </c>
      <c r="DV19" s="510">
        <v>4.5630000000000002E-3</v>
      </c>
      <c r="DW19" s="508">
        <v>3.5740000000000001E-2</v>
      </c>
      <c r="DX19" s="509">
        <v>4.2129999999999997E-3</v>
      </c>
      <c r="DY19" s="511">
        <v>1.2930000000000001E-2</v>
      </c>
      <c r="DZ19" s="507">
        <v>-8.8999999999999995E-5</v>
      </c>
      <c r="EA19" s="510">
        <v>1.5089999999999999E-3</v>
      </c>
    </row>
    <row r="20" spans="2:131" ht="18" customHeight="1" x14ac:dyDescent="0.2">
      <c r="B20" s="456" t="s">
        <v>29</v>
      </c>
      <c r="C20" s="457" t="s">
        <v>30</v>
      </c>
      <c r="D20" s="504">
        <v>8.1000000000000004E-5</v>
      </c>
      <c r="E20" s="505">
        <v>3.212E-3</v>
      </c>
      <c r="F20" s="505">
        <v>5.1E-5</v>
      </c>
      <c r="G20" s="505">
        <v>3.7810000000000001E-3</v>
      </c>
      <c r="H20" s="505">
        <v>1.0430000000000001E-3</v>
      </c>
      <c r="I20" s="505">
        <v>0</v>
      </c>
      <c r="J20" s="505">
        <v>5.7799999999999995E-4</v>
      </c>
      <c r="K20" s="505">
        <v>3.2000000000000003E-4</v>
      </c>
      <c r="L20" s="505">
        <v>2.2900000000000001E-4</v>
      </c>
      <c r="M20" s="505">
        <v>1.9250000000000001E-3</v>
      </c>
      <c r="N20" s="505">
        <v>0</v>
      </c>
      <c r="O20" s="505">
        <v>2.2699999999999999E-4</v>
      </c>
      <c r="P20" s="505">
        <v>2.1800000000000001E-4</v>
      </c>
      <c r="Q20" s="505">
        <v>0.19195100000000001</v>
      </c>
      <c r="R20" s="505">
        <v>0.120286</v>
      </c>
      <c r="S20" s="505">
        <v>8.5996000000000003E-2</v>
      </c>
      <c r="T20" s="505">
        <v>2.4729999999999999E-3</v>
      </c>
      <c r="U20" s="505">
        <v>4.1999999999999998E-5</v>
      </c>
      <c r="V20" s="505">
        <v>2.0599999999999999E-4</v>
      </c>
      <c r="W20" s="505">
        <v>0</v>
      </c>
      <c r="X20" s="505">
        <v>0</v>
      </c>
      <c r="Y20" s="505">
        <v>2.6899999999999998E-4</v>
      </c>
      <c r="Z20" s="505">
        <v>2.4000000000000001E-5</v>
      </c>
      <c r="AA20" s="505">
        <v>0</v>
      </c>
      <c r="AB20" s="505">
        <v>1.0000000000000001E-5</v>
      </c>
      <c r="AC20" s="505">
        <v>3.0899999999999998E-4</v>
      </c>
      <c r="AD20" s="505">
        <v>0</v>
      </c>
      <c r="AE20" s="505">
        <v>0</v>
      </c>
      <c r="AF20" s="505">
        <v>1.64E-4</v>
      </c>
      <c r="AG20" s="505">
        <v>3.3000000000000003E-5</v>
      </c>
      <c r="AH20" s="505">
        <v>6.4999999999999997E-4</v>
      </c>
      <c r="AI20" s="505">
        <v>9.6039999999999997E-3</v>
      </c>
      <c r="AJ20" s="505">
        <v>8.7000000000000001E-5</v>
      </c>
      <c r="AK20" s="505">
        <v>2.3778000000000001E-2</v>
      </c>
      <c r="AL20" s="505">
        <v>1.503E-3</v>
      </c>
      <c r="AM20" s="505">
        <v>0</v>
      </c>
      <c r="AN20" s="505">
        <v>4.1E-5</v>
      </c>
      <c r="AO20" s="505">
        <v>2.7300000000000002E-4</v>
      </c>
      <c r="AP20" s="505">
        <v>1.2E-5</v>
      </c>
      <c r="AQ20" s="505">
        <v>0</v>
      </c>
      <c r="AR20" s="505">
        <v>1.0920000000000001E-3</v>
      </c>
      <c r="AS20" s="505">
        <v>1.0280000000000001E-3</v>
      </c>
      <c r="AT20" s="505">
        <v>5.1099999999999995E-4</v>
      </c>
      <c r="AU20" s="505">
        <v>1.94E-4</v>
      </c>
      <c r="AV20" s="505">
        <v>2.4000000000000001E-4</v>
      </c>
      <c r="AW20" s="505">
        <v>2.6459999999999999E-3</v>
      </c>
      <c r="AX20" s="505">
        <v>4.5000000000000003E-5</v>
      </c>
      <c r="AY20" s="505">
        <v>2.0599999999999999E-4</v>
      </c>
      <c r="AZ20" s="505">
        <v>1.9599999999999999E-4</v>
      </c>
      <c r="BA20" s="505">
        <v>4.3300000000000001E-4</v>
      </c>
      <c r="BB20" s="505">
        <v>7.7999999999999999E-5</v>
      </c>
      <c r="BC20" s="505">
        <v>9.2699999999999998E-4</v>
      </c>
      <c r="BD20" s="505">
        <v>5.1999999999999997E-5</v>
      </c>
      <c r="BE20" s="505">
        <v>2.8E-5</v>
      </c>
      <c r="BF20" s="505">
        <v>4.6E-5</v>
      </c>
      <c r="BG20" s="505">
        <v>4.4200000000000001E-4</v>
      </c>
      <c r="BH20" s="505">
        <v>2.6800000000000001E-4</v>
      </c>
      <c r="BI20" s="505">
        <v>2.2339999999999999E-3</v>
      </c>
      <c r="BJ20" s="505">
        <v>3.3000000000000003E-5</v>
      </c>
      <c r="BK20" s="505">
        <v>9.810000000000001E-4</v>
      </c>
      <c r="BL20" s="505">
        <v>4.0988999999999998E-2</v>
      </c>
      <c r="BM20" s="505">
        <v>0</v>
      </c>
      <c r="BN20" s="505">
        <v>0.108359</v>
      </c>
      <c r="BO20" s="505">
        <v>1.8561999999999999E-2</v>
      </c>
      <c r="BP20" s="505">
        <v>1.5438E-2</v>
      </c>
      <c r="BQ20" s="505">
        <v>1.82E-3</v>
      </c>
      <c r="BR20" s="505">
        <v>4.4840000000000001E-3</v>
      </c>
      <c r="BS20" s="505">
        <v>2.349E-3</v>
      </c>
      <c r="BT20" s="505">
        <v>6.9999999999999999E-6</v>
      </c>
      <c r="BU20" s="505">
        <v>0</v>
      </c>
      <c r="BV20" s="505">
        <v>6.0000000000000002E-6</v>
      </c>
      <c r="BW20" s="505">
        <v>1.0870000000000001E-3</v>
      </c>
      <c r="BX20" s="505">
        <v>4.17E-4</v>
      </c>
      <c r="BY20" s="505">
        <v>7.8999999999999996E-5</v>
      </c>
      <c r="BZ20" s="505">
        <v>0</v>
      </c>
      <c r="CA20" s="505">
        <v>9.9999999999999995E-7</v>
      </c>
      <c r="CB20" s="505">
        <v>1.9999999999999999E-6</v>
      </c>
      <c r="CC20" s="505">
        <v>3.9999999999999998E-6</v>
      </c>
      <c r="CD20" s="505">
        <v>9.9999999999999995E-7</v>
      </c>
      <c r="CE20" s="505">
        <v>0</v>
      </c>
      <c r="CF20" s="505">
        <v>1.9900000000000001E-4</v>
      </c>
      <c r="CG20" s="505">
        <v>6.9999999999999999E-6</v>
      </c>
      <c r="CH20" s="505">
        <v>5.0600000000000005E-4</v>
      </c>
      <c r="CI20" s="505">
        <v>2.9910000000000002E-3</v>
      </c>
      <c r="CJ20" s="505">
        <v>4.1999999999999998E-5</v>
      </c>
      <c r="CK20" s="505">
        <v>4.1E-5</v>
      </c>
      <c r="CL20" s="505">
        <v>1.02E-4</v>
      </c>
      <c r="CM20" s="505">
        <v>1.5999999999999999E-5</v>
      </c>
      <c r="CN20" s="505">
        <v>3.4E-5</v>
      </c>
      <c r="CO20" s="505">
        <v>1.3100000000000001E-4</v>
      </c>
      <c r="CP20" s="505">
        <v>2.1999999999999999E-5</v>
      </c>
      <c r="CQ20" s="505">
        <v>1.9000000000000001E-5</v>
      </c>
      <c r="CR20" s="505">
        <v>1.11E-4</v>
      </c>
      <c r="CS20" s="505">
        <v>9.9999999999999995E-7</v>
      </c>
      <c r="CT20" s="505">
        <v>4.3300000000000001E-4</v>
      </c>
      <c r="CU20" s="505">
        <v>3.6999999999999998E-5</v>
      </c>
      <c r="CV20" s="505">
        <v>2.8E-5</v>
      </c>
      <c r="CW20" s="505">
        <v>1.3999999999999999E-4</v>
      </c>
      <c r="CX20" s="505">
        <v>3.8999999999999999E-5</v>
      </c>
      <c r="CY20" s="505">
        <v>0</v>
      </c>
      <c r="CZ20" s="505">
        <v>2.5999999999999998E-5</v>
      </c>
      <c r="DA20" s="505">
        <v>1.94E-4</v>
      </c>
      <c r="DB20" s="505">
        <v>2.2699999999999999E-4</v>
      </c>
      <c r="DC20" s="505">
        <v>8.8999999999999995E-4</v>
      </c>
      <c r="DD20" s="505">
        <v>3.4299999999999999E-4</v>
      </c>
      <c r="DE20" s="505">
        <v>5.3300000000000005E-4</v>
      </c>
      <c r="DF20" s="505">
        <v>7.0899999999999999E-4</v>
      </c>
      <c r="DG20" s="505">
        <v>0</v>
      </c>
      <c r="DH20" s="506">
        <v>2.1999999999999999E-5</v>
      </c>
      <c r="DI20" s="507">
        <v>3.0049999999999999E-3</v>
      </c>
      <c r="DJ20" s="508">
        <v>3.5599999999999998E-4</v>
      </c>
      <c r="DK20" s="505">
        <v>1.37E-4</v>
      </c>
      <c r="DL20" s="505">
        <v>2.5999999999999998E-5</v>
      </c>
      <c r="DM20" s="505">
        <v>2.4000000000000001E-5</v>
      </c>
      <c r="DN20" s="505">
        <v>2.3699999999999999E-4</v>
      </c>
      <c r="DO20" s="509">
        <v>8.5234000000000004E-2</v>
      </c>
      <c r="DP20" s="507">
        <v>1.46E-4</v>
      </c>
      <c r="DQ20" s="510">
        <v>3.1749999999999999E-3</v>
      </c>
      <c r="DR20" s="508">
        <v>1.2400000000000001E-4</v>
      </c>
      <c r="DS20" s="509">
        <v>3.284E-3</v>
      </c>
      <c r="DT20" s="511">
        <v>2.166E-3</v>
      </c>
      <c r="DU20" s="507">
        <v>1.108E-3</v>
      </c>
      <c r="DV20" s="510">
        <v>2.8800000000000002E-3</v>
      </c>
      <c r="DW20" s="508">
        <v>1.0300999999999999E-2</v>
      </c>
      <c r="DX20" s="509">
        <v>4.4390000000000002E-3</v>
      </c>
      <c r="DY20" s="511">
        <v>6.0600000000000003E-3</v>
      </c>
      <c r="DZ20" s="507">
        <v>-2.7260000000000001E-3</v>
      </c>
      <c r="EA20" s="510">
        <v>1.72E-3</v>
      </c>
    </row>
    <row r="21" spans="2:131" ht="18" customHeight="1" x14ac:dyDescent="0.2">
      <c r="B21" s="456" t="s">
        <v>31</v>
      </c>
      <c r="C21" s="457" t="s">
        <v>32</v>
      </c>
      <c r="D21" s="504">
        <v>0</v>
      </c>
      <c r="E21" s="505">
        <v>0</v>
      </c>
      <c r="F21" s="505">
        <v>5.1E-5</v>
      </c>
      <c r="G21" s="505">
        <v>0</v>
      </c>
      <c r="H21" s="505">
        <v>5.0900000000000001E-4</v>
      </c>
      <c r="I21" s="505">
        <v>0</v>
      </c>
      <c r="J21" s="505">
        <v>1.4779999999999999E-3</v>
      </c>
      <c r="K21" s="505">
        <v>4.26E-4</v>
      </c>
      <c r="L21" s="505">
        <v>3.7500000000000001E-4</v>
      </c>
      <c r="M21" s="505">
        <v>1.4E-5</v>
      </c>
      <c r="N21" s="505">
        <v>0</v>
      </c>
      <c r="O21" s="505">
        <v>8.0999999999999996E-4</v>
      </c>
      <c r="P21" s="505">
        <v>6.0400000000000004E-4</v>
      </c>
      <c r="Q21" s="505">
        <v>2.6499999999999999E-4</v>
      </c>
      <c r="R21" s="505">
        <v>3.4257000000000003E-2</v>
      </c>
      <c r="S21" s="505">
        <v>8.5599999999999999E-4</v>
      </c>
      <c r="T21" s="505">
        <v>8.8599999999999996E-4</v>
      </c>
      <c r="U21" s="505">
        <v>4.1800000000000002E-4</v>
      </c>
      <c r="V21" s="505">
        <v>1.029E-3</v>
      </c>
      <c r="W21" s="505">
        <v>8.8900000000000003E-4</v>
      </c>
      <c r="X21" s="505">
        <v>5.3000000000000001E-5</v>
      </c>
      <c r="Y21" s="505">
        <v>7.7099999999999998E-4</v>
      </c>
      <c r="Z21" s="505">
        <v>7.8299999999999995E-4</v>
      </c>
      <c r="AA21" s="505">
        <v>6.4899999999999995E-4</v>
      </c>
      <c r="AB21" s="505">
        <v>1.606E-3</v>
      </c>
      <c r="AC21" s="505">
        <v>5.62E-4</v>
      </c>
      <c r="AD21" s="505">
        <v>3.9999999999999998E-6</v>
      </c>
      <c r="AE21" s="505">
        <v>1.13E-4</v>
      </c>
      <c r="AF21" s="505">
        <v>8.6799999999999996E-4</v>
      </c>
      <c r="AG21" s="505">
        <v>1.2509999999999999E-3</v>
      </c>
      <c r="AH21" s="505">
        <v>0</v>
      </c>
      <c r="AI21" s="505">
        <v>6.7000000000000002E-4</v>
      </c>
      <c r="AJ21" s="505">
        <v>7.1400000000000001E-4</v>
      </c>
      <c r="AK21" s="505">
        <v>4.9030000000000002E-3</v>
      </c>
      <c r="AL21" s="505">
        <v>1.297E-3</v>
      </c>
      <c r="AM21" s="505">
        <v>8.6000000000000003E-5</v>
      </c>
      <c r="AN21" s="505">
        <v>1.6799999999999999E-4</v>
      </c>
      <c r="AO21" s="505">
        <v>1.0349999999999999E-3</v>
      </c>
      <c r="AP21" s="505">
        <v>5.0000000000000004E-6</v>
      </c>
      <c r="AQ21" s="505">
        <v>1.46E-4</v>
      </c>
      <c r="AR21" s="505">
        <v>7.2400000000000003E-4</v>
      </c>
      <c r="AS21" s="505">
        <v>3.0400000000000002E-4</v>
      </c>
      <c r="AT21" s="505">
        <v>2.5500000000000002E-4</v>
      </c>
      <c r="AU21" s="505">
        <v>4.2299999999999998E-4</v>
      </c>
      <c r="AV21" s="505">
        <v>3.9300000000000001E-4</v>
      </c>
      <c r="AW21" s="505">
        <v>3.68E-4</v>
      </c>
      <c r="AX21" s="505">
        <v>1.054E-3</v>
      </c>
      <c r="AY21" s="505">
        <v>1.0790000000000001E-3</v>
      </c>
      <c r="AZ21" s="505">
        <v>7.8600000000000002E-4</v>
      </c>
      <c r="BA21" s="505">
        <v>1.2999999999999999E-3</v>
      </c>
      <c r="BB21" s="505">
        <v>7.2099999999999996E-4</v>
      </c>
      <c r="BC21" s="505">
        <v>4.3199999999999998E-4</v>
      </c>
      <c r="BD21" s="505">
        <v>2.104E-3</v>
      </c>
      <c r="BE21" s="505">
        <v>1.418E-3</v>
      </c>
      <c r="BF21" s="505">
        <v>2.5500000000000002E-4</v>
      </c>
      <c r="BG21" s="505">
        <v>3.2699999999999998E-4</v>
      </c>
      <c r="BH21" s="505">
        <v>3.1E-4</v>
      </c>
      <c r="BI21" s="505">
        <v>3.6849999999999999E-3</v>
      </c>
      <c r="BJ21" s="505">
        <v>3.2499999999999999E-4</v>
      </c>
      <c r="BK21" s="505">
        <v>5.6899999999999995E-4</v>
      </c>
      <c r="BL21" s="505">
        <v>5.1029999999999999E-3</v>
      </c>
      <c r="BM21" s="505">
        <v>1.3200000000000001E-4</v>
      </c>
      <c r="BN21" s="505">
        <v>1.5613E-2</v>
      </c>
      <c r="BO21" s="505">
        <v>4.8580000000000003E-3</v>
      </c>
      <c r="BP21" s="505">
        <v>2.4455999999999999E-2</v>
      </c>
      <c r="BQ21" s="505">
        <v>6.3E-5</v>
      </c>
      <c r="BR21" s="505">
        <v>1.2300000000000001E-4</v>
      </c>
      <c r="BS21" s="505">
        <v>6.02E-4</v>
      </c>
      <c r="BT21" s="505">
        <v>3.6200000000000002E-4</v>
      </c>
      <c r="BU21" s="505">
        <v>3.323E-3</v>
      </c>
      <c r="BV21" s="505">
        <v>2.846E-3</v>
      </c>
      <c r="BW21" s="505">
        <v>1.3140000000000001E-3</v>
      </c>
      <c r="BX21" s="505">
        <v>1.101E-3</v>
      </c>
      <c r="BY21" s="505">
        <v>2.49E-3</v>
      </c>
      <c r="BZ21" s="505">
        <v>4.26E-4</v>
      </c>
      <c r="CA21" s="505">
        <v>1.114E-3</v>
      </c>
      <c r="CB21" s="505">
        <v>1.4899999999999999E-4</v>
      </c>
      <c r="CC21" s="505">
        <v>3.2000000000000003E-4</v>
      </c>
      <c r="CD21" s="505">
        <v>3.97E-4</v>
      </c>
      <c r="CE21" s="505">
        <v>0</v>
      </c>
      <c r="CF21" s="505">
        <v>6.4599999999999998E-4</v>
      </c>
      <c r="CG21" s="505">
        <v>6.9200000000000002E-4</v>
      </c>
      <c r="CH21" s="505">
        <v>2.2889999999999998E-3</v>
      </c>
      <c r="CI21" s="505">
        <v>2.2720000000000001E-3</v>
      </c>
      <c r="CJ21" s="505">
        <v>3.3199999999999999E-4</v>
      </c>
      <c r="CK21" s="505">
        <v>2.728E-3</v>
      </c>
      <c r="CL21" s="505">
        <v>6.8000000000000005E-4</v>
      </c>
      <c r="CM21" s="505">
        <v>3.7460000000000002E-3</v>
      </c>
      <c r="CN21" s="505">
        <v>2.9970000000000001E-3</v>
      </c>
      <c r="CO21" s="505">
        <v>1.818E-3</v>
      </c>
      <c r="CP21" s="505">
        <v>1.003E-3</v>
      </c>
      <c r="CQ21" s="505">
        <v>2.1050000000000001E-3</v>
      </c>
      <c r="CR21" s="505">
        <v>4.1149999999999997E-3</v>
      </c>
      <c r="CS21" s="505">
        <v>1.6850000000000001E-3</v>
      </c>
      <c r="CT21" s="505">
        <v>7.27E-4</v>
      </c>
      <c r="CU21" s="505">
        <v>6.8510000000000003E-3</v>
      </c>
      <c r="CV21" s="505">
        <v>3.594E-3</v>
      </c>
      <c r="CW21" s="505">
        <v>1.4198000000000001E-2</v>
      </c>
      <c r="CX21" s="505">
        <v>1.4519999999999999E-3</v>
      </c>
      <c r="CY21" s="505">
        <v>5.6700000000000001E-4</v>
      </c>
      <c r="CZ21" s="505">
        <v>2.02E-4</v>
      </c>
      <c r="DA21" s="505">
        <v>1.722E-3</v>
      </c>
      <c r="DB21" s="505">
        <v>3.0170000000000002E-3</v>
      </c>
      <c r="DC21" s="505">
        <v>2.5860000000000002E-3</v>
      </c>
      <c r="DD21" s="505">
        <v>9.5500000000000001E-4</v>
      </c>
      <c r="DE21" s="505">
        <v>5.1679999999999999E-3</v>
      </c>
      <c r="DF21" s="505">
        <v>3.5070000000000001E-3</v>
      </c>
      <c r="DG21" s="505">
        <v>0</v>
      </c>
      <c r="DH21" s="506">
        <v>3.0899999999999998E-4</v>
      </c>
      <c r="DI21" s="507">
        <v>1.518E-3</v>
      </c>
      <c r="DJ21" s="508">
        <v>1.39E-3</v>
      </c>
      <c r="DK21" s="505">
        <v>3.8900000000000002E-4</v>
      </c>
      <c r="DL21" s="505">
        <v>7.9999999999999996E-6</v>
      </c>
      <c r="DM21" s="505">
        <v>4.9100000000000001E-4</v>
      </c>
      <c r="DN21" s="505">
        <v>3.424E-3</v>
      </c>
      <c r="DO21" s="509">
        <v>1.8625449999999999</v>
      </c>
      <c r="DP21" s="507">
        <v>1.0660000000000001E-3</v>
      </c>
      <c r="DQ21" s="510">
        <v>2.0530000000000001E-3</v>
      </c>
      <c r="DR21" s="508">
        <v>8.2999999999999998E-5</v>
      </c>
      <c r="DS21" s="509">
        <v>4.9610000000000001E-3</v>
      </c>
      <c r="DT21" s="511">
        <v>3.2360000000000002E-3</v>
      </c>
      <c r="DU21" s="507">
        <v>2.0990000000000002E-3</v>
      </c>
      <c r="DV21" s="510">
        <v>2.3990000000000001E-3</v>
      </c>
      <c r="DW21" s="508">
        <v>5.927E-3</v>
      </c>
      <c r="DX21" s="509">
        <v>3.686E-3</v>
      </c>
      <c r="DY21" s="511">
        <v>4.3059999999999999E-3</v>
      </c>
      <c r="DZ21" s="507">
        <v>3.9199999999999999E-4</v>
      </c>
      <c r="EA21" s="510">
        <v>1.702E-3</v>
      </c>
    </row>
    <row r="22" spans="2:131" ht="18" customHeight="1" x14ac:dyDescent="0.2">
      <c r="B22" s="456" t="s">
        <v>33</v>
      </c>
      <c r="C22" s="457" t="s">
        <v>34</v>
      </c>
      <c r="D22" s="504">
        <v>1.7100000000000001E-4</v>
      </c>
      <c r="E22" s="505">
        <v>0</v>
      </c>
      <c r="F22" s="505">
        <v>7.6000000000000004E-5</v>
      </c>
      <c r="G22" s="505">
        <v>0</v>
      </c>
      <c r="H22" s="505">
        <v>2.03E-4</v>
      </c>
      <c r="I22" s="505">
        <v>0</v>
      </c>
      <c r="J22" s="505">
        <v>0</v>
      </c>
      <c r="K22" s="505">
        <v>3.4000000000000002E-4</v>
      </c>
      <c r="L22" s="505">
        <v>2.52E-4</v>
      </c>
      <c r="M22" s="505">
        <v>1.16E-4</v>
      </c>
      <c r="N22" s="505">
        <v>0</v>
      </c>
      <c r="O22" s="505">
        <v>8.8999999999999995E-4</v>
      </c>
      <c r="P22" s="505">
        <v>4.8430000000000001E-3</v>
      </c>
      <c r="Q22" s="505">
        <v>9.6530000000000001E-3</v>
      </c>
      <c r="R22" s="505">
        <v>9.5650000000000006E-3</v>
      </c>
      <c r="S22" s="505">
        <v>0.34803200000000001</v>
      </c>
      <c r="T22" s="505">
        <v>0.30283300000000002</v>
      </c>
      <c r="U22" s="505">
        <v>0.131552</v>
      </c>
      <c r="V22" s="505">
        <v>0</v>
      </c>
      <c r="W22" s="505">
        <v>7.0399999999999998E-4</v>
      </c>
      <c r="X22" s="505">
        <v>0</v>
      </c>
      <c r="Y22" s="505">
        <v>0</v>
      </c>
      <c r="Z22" s="505">
        <v>1.5009999999999999E-3</v>
      </c>
      <c r="AA22" s="505">
        <v>2.4087000000000001E-2</v>
      </c>
      <c r="AB22" s="505">
        <v>1.9810000000000001E-3</v>
      </c>
      <c r="AC22" s="505">
        <v>8.6499999999999999E-4</v>
      </c>
      <c r="AD22" s="505">
        <v>0</v>
      </c>
      <c r="AE22" s="505">
        <v>0</v>
      </c>
      <c r="AF22" s="505">
        <v>3.7239999999999999E-3</v>
      </c>
      <c r="AG22" s="505">
        <v>3.1949999999999999E-3</v>
      </c>
      <c r="AH22" s="505">
        <v>7.9500000000000003E-4</v>
      </c>
      <c r="AI22" s="505">
        <v>5.3889999999999997E-3</v>
      </c>
      <c r="AJ22" s="505">
        <v>0</v>
      </c>
      <c r="AK22" s="505">
        <v>1.5117E-2</v>
      </c>
      <c r="AL22" s="505">
        <v>1.6182999999999999E-2</v>
      </c>
      <c r="AM22" s="505">
        <v>0</v>
      </c>
      <c r="AN22" s="505">
        <v>8.1000000000000004E-5</v>
      </c>
      <c r="AO22" s="505">
        <v>0</v>
      </c>
      <c r="AP22" s="505">
        <v>2.2000000000000001E-4</v>
      </c>
      <c r="AQ22" s="505">
        <v>0</v>
      </c>
      <c r="AR22" s="505">
        <v>3.7399999999999998E-4</v>
      </c>
      <c r="AS22" s="505">
        <v>1.44E-4</v>
      </c>
      <c r="AT22" s="505">
        <v>3.2499999999999999E-4</v>
      </c>
      <c r="AU22" s="505">
        <v>4.4099999999999999E-4</v>
      </c>
      <c r="AV22" s="505">
        <v>3.9899999999999999E-4</v>
      </c>
      <c r="AW22" s="505">
        <v>1.9900000000000001E-4</v>
      </c>
      <c r="AX22" s="505">
        <v>1.005E-3</v>
      </c>
      <c r="AY22" s="505">
        <v>3.5530000000000002E-3</v>
      </c>
      <c r="AZ22" s="505">
        <v>3.473E-3</v>
      </c>
      <c r="BA22" s="505">
        <v>1.8979999999999999E-3</v>
      </c>
      <c r="BB22" s="505">
        <v>1.4100000000000001E-4</v>
      </c>
      <c r="BC22" s="505">
        <v>1.2639999999999999E-3</v>
      </c>
      <c r="BD22" s="505">
        <v>1.2869999999999999E-3</v>
      </c>
      <c r="BE22" s="505">
        <v>2.2030000000000001E-3</v>
      </c>
      <c r="BF22" s="505">
        <v>0</v>
      </c>
      <c r="BG22" s="505">
        <v>3.0000000000000001E-6</v>
      </c>
      <c r="BH22" s="505">
        <v>4.9700000000000005E-4</v>
      </c>
      <c r="BI22" s="505">
        <v>3.8999999999999999E-5</v>
      </c>
      <c r="BJ22" s="505">
        <v>0</v>
      </c>
      <c r="BK22" s="505">
        <v>0</v>
      </c>
      <c r="BL22" s="505">
        <v>1.5448999999999999E-2</v>
      </c>
      <c r="BM22" s="505">
        <v>1.21E-4</v>
      </c>
      <c r="BN22" s="505">
        <v>6.5360000000000001E-3</v>
      </c>
      <c r="BO22" s="505">
        <v>1.175E-3</v>
      </c>
      <c r="BP22" s="505">
        <v>2.7179999999999999E-3</v>
      </c>
      <c r="BQ22" s="505">
        <v>0</v>
      </c>
      <c r="BR22" s="505">
        <v>0</v>
      </c>
      <c r="BS22" s="505">
        <v>0</v>
      </c>
      <c r="BT22" s="505">
        <v>0</v>
      </c>
      <c r="BU22" s="505">
        <v>0</v>
      </c>
      <c r="BV22" s="505">
        <v>1.8000000000000001E-4</v>
      </c>
      <c r="BW22" s="505">
        <v>3.0000000000000001E-6</v>
      </c>
      <c r="BX22" s="505">
        <v>-9.8999999999999999E-4</v>
      </c>
      <c r="BY22" s="505">
        <v>4.57E-4</v>
      </c>
      <c r="BZ22" s="505">
        <v>0</v>
      </c>
      <c r="CA22" s="505">
        <v>0</v>
      </c>
      <c r="CB22" s="505">
        <v>7.8999999999999996E-5</v>
      </c>
      <c r="CC22" s="505">
        <v>0</v>
      </c>
      <c r="CD22" s="505">
        <v>2.4899999999999998E-4</v>
      </c>
      <c r="CE22" s="505">
        <v>0</v>
      </c>
      <c r="CF22" s="505">
        <v>5.8E-5</v>
      </c>
      <c r="CG22" s="505">
        <v>1.03E-4</v>
      </c>
      <c r="CH22" s="505">
        <v>4.052E-3</v>
      </c>
      <c r="CI22" s="505">
        <v>2.879E-3</v>
      </c>
      <c r="CJ22" s="505">
        <v>0</v>
      </c>
      <c r="CK22" s="505">
        <v>1.2E-4</v>
      </c>
      <c r="CL22" s="505">
        <v>0</v>
      </c>
      <c r="CM22" s="505">
        <v>6.0759999999999998E-3</v>
      </c>
      <c r="CN22" s="505">
        <v>2.6800000000000001E-4</v>
      </c>
      <c r="CO22" s="505">
        <v>6.7434999999999995E-2</v>
      </c>
      <c r="CP22" s="505">
        <v>1.5699999999999999E-4</v>
      </c>
      <c r="CQ22" s="505">
        <v>1.7799999999999999E-3</v>
      </c>
      <c r="CR22" s="505">
        <v>4.8120000000000003E-3</v>
      </c>
      <c r="CS22" s="505">
        <v>0</v>
      </c>
      <c r="CT22" s="505">
        <v>2.7820000000000002E-3</v>
      </c>
      <c r="CU22" s="505">
        <v>1.317E-3</v>
      </c>
      <c r="CV22" s="505">
        <v>8.8699999999999998E-4</v>
      </c>
      <c r="CW22" s="505">
        <v>1.913E-3</v>
      </c>
      <c r="CX22" s="505">
        <v>0</v>
      </c>
      <c r="CY22" s="505">
        <v>3.0000000000000001E-6</v>
      </c>
      <c r="CZ22" s="505">
        <v>2.5099999999999998E-4</v>
      </c>
      <c r="DA22" s="505">
        <v>1.694E-3</v>
      </c>
      <c r="DB22" s="505">
        <v>1E-3</v>
      </c>
      <c r="DC22" s="505">
        <v>0</v>
      </c>
      <c r="DD22" s="505">
        <v>7.9699999999999997E-4</v>
      </c>
      <c r="DE22" s="505">
        <v>7.2800000000000002E-4</v>
      </c>
      <c r="DF22" s="505">
        <v>5.3000000000000001E-5</v>
      </c>
      <c r="DG22" s="505">
        <v>0.121909</v>
      </c>
      <c r="DH22" s="506">
        <v>4.8299999999999998E-4</v>
      </c>
      <c r="DI22" s="507">
        <v>3.496E-3</v>
      </c>
      <c r="DJ22" s="508">
        <v>-2.5349999999999999E-3</v>
      </c>
      <c r="DK22" s="505">
        <v>-3.4000000000000002E-4</v>
      </c>
      <c r="DL22" s="505">
        <v>0</v>
      </c>
      <c r="DM22" s="505">
        <v>0</v>
      </c>
      <c r="DN22" s="505">
        <v>0</v>
      </c>
      <c r="DO22" s="509">
        <v>0.93397399999999997</v>
      </c>
      <c r="DP22" s="507">
        <v>-3.0600000000000001E-4</v>
      </c>
      <c r="DQ22" s="510">
        <v>3.4770000000000001E-3</v>
      </c>
      <c r="DR22" s="508">
        <v>1.0870000000000001E-3</v>
      </c>
      <c r="DS22" s="509">
        <v>7.378E-3</v>
      </c>
      <c r="DT22" s="511">
        <v>5.1529999999999996E-3</v>
      </c>
      <c r="DU22" s="507">
        <v>2.2929999999999999E-3</v>
      </c>
      <c r="DV22" s="510">
        <v>3.967E-3</v>
      </c>
      <c r="DW22" s="508">
        <v>2.7039999999999998E-3</v>
      </c>
      <c r="DX22" s="509">
        <v>9.9500000000000005E-3</v>
      </c>
      <c r="DY22" s="511">
        <v>7.9459999999999999E-3</v>
      </c>
      <c r="DZ22" s="507">
        <v>-2.0830000000000002E-3</v>
      </c>
      <c r="EA22" s="510">
        <v>2.5140000000000002E-3</v>
      </c>
    </row>
    <row r="23" spans="2:131" ht="18" customHeight="1" x14ac:dyDescent="0.2">
      <c r="B23" s="456" t="s">
        <v>35</v>
      </c>
      <c r="C23" s="457" t="s">
        <v>36</v>
      </c>
      <c r="D23" s="504">
        <v>3.7540999999999998E-2</v>
      </c>
      <c r="E23" s="505">
        <v>9.5449999999999997E-3</v>
      </c>
      <c r="F23" s="505">
        <v>1.8225000000000002E-2</v>
      </c>
      <c r="G23" s="505">
        <v>2.7009999999999998E-3</v>
      </c>
      <c r="H23" s="505">
        <v>8.8999999999999995E-4</v>
      </c>
      <c r="I23" s="505">
        <v>0</v>
      </c>
      <c r="J23" s="505">
        <v>0</v>
      </c>
      <c r="K23" s="505">
        <v>1.4666999999999999E-2</v>
      </c>
      <c r="L23" s="505">
        <v>2.4025999999999999E-2</v>
      </c>
      <c r="M23" s="505">
        <v>1.408E-3</v>
      </c>
      <c r="N23" s="505">
        <v>0</v>
      </c>
      <c r="O23" s="505">
        <v>1.663E-3</v>
      </c>
      <c r="P23" s="505">
        <v>4.6829999999999997E-3</v>
      </c>
      <c r="Q23" s="505">
        <v>1.237E-3</v>
      </c>
      <c r="R23" s="505">
        <v>1.0427000000000001E-2</v>
      </c>
      <c r="S23" s="505">
        <v>8.5099999999999998E-4</v>
      </c>
      <c r="T23" s="505">
        <v>4.4289999999999998E-3</v>
      </c>
      <c r="U23" s="505">
        <v>1.07E-3</v>
      </c>
      <c r="V23" s="505">
        <v>3.9090000000000001E-3</v>
      </c>
      <c r="W23" s="505">
        <v>9.7599999999999998E-4</v>
      </c>
      <c r="X23" s="505">
        <v>0</v>
      </c>
      <c r="Y23" s="505">
        <v>1.4499999999999999E-3</v>
      </c>
      <c r="Z23" s="505">
        <v>3.4870000000000001E-3</v>
      </c>
      <c r="AA23" s="505">
        <v>7.8879999999999992E-3</v>
      </c>
      <c r="AB23" s="505">
        <v>2.0868000000000001E-2</v>
      </c>
      <c r="AC23" s="505">
        <v>1.6744999999999999E-2</v>
      </c>
      <c r="AD23" s="505">
        <v>0</v>
      </c>
      <c r="AE23" s="505">
        <v>3.1999999999999999E-5</v>
      </c>
      <c r="AF23" s="505">
        <v>2.1870000000000001E-3</v>
      </c>
      <c r="AG23" s="505">
        <v>8.5400000000000005E-4</v>
      </c>
      <c r="AH23" s="505">
        <v>6.6470000000000001E-3</v>
      </c>
      <c r="AI23" s="505">
        <v>5.4149999999999997E-3</v>
      </c>
      <c r="AJ23" s="505">
        <v>4.6200000000000001E-4</v>
      </c>
      <c r="AK23" s="505">
        <v>2.4818E-2</v>
      </c>
      <c r="AL23" s="505">
        <v>3.3240000000000001E-3</v>
      </c>
      <c r="AM23" s="505">
        <v>0</v>
      </c>
      <c r="AN23" s="505">
        <v>0</v>
      </c>
      <c r="AO23" s="505">
        <v>7.9999999999999996E-6</v>
      </c>
      <c r="AP23" s="505">
        <v>6.3599999999999996E-4</v>
      </c>
      <c r="AQ23" s="505">
        <v>0</v>
      </c>
      <c r="AR23" s="505">
        <v>2.0100000000000001E-4</v>
      </c>
      <c r="AS23" s="505">
        <v>7.7999999999999999E-5</v>
      </c>
      <c r="AT23" s="505">
        <v>4.3889999999999997E-3</v>
      </c>
      <c r="AU23" s="505">
        <v>3.7500000000000001E-4</v>
      </c>
      <c r="AV23" s="505">
        <v>7.3700000000000002E-4</v>
      </c>
      <c r="AW23" s="505">
        <v>1.132E-3</v>
      </c>
      <c r="AX23" s="505">
        <v>8.34E-4</v>
      </c>
      <c r="AY23" s="505">
        <v>2.3019999999999998E-3</v>
      </c>
      <c r="AZ23" s="505">
        <v>2.1050000000000001E-3</v>
      </c>
      <c r="BA23" s="505">
        <v>6.202E-3</v>
      </c>
      <c r="BB23" s="505">
        <v>6.7400000000000001E-4</v>
      </c>
      <c r="BC23" s="505">
        <v>7.5119999999999996E-3</v>
      </c>
      <c r="BD23" s="505">
        <v>1.487E-3</v>
      </c>
      <c r="BE23" s="505">
        <v>7.0200000000000004E-4</v>
      </c>
      <c r="BF23" s="505">
        <v>5.5999999999999999E-5</v>
      </c>
      <c r="BG23" s="505">
        <v>4.6E-5</v>
      </c>
      <c r="BH23" s="505">
        <v>2.9700000000000001E-4</v>
      </c>
      <c r="BI23" s="505">
        <v>2.5999999999999998E-5</v>
      </c>
      <c r="BJ23" s="505">
        <v>3.0000000000000001E-6</v>
      </c>
      <c r="BK23" s="505">
        <v>1.07E-4</v>
      </c>
      <c r="BL23" s="505">
        <v>4.4720000000000003E-3</v>
      </c>
      <c r="BM23" s="505">
        <v>1.163E-3</v>
      </c>
      <c r="BN23" s="505">
        <v>1.4E-5</v>
      </c>
      <c r="BO23" s="505">
        <v>2.8E-5</v>
      </c>
      <c r="BP23" s="505">
        <v>2.2659999999999998E-3</v>
      </c>
      <c r="BQ23" s="505">
        <v>0</v>
      </c>
      <c r="BR23" s="505">
        <v>0</v>
      </c>
      <c r="BS23" s="505">
        <v>0</v>
      </c>
      <c r="BT23" s="505">
        <v>0</v>
      </c>
      <c r="BU23" s="505">
        <v>4.3999999999999999E-5</v>
      </c>
      <c r="BV23" s="505">
        <v>5.8200000000000005E-4</v>
      </c>
      <c r="BW23" s="505">
        <v>6.0769999999999999E-3</v>
      </c>
      <c r="BX23" s="505">
        <v>6.9319999999999998E-3</v>
      </c>
      <c r="BY23" s="505">
        <v>1.3940000000000001E-3</v>
      </c>
      <c r="BZ23" s="505">
        <v>3.6999999999999998E-5</v>
      </c>
      <c r="CA23" s="505">
        <v>0</v>
      </c>
      <c r="CB23" s="505">
        <v>0</v>
      </c>
      <c r="CC23" s="505">
        <v>2.7099999999999997E-4</v>
      </c>
      <c r="CD23" s="505">
        <v>4.17E-4</v>
      </c>
      <c r="CE23" s="505">
        <v>0</v>
      </c>
      <c r="CF23" s="505">
        <v>3.5500000000000001E-4</v>
      </c>
      <c r="CG23" s="505">
        <v>4.86E-4</v>
      </c>
      <c r="CH23" s="505">
        <v>1.671E-3</v>
      </c>
      <c r="CI23" s="505">
        <v>3.222E-3</v>
      </c>
      <c r="CJ23" s="505">
        <v>3.6299999999999999E-4</v>
      </c>
      <c r="CK23" s="505">
        <v>2.5099999999999998E-4</v>
      </c>
      <c r="CL23" s="505">
        <v>3.3E-4</v>
      </c>
      <c r="CM23" s="505">
        <v>1.0449999999999999E-3</v>
      </c>
      <c r="CN23" s="505">
        <v>4.0299999999999998E-4</v>
      </c>
      <c r="CO23" s="505">
        <v>6.9899999999999997E-4</v>
      </c>
      <c r="CP23" s="505">
        <v>1.6000000000000001E-4</v>
      </c>
      <c r="CQ23" s="505">
        <v>5.5900000000000004E-4</v>
      </c>
      <c r="CR23" s="505">
        <v>1.2310000000000001E-3</v>
      </c>
      <c r="CS23" s="505">
        <v>9.01E-4</v>
      </c>
      <c r="CT23" s="505">
        <v>2.9099999999999998E-3</v>
      </c>
      <c r="CU23" s="505">
        <v>6.888E-3</v>
      </c>
      <c r="CV23" s="505">
        <v>4.1089999999999998E-3</v>
      </c>
      <c r="CW23" s="505">
        <v>1.7830000000000001E-3</v>
      </c>
      <c r="CX23" s="505">
        <v>1.0000000000000001E-5</v>
      </c>
      <c r="CY23" s="505">
        <v>5.8500000000000002E-4</v>
      </c>
      <c r="CZ23" s="505">
        <v>1.9999999999999999E-6</v>
      </c>
      <c r="DA23" s="505">
        <v>7.8399999999999997E-4</v>
      </c>
      <c r="DB23" s="505">
        <v>6.7500000000000004E-4</v>
      </c>
      <c r="DC23" s="505">
        <v>2.9380000000000001E-3</v>
      </c>
      <c r="DD23" s="505">
        <v>3.8000000000000002E-4</v>
      </c>
      <c r="DE23" s="505">
        <v>5.31E-4</v>
      </c>
      <c r="DF23" s="505">
        <v>1.459E-3</v>
      </c>
      <c r="DG23" s="505">
        <v>0.31002600000000002</v>
      </c>
      <c r="DH23" s="506">
        <v>3.9599999999999998E-4</v>
      </c>
      <c r="DI23" s="507">
        <v>2.385E-3</v>
      </c>
      <c r="DJ23" s="508">
        <v>5.5750000000000001E-3</v>
      </c>
      <c r="DK23" s="505">
        <v>8.7600000000000004E-4</v>
      </c>
      <c r="DL23" s="505">
        <v>0</v>
      </c>
      <c r="DM23" s="505">
        <v>0</v>
      </c>
      <c r="DN23" s="505">
        <v>0</v>
      </c>
      <c r="DO23" s="509">
        <v>-0.188475</v>
      </c>
      <c r="DP23" s="507">
        <v>6.5300000000000004E-4</v>
      </c>
      <c r="DQ23" s="510">
        <v>2.7629999999999998E-3</v>
      </c>
      <c r="DR23" s="508">
        <v>5.2899999999999996E-4</v>
      </c>
      <c r="DS23" s="509">
        <v>5.4949999999999999E-3</v>
      </c>
      <c r="DT23" s="511">
        <v>3.7390000000000001E-3</v>
      </c>
      <c r="DU23" s="507">
        <v>2.1220000000000002E-3</v>
      </c>
      <c r="DV23" s="510">
        <v>3.0479999999999999E-3</v>
      </c>
      <c r="DW23" s="508">
        <v>1.289E-3</v>
      </c>
      <c r="DX23" s="509">
        <v>4.8679999999999999E-3</v>
      </c>
      <c r="DY23" s="511">
        <v>3.8779999999999999E-3</v>
      </c>
      <c r="DZ23" s="507">
        <v>7.6400000000000003E-4</v>
      </c>
      <c r="EA23" s="510">
        <v>2.745E-3</v>
      </c>
    </row>
    <row r="24" spans="2:131" ht="18" customHeight="1" x14ac:dyDescent="0.2">
      <c r="B24" s="456" t="s">
        <v>37</v>
      </c>
      <c r="C24" s="457" t="s">
        <v>38</v>
      </c>
      <c r="D24" s="504">
        <v>4.4000000000000002E-4</v>
      </c>
      <c r="E24" s="505">
        <v>0</v>
      </c>
      <c r="F24" s="505">
        <v>1.7699999999999999E-4</v>
      </c>
      <c r="G24" s="505">
        <v>0</v>
      </c>
      <c r="H24" s="505">
        <v>3.8099999999999999E-4</v>
      </c>
      <c r="I24" s="505">
        <v>0</v>
      </c>
      <c r="J24" s="505">
        <v>3.86E-4</v>
      </c>
      <c r="K24" s="505">
        <v>1.0534999999999999E-2</v>
      </c>
      <c r="L24" s="505">
        <v>9.8900000000000008E-4</v>
      </c>
      <c r="M24" s="505">
        <v>1.7000000000000001E-4</v>
      </c>
      <c r="N24" s="505">
        <v>0</v>
      </c>
      <c r="O24" s="505">
        <v>2.8800000000000001E-4</v>
      </c>
      <c r="P24" s="505">
        <v>2.0899999999999998E-3</v>
      </c>
      <c r="Q24" s="505">
        <v>1.016E-3</v>
      </c>
      <c r="R24" s="505">
        <v>4.0390000000000001E-3</v>
      </c>
      <c r="S24" s="505">
        <v>2.5700000000000001E-4</v>
      </c>
      <c r="T24" s="505">
        <v>1.1279000000000001E-2</v>
      </c>
      <c r="U24" s="505">
        <v>4.9639999999999997E-2</v>
      </c>
      <c r="V24" s="505">
        <v>3.4299999999999999E-4</v>
      </c>
      <c r="W24" s="505">
        <v>1.73E-4</v>
      </c>
      <c r="X24" s="505">
        <v>1.2999999999999999E-5</v>
      </c>
      <c r="Y24" s="505">
        <v>2.6899999999999998E-4</v>
      </c>
      <c r="Z24" s="505">
        <v>1.5300000000000001E-4</v>
      </c>
      <c r="AA24" s="505">
        <v>4.3340000000000002E-3</v>
      </c>
      <c r="AB24" s="505">
        <v>2.274E-3</v>
      </c>
      <c r="AC24" s="505">
        <v>5.5409999999999999E-3</v>
      </c>
      <c r="AD24" s="505">
        <v>1.2999999999999999E-5</v>
      </c>
      <c r="AE24" s="505">
        <v>1.13E-4</v>
      </c>
      <c r="AF24" s="505">
        <v>3.59E-4</v>
      </c>
      <c r="AG24" s="505">
        <v>9.6400000000000001E-4</v>
      </c>
      <c r="AH24" s="505">
        <v>1.011E-3</v>
      </c>
      <c r="AI24" s="505">
        <v>5.9620000000000003E-3</v>
      </c>
      <c r="AJ24" s="505">
        <v>7.7999999999999999E-5</v>
      </c>
      <c r="AK24" s="505">
        <v>1.7669999999999999E-3</v>
      </c>
      <c r="AL24" s="505">
        <v>2.8400000000000002E-4</v>
      </c>
      <c r="AM24" s="505">
        <v>1.2999999999999999E-5</v>
      </c>
      <c r="AN24" s="505">
        <v>6.4999999999999994E-5</v>
      </c>
      <c r="AO24" s="505">
        <v>1.632E-3</v>
      </c>
      <c r="AP24" s="505">
        <v>5.8E-5</v>
      </c>
      <c r="AQ24" s="505">
        <v>2.7E-4</v>
      </c>
      <c r="AR24" s="505">
        <v>1.6739999999999999E-3</v>
      </c>
      <c r="AS24" s="505">
        <v>3.2899999999999997E-4</v>
      </c>
      <c r="AT24" s="505">
        <v>7.5979999999999997E-3</v>
      </c>
      <c r="AU24" s="505">
        <v>1.5139999999999999E-3</v>
      </c>
      <c r="AV24" s="505">
        <v>1.253E-3</v>
      </c>
      <c r="AW24" s="505">
        <v>2.9290000000000002E-3</v>
      </c>
      <c r="AX24" s="505">
        <v>5.7260000000000002E-3</v>
      </c>
      <c r="AY24" s="505">
        <v>1.8829999999999999E-3</v>
      </c>
      <c r="AZ24" s="505">
        <v>1.4109999999999999E-3</v>
      </c>
      <c r="BA24" s="505">
        <v>1.2383999999999999E-2</v>
      </c>
      <c r="BB24" s="505">
        <v>1.629E-3</v>
      </c>
      <c r="BC24" s="505">
        <v>3.3700000000000001E-4</v>
      </c>
      <c r="BD24" s="505">
        <v>9.8969999999999995E-3</v>
      </c>
      <c r="BE24" s="505">
        <v>3.8409999999999998E-3</v>
      </c>
      <c r="BF24" s="505">
        <v>1.3259999999999999E-3</v>
      </c>
      <c r="BG24" s="505">
        <v>8.2399999999999997E-4</v>
      </c>
      <c r="BH24" s="505">
        <v>3.6499999999999998E-4</v>
      </c>
      <c r="BI24" s="505">
        <v>1.5659999999999999E-3</v>
      </c>
      <c r="BJ24" s="505">
        <v>3.7680000000000001E-3</v>
      </c>
      <c r="BK24" s="505">
        <v>1.2719999999999999E-3</v>
      </c>
      <c r="BL24" s="505">
        <v>7.7470000000000004E-3</v>
      </c>
      <c r="BM24" s="505">
        <v>2.7100000000000002E-3</v>
      </c>
      <c r="BN24" s="505">
        <v>4.26E-4</v>
      </c>
      <c r="BO24" s="505">
        <v>8.5700000000000001E-4</v>
      </c>
      <c r="BP24" s="505">
        <v>9.1299999999999997E-4</v>
      </c>
      <c r="BQ24" s="505">
        <v>4.8500000000000003E-4</v>
      </c>
      <c r="BR24" s="505">
        <v>3.4099999999999999E-4</v>
      </c>
      <c r="BS24" s="505">
        <v>1.1670000000000001E-3</v>
      </c>
      <c r="BT24" s="505">
        <v>3.5669999999999999E-3</v>
      </c>
      <c r="BU24" s="505">
        <v>3.081E-3</v>
      </c>
      <c r="BV24" s="505">
        <v>3.2820000000000002E-3</v>
      </c>
      <c r="BW24" s="505">
        <v>3.8349999999999999E-3</v>
      </c>
      <c r="BX24" s="505">
        <v>7.8069999999999997E-3</v>
      </c>
      <c r="BY24" s="505">
        <v>1.5786999999999999E-2</v>
      </c>
      <c r="BZ24" s="505">
        <v>2.9399999999999999E-4</v>
      </c>
      <c r="CA24" s="505">
        <v>3.1999999999999999E-5</v>
      </c>
      <c r="CB24" s="505">
        <v>0</v>
      </c>
      <c r="CC24" s="505">
        <v>1.549E-3</v>
      </c>
      <c r="CD24" s="505">
        <v>1.4580000000000001E-3</v>
      </c>
      <c r="CE24" s="505">
        <v>0</v>
      </c>
      <c r="CF24" s="505">
        <v>6.4599999999999998E-4</v>
      </c>
      <c r="CG24" s="505">
        <v>6.2500000000000001E-4</v>
      </c>
      <c r="CH24" s="505">
        <v>1.0460000000000001E-3</v>
      </c>
      <c r="CI24" s="505">
        <v>6.9629999999999996E-3</v>
      </c>
      <c r="CJ24" s="505">
        <v>7.1590000000000004E-3</v>
      </c>
      <c r="CK24" s="505">
        <v>7.1549999999999999E-3</v>
      </c>
      <c r="CL24" s="505">
        <v>2.2780000000000001E-3</v>
      </c>
      <c r="CM24" s="505">
        <v>7.123E-3</v>
      </c>
      <c r="CN24" s="505">
        <v>8.5430000000000002E-3</v>
      </c>
      <c r="CO24" s="505">
        <v>9.1118000000000005E-2</v>
      </c>
      <c r="CP24" s="505">
        <v>7.123E-3</v>
      </c>
      <c r="CQ24" s="505">
        <v>5.1469999999999997E-3</v>
      </c>
      <c r="CR24" s="505">
        <v>2.3089999999999999E-2</v>
      </c>
      <c r="CS24" s="505">
        <v>2.3289999999999999E-3</v>
      </c>
      <c r="CT24" s="505">
        <v>5.9080000000000001E-3</v>
      </c>
      <c r="CU24" s="505">
        <v>6.4209999999999996E-3</v>
      </c>
      <c r="CV24" s="505">
        <v>1.8159999999999999E-3</v>
      </c>
      <c r="CW24" s="505">
        <v>4.1921E-2</v>
      </c>
      <c r="CX24" s="505">
        <v>1.093E-3</v>
      </c>
      <c r="CY24" s="505">
        <v>4.3027999999999997E-2</v>
      </c>
      <c r="CZ24" s="505">
        <v>1.181E-3</v>
      </c>
      <c r="DA24" s="505">
        <v>2.48E-3</v>
      </c>
      <c r="DB24" s="505">
        <v>4.84E-4</v>
      </c>
      <c r="DC24" s="505">
        <v>4.95E-4</v>
      </c>
      <c r="DD24" s="505">
        <v>2.0070000000000001E-3</v>
      </c>
      <c r="DE24" s="505">
        <v>6.8719999999999996E-3</v>
      </c>
      <c r="DF24" s="505">
        <v>4.1380000000000002E-3</v>
      </c>
      <c r="DG24" s="505">
        <v>0</v>
      </c>
      <c r="DH24" s="506">
        <v>5.3999999999999998E-5</v>
      </c>
      <c r="DI24" s="507">
        <v>3.8609999999999998E-3</v>
      </c>
      <c r="DJ24" s="508">
        <v>1.121E-3</v>
      </c>
      <c r="DK24" s="505">
        <v>1.4100000000000001E-4</v>
      </c>
      <c r="DL24" s="505">
        <v>0</v>
      </c>
      <c r="DM24" s="505">
        <v>0</v>
      </c>
      <c r="DN24" s="505">
        <v>0</v>
      </c>
      <c r="DO24" s="509">
        <v>0.32773099999999999</v>
      </c>
      <c r="DP24" s="507">
        <v>9.5000000000000005E-5</v>
      </c>
      <c r="DQ24" s="510">
        <v>4.0369999999999998E-3</v>
      </c>
      <c r="DR24" s="508">
        <v>1.6100000000000001E-4</v>
      </c>
      <c r="DS24" s="509">
        <v>9.2409999999999992E-3</v>
      </c>
      <c r="DT24" s="511">
        <v>6.0299999999999998E-3</v>
      </c>
      <c r="DU24" s="507">
        <v>2.921E-3</v>
      </c>
      <c r="DV24" s="510">
        <v>4.6189999999999998E-3</v>
      </c>
      <c r="DW24" s="508">
        <v>4.9799999999999996E-4</v>
      </c>
      <c r="DX24" s="509">
        <v>8.9870000000000002E-3</v>
      </c>
      <c r="DY24" s="511">
        <v>6.6400000000000001E-3</v>
      </c>
      <c r="DZ24" s="507">
        <v>4.1999999999999998E-5</v>
      </c>
      <c r="EA24" s="510">
        <v>3.8809999999999999E-3</v>
      </c>
    </row>
    <row r="25" spans="2:131" ht="18" customHeight="1" x14ac:dyDescent="0.2">
      <c r="B25" s="456" t="s">
        <v>39</v>
      </c>
      <c r="C25" s="457" t="s">
        <v>40</v>
      </c>
      <c r="D25" s="504">
        <v>3.6270999999999998E-2</v>
      </c>
      <c r="E25" s="505">
        <v>0</v>
      </c>
      <c r="F25" s="505">
        <v>3.3E-4</v>
      </c>
      <c r="G25" s="505">
        <v>1.8000000000000001E-4</v>
      </c>
      <c r="H25" s="505">
        <v>0</v>
      </c>
      <c r="I25" s="505">
        <v>0</v>
      </c>
      <c r="J25" s="505">
        <v>0</v>
      </c>
      <c r="K25" s="505">
        <v>9.9999999999999995E-7</v>
      </c>
      <c r="L25" s="505">
        <v>6.9999999999999999E-6</v>
      </c>
      <c r="M25" s="505">
        <v>0</v>
      </c>
      <c r="N25" s="505">
        <v>0</v>
      </c>
      <c r="O25" s="505">
        <v>6.0000000000000002E-6</v>
      </c>
      <c r="P25" s="505">
        <v>0</v>
      </c>
      <c r="Q25" s="505">
        <v>6.9999999999999999E-6</v>
      </c>
      <c r="R25" s="505">
        <v>0</v>
      </c>
      <c r="S25" s="505">
        <v>5.0000000000000004E-6</v>
      </c>
      <c r="T25" s="505">
        <v>0</v>
      </c>
      <c r="U25" s="505">
        <v>3.0000000000000001E-6</v>
      </c>
      <c r="V25" s="505">
        <v>0.183869</v>
      </c>
      <c r="W25" s="505">
        <v>4.8789999999999997E-3</v>
      </c>
      <c r="X25" s="505">
        <v>0</v>
      </c>
      <c r="Y25" s="505">
        <v>8.0459999999999993E-3</v>
      </c>
      <c r="Z25" s="505">
        <v>6.2469999999999999E-3</v>
      </c>
      <c r="AA25" s="505">
        <v>3.57E-4</v>
      </c>
      <c r="AB25" s="505">
        <v>1.106E-3</v>
      </c>
      <c r="AC25" s="505">
        <v>1.658E-3</v>
      </c>
      <c r="AD25" s="505">
        <v>1.9999999999999999E-6</v>
      </c>
      <c r="AE25" s="505">
        <v>-2.4489999999999998E-3</v>
      </c>
      <c r="AF25" s="505">
        <v>0</v>
      </c>
      <c r="AG25" s="505">
        <v>3.6999999999999998E-5</v>
      </c>
      <c r="AH25" s="505">
        <v>0</v>
      </c>
      <c r="AI25" s="505">
        <v>1.8E-5</v>
      </c>
      <c r="AJ25" s="505">
        <v>0</v>
      </c>
      <c r="AK25" s="505">
        <v>0</v>
      </c>
      <c r="AL25" s="505">
        <v>7.2999999999999999E-5</v>
      </c>
      <c r="AM25" s="505">
        <v>-1.258E-3</v>
      </c>
      <c r="AN25" s="505">
        <v>2.9500000000000001E-4</v>
      </c>
      <c r="AO25" s="505">
        <v>0</v>
      </c>
      <c r="AP25" s="505">
        <v>0</v>
      </c>
      <c r="AQ25" s="505">
        <v>0</v>
      </c>
      <c r="AR25" s="505">
        <v>1.9999999999999999E-6</v>
      </c>
      <c r="AS25" s="505">
        <v>0</v>
      </c>
      <c r="AT25" s="505">
        <v>0</v>
      </c>
      <c r="AU25" s="505">
        <v>0</v>
      </c>
      <c r="AV25" s="505">
        <v>2.5000000000000001E-5</v>
      </c>
      <c r="AW25" s="505">
        <v>0</v>
      </c>
      <c r="AX25" s="505">
        <v>0</v>
      </c>
      <c r="AY25" s="505">
        <v>0</v>
      </c>
      <c r="AZ25" s="505">
        <v>0</v>
      </c>
      <c r="BA25" s="505">
        <v>0</v>
      </c>
      <c r="BB25" s="505">
        <v>0</v>
      </c>
      <c r="BC25" s="505">
        <v>4.1999999999999998E-5</v>
      </c>
      <c r="BD25" s="505">
        <v>0</v>
      </c>
      <c r="BE25" s="505">
        <v>0</v>
      </c>
      <c r="BF25" s="505">
        <v>0</v>
      </c>
      <c r="BG25" s="505">
        <v>0</v>
      </c>
      <c r="BH25" s="505">
        <v>0</v>
      </c>
      <c r="BI25" s="505">
        <v>0</v>
      </c>
      <c r="BJ25" s="505">
        <v>0</v>
      </c>
      <c r="BK25" s="505">
        <v>0</v>
      </c>
      <c r="BL25" s="505">
        <v>2.5999999999999998E-5</v>
      </c>
      <c r="BM25" s="505">
        <v>0</v>
      </c>
      <c r="BN25" s="505">
        <v>0</v>
      </c>
      <c r="BO25" s="505">
        <v>0</v>
      </c>
      <c r="BP25" s="505">
        <v>0</v>
      </c>
      <c r="BQ25" s="505">
        <v>3.6099999999999999E-4</v>
      </c>
      <c r="BR25" s="505">
        <v>1.9100000000000001E-4</v>
      </c>
      <c r="BS25" s="505">
        <v>1.2999999999999999E-4</v>
      </c>
      <c r="BT25" s="505">
        <v>9.8999999999999994E-5</v>
      </c>
      <c r="BU25" s="505">
        <v>0</v>
      </c>
      <c r="BV25" s="505">
        <v>0</v>
      </c>
      <c r="BW25" s="505">
        <v>0</v>
      </c>
      <c r="BX25" s="505">
        <v>0</v>
      </c>
      <c r="BY25" s="505">
        <v>0</v>
      </c>
      <c r="BZ25" s="505">
        <v>5.0000000000000004E-6</v>
      </c>
      <c r="CA25" s="505">
        <v>0</v>
      </c>
      <c r="CB25" s="505">
        <v>0</v>
      </c>
      <c r="CC25" s="505">
        <v>0</v>
      </c>
      <c r="CD25" s="505">
        <v>0</v>
      </c>
      <c r="CE25" s="505">
        <v>0</v>
      </c>
      <c r="CF25" s="505">
        <v>0</v>
      </c>
      <c r="CG25" s="505">
        <v>0</v>
      </c>
      <c r="CH25" s="505">
        <v>6.9999999999999999E-6</v>
      </c>
      <c r="CI25" s="505">
        <v>0</v>
      </c>
      <c r="CJ25" s="505">
        <v>0</v>
      </c>
      <c r="CK25" s="505">
        <v>0</v>
      </c>
      <c r="CL25" s="505">
        <v>0</v>
      </c>
      <c r="CM25" s="505">
        <v>0</v>
      </c>
      <c r="CN25" s="505">
        <v>0</v>
      </c>
      <c r="CO25" s="505">
        <v>0</v>
      </c>
      <c r="CP25" s="505">
        <v>3.9999999999999998E-6</v>
      </c>
      <c r="CQ25" s="505">
        <v>0</v>
      </c>
      <c r="CR25" s="505">
        <v>0</v>
      </c>
      <c r="CS25" s="505">
        <v>0</v>
      </c>
      <c r="CT25" s="505">
        <v>0</v>
      </c>
      <c r="CU25" s="505">
        <v>0</v>
      </c>
      <c r="CV25" s="505">
        <v>0</v>
      </c>
      <c r="CW25" s="505">
        <v>0</v>
      </c>
      <c r="CX25" s="505">
        <v>0</v>
      </c>
      <c r="CY25" s="505">
        <v>0</v>
      </c>
      <c r="CZ25" s="505">
        <v>0</v>
      </c>
      <c r="DA25" s="505">
        <v>0</v>
      </c>
      <c r="DB25" s="505">
        <v>0</v>
      </c>
      <c r="DC25" s="505">
        <v>0</v>
      </c>
      <c r="DD25" s="505">
        <v>0</v>
      </c>
      <c r="DE25" s="505">
        <v>1.11E-4</v>
      </c>
      <c r="DF25" s="505">
        <v>6.9700000000000003E-4</v>
      </c>
      <c r="DG25" s="505">
        <v>0</v>
      </c>
      <c r="DH25" s="506">
        <v>1.2899999999999999E-3</v>
      </c>
      <c r="DI25" s="507">
        <v>1.9000000000000001E-4</v>
      </c>
      <c r="DJ25" s="508">
        <v>0</v>
      </c>
      <c r="DK25" s="505">
        <v>2.5999999999999998E-5</v>
      </c>
      <c r="DL25" s="505">
        <v>0</v>
      </c>
      <c r="DM25" s="505">
        <v>0</v>
      </c>
      <c r="DN25" s="505">
        <v>0</v>
      </c>
      <c r="DO25" s="509">
        <v>6.7826999999999998E-2</v>
      </c>
      <c r="DP25" s="507">
        <v>1.1E-5</v>
      </c>
      <c r="DQ25" s="510">
        <v>2.0100000000000001E-4</v>
      </c>
      <c r="DR25" s="508">
        <v>1.11E-4</v>
      </c>
      <c r="DS25" s="509">
        <v>3.0400000000000002E-4</v>
      </c>
      <c r="DT25" s="511">
        <v>2.3599999999999999E-4</v>
      </c>
      <c r="DU25" s="507">
        <v>1.18E-4</v>
      </c>
      <c r="DV25" s="510">
        <v>2.1100000000000001E-4</v>
      </c>
      <c r="DW25" s="508">
        <v>4.66E-4</v>
      </c>
      <c r="DX25" s="509">
        <v>2.14E-4</v>
      </c>
      <c r="DY25" s="511">
        <v>2.8299999999999999E-4</v>
      </c>
      <c r="DZ25" s="507">
        <v>-1.0000000000000001E-5</v>
      </c>
      <c r="EA25" s="510">
        <v>1.85E-4</v>
      </c>
    </row>
    <row r="26" spans="2:131" ht="18" customHeight="1" x14ac:dyDescent="0.2">
      <c r="B26" s="456" t="s">
        <v>41</v>
      </c>
      <c r="C26" s="457" t="s">
        <v>42</v>
      </c>
      <c r="D26" s="504">
        <v>4.8500000000000003E-4</v>
      </c>
      <c r="E26" s="505">
        <v>4.7800000000000002E-4</v>
      </c>
      <c r="F26" s="505">
        <v>2.6870000000000002E-3</v>
      </c>
      <c r="G26" s="505">
        <v>0</v>
      </c>
      <c r="H26" s="505">
        <v>2.1359999999999999E-3</v>
      </c>
      <c r="I26" s="505">
        <v>0</v>
      </c>
      <c r="J26" s="505">
        <v>1.93E-4</v>
      </c>
      <c r="K26" s="505">
        <v>5.4840000000000002E-3</v>
      </c>
      <c r="L26" s="505">
        <v>2.7439999999999999E-3</v>
      </c>
      <c r="M26" s="505">
        <v>2.3189999999999999E-3</v>
      </c>
      <c r="N26" s="505">
        <v>0</v>
      </c>
      <c r="O26" s="505">
        <v>1.5552E-2</v>
      </c>
      <c r="P26" s="505">
        <v>5.62E-4</v>
      </c>
      <c r="Q26" s="505">
        <v>3.39E-4</v>
      </c>
      <c r="R26" s="505">
        <v>3.2000000000000003E-4</v>
      </c>
      <c r="S26" s="505">
        <v>1.1505E-2</v>
      </c>
      <c r="T26" s="505">
        <v>9.0399999999999996E-4</v>
      </c>
      <c r="U26" s="505">
        <v>6.9999999999999999E-6</v>
      </c>
      <c r="V26" s="505">
        <v>8.7304999999999994E-2</v>
      </c>
      <c r="W26" s="505">
        <v>0.14843300000000001</v>
      </c>
      <c r="X26" s="505">
        <v>9.4640000000000002E-3</v>
      </c>
      <c r="Y26" s="505">
        <v>3.4660000000000003E-2</v>
      </c>
      <c r="Z26" s="505">
        <v>1.7916999999999999E-2</v>
      </c>
      <c r="AA26" s="505">
        <v>1.2335E-2</v>
      </c>
      <c r="AB26" s="505">
        <v>2.7400999999999998E-2</v>
      </c>
      <c r="AC26" s="505">
        <v>6.4649999999999999E-2</v>
      </c>
      <c r="AD26" s="505">
        <v>3.8000000000000002E-5</v>
      </c>
      <c r="AE26" s="505">
        <v>2.5799999999999998E-4</v>
      </c>
      <c r="AF26" s="505">
        <v>3.9620000000000002E-3</v>
      </c>
      <c r="AG26" s="505">
        <v>3.5249999999999997E-2</v>
      </c>
      <c r="AH26" s="505">
        <v>1.5169999999999999E-3</v>
      </c>
      <c r="AI26" s="505">
        <v>2.3777E-2</v>
      </c>
      <c r="AJ26" s="505">
        <v>1.2459999999999999E-3</v>
      </c>
      <c r="AK26" s="505">
        <v>1.7364999999999998E-2</v>
      </c>
      <c r="AL26" s="505">
        <v>2.7950000000000002E-3</v>
      </c>
      <c r="AM26" s="505">
        <v>6.1199999999999996E-3</v>
      </c>
      <c r="AN26" s="505">
        <v>2.4020000000000001E-3</v>
      </c>
      <c r="AO26" s="505">
        <v>1.4649999999999999E-3</v>
      </c>
      <c r="AP26" s="505">
        <v>2.4800000000000001E-4</v>
      </c>
      <c r="AQ26" s="505">
        <v>9.8860000000000007E-3</v>
      </c>
      <c r="AR26" s="505">
        <v>5.9599999999999996E-4</v>
      </c>
      <c r="AS26" s="505">
        <v>5.2589999999999998E-3</v>
      </c>
      <c r="AT26" s="505">
        <v>8.5700000000000001E-4</v>
      </c>
      <c r="AU26" s="505">
        <v>1.7570000000000001E-3</v>
      </c>
      <c r="AV26" s="505">
        <v>6.7500000000000004E-4</v>
      </c>
      <c r="AW26" s="505">
        <v>5.6700000000000001E-4</v>
      </c>
      <c r="AX26" s="505">
        <v>9.2219999999999993E-3</v>
      </c>
      <c r="AY26" s="505">
        <v>2.5019999999999999E-3</v>
      </c>
      <c r="AZ26" s="505">
        <v>8.6899999999999998E-4</v>
      </c>
      <c r="BA26" s="505">
        <v>9.1399999999999999E-4</v>
      </c>
      <c r="BB26" s="505">
        <v>1.5659999999999999E-3</v>
      </c>
      <c r="BC26" s="505">
        <v>3.519E-3</v>
      </c>
      <c r="BD26" s="505">
        <v>3.9769999999999996E-3</v>
      </c>
      <c r="BE26" s="505">
        <v>9.9099999999999991E-4</v>
      </c>
      <c r="BF26" s="505">
        <v>1.2E-4</v>
      </c>
      <c r="BG26" s="505">
        <v>1.7E-5</v>
      </c>
      <c r="BH26" s="505">
        <v>1.5200000000000001E-4</v>
      </c>
      <c r="BI26" s="505">
        <v>1.1429999999999999E-3</v>
      </c>
      <c r="BJ26" s="505">
        <v>4.66E-4</v>
      </c>
      <c r="BK26" s="505">
        <v>4.0400000000000001E-4</v>
      </c>
      <c r="BL26" s="505">
        <v>3.7269999999999998E-3</v>
      </c>
      <c r="BM26" s="505">
        <v>5.3799999999999996E-4</v>
      </c>
      <c r="BN26" s="505">
        <v>1.3300000000000001E-4</v>
      </c>
      <c r="BO26" s="505">
        <v>1.92E-4</v>
      </c>
      <c r="BP26" s="505">
        <v>3.3500000000000001E-4</v>
      </c>
      <c r="BQ26" s="505">
        <v>6.4400000000000004E-4</v>
      </c>
      <c r="BR26" s="505">
        <v>8.4800000000000001E-4</v>
      </c>
      <c r="BS26" s="505">
        <v>5.0000000000000004E-6</v>
      </c>
      <c r="BT26" s="505">
        <v>1.2E-5</v>
      </c>
      <c r="BU26" s="505">
        <v>7.868E-3</v>
      </c>
      <c r="BV26" s="505">
        <v>6.9639999999999997E-3</v>
      </c>
      <c r="BW26" s="505">
        <v>0</v>
      </c>
      <c r="BX26" s="505">
        <v>0</v>
      </c>
      <c r="BY26" s="505">
        <v>0</v>
      </c>
      <c r="BZ26" s="505">
        <v>0</v>
      </c>
      <c r="CA26" s="505">
        <v>0</v>
      </c>
      <c r="CB26" s="505">
        <v>0</v>
      </c>
      <c r="CC26" s="505">
        <v>2.6999999999999999E-5</v>
      </c>
      <c r="CD26" s="505">
        <v>4.6999999999999997E-5</v>
      </c>
      <c r="CE26" s="505">
        <v>0</v>
      </c>
      <c r="CF26" s="505">
        <v>0</v>
      </c>
      <c r="CG26" s="505">
        <v>0</v>
      </c>
      <c r="CH26" s="505">
        <v>6.6E-4</v>
      </c>
      <c r="CI26" s="505">
        <v>1.3100000000000001E-4</v>
      </c>
      <c r="CJ26" s="505">
        <v>0</v>
      </c>
      <c r="CK26" s="505">
        <v>0</v>
      </c>
      <c r="CL26" s="505">
        <v>0</v>
      </c>
      <c r="CM26" s="505">
        <v>0</v>
      </c>
      <c r="CN26" s="505">
        <v>0</v>
      </c>
      <c r="CO26" s="505">
        <v>2.41E-4</v>
      </c>
      <c r="CP26" s="505">
        <v>1.5799999999999999E-4</v>
      </c>
      <c r="CQ26" s="505">
        <v>1.7E-5</v>
      </c>
      <c r="CR26" s="505">
        <v>6.731E-3</v>
      </c>
      <c r="CS26" s="505">
        <v>3.3599999999999998E-4</v>
      </c>
      <c r="CT26" s="505">
        <v>1.1472E-2</v>
      </c>
      <c r="CU26" s="505">
        <v>3.7199999999999999E-4</v>
      </c>
      <c r="CV26" s="505">
        <v>2.9300000000000002E-4</v>
      </c>
      <c r="CW26" s="505">
        <v>0</v>
      </c>
      <c r="CX26" s="505">
        <v>0</v>
      </c>
      <c r="CY26" s="505">
        <v>2.6499999999999999E-4</v>
      </c>
      <c r="CZ26" s="505">
        <v>3.79E-4</v>
      </c>
      <c r="DA26" s="505">
        <v>0</v>
      </c>
      <c r="DB26" s="505">
        <v>7.3999999999999996E-5</v>
      </c>
      <c r="DC26" s="505">
        <v>3.1300000000000002E-4</v>
      </c>
      <c r="DD26" s="505">
        <v>3.1259999999999999E-3</v>
      </c>
      <c r="DE26" s="505">
        <v>5.0600000000000005E-4</v>
      </c>
      <c r="DF26" s="505">
        <v>4.0000000000000003E-5</v>
      </c>
      <c r="DG26" s="505">
        <v>0</v>
      </c>
      <c r="DH26" s="506">
        <v>9.9500000000000001E-4</v>
      </c>
      <c r="DI26" s="507">
        <v>1.879E-3</v>
      </c>
      <c r="DJ26" s="508">
        <v>9.9999999999999995E-7</v>
      </c>
      <c r="DK26" s="505">
        <v>2.9E-5</v>
      </c>
      <c r="DL26" s="505">
        <v>0</v>
      </c>
      <c r="DM26" s="505">
        <v>0</v>
      </c>
      <c r="DN26" s="505">
        <v>0</v>
      </c>
      <c r="DO26" s="509">
        <v>1.709484</v>
      </c>
      <c r="DP26" s="507">
        <v>-6.7000000000000002E-5</v>
      </c>
      <c r="DQ26" s="510">
        <v>1.913E-3</v>
      </c>
      <c r="DR26" s="508">
        <v>3.9199999999999999E-4</v>
      </c>
      <c r="DS26" s="509">
        <v>2.0079999999999998E-3</v>
      </c>
      <c r="DT26" s="511">
        <v>1.4369999999999999E-3</v>
      </c>
      <c r="DU26" s="507">
        <v>6.4899999999999995E-4</v>
      </c>
      <c r="DV26" s="510">
        <v>1.774E-3</v>
      </c>
      <c r="DW26" s="508">
        <v>4.6080000000000001E-3</v>
      </c>
      <c r="DX26" s="509">
        <v>3.5270000000000002E-3</v>
      </c>
      <c r="DY26" s="511">
        <v>3.826E-3</v>
      </c>
      <c r="DZ26" s="507">
        <v>-1.81E-3</v>
      </c>
      <c r="EA26" s="510">
        <v>1.0250000000000001E-3</v>
      </c>
    </row>
    <row r="27" spans="2:131" ht="18" customHeight="1" x14ac:dyDescent="0.2">
      <c r="B27" s="456" t="s">
        <v>43</v>
      </c>
      <c r="C27" s="457" t="s">
        <v>405</v>
      </c>
      <c r="D27" s="504">
        <v>0</v>
      </c>
      <c r="E27" s="505">
        <v>0</v>
      </c>
      <c r="F27" s="505">
        <v>0</v>
      </c>
      <c r="G27" s="505">
        <v>0</v>
      </c>
      <c r="H27" s="505">
        <v>0</v>
      </c>
      <c r="I27" s="505">
        <v>0</v>
      </c>
      <c r="J27" s="505">
        <v>0</v>
      </c>
      <c r="K27" s="505">
        <v>0</v>
      </c>
      <c r="L27" s="505">
        <v>0</v>
      </c>
      <c r="M27" s="505">
        <v>0</v>
      </c>
      <c r="N27" s="505">
        <v>0</v>
      </c>
      <c r="O27" s="505">
        <v>6.7999999999999999E-5</v>
      </c>
      <c r="P27" s="505">
        <v>0</v>
      </c>
      <c r="Q27" s="505">
        <v>0</v>
      </c>
      <c r="R27" s="505">
        <v>0</v>
      </c>
      <c r="S27" s="505">
        <v>9.1000000000000003E-5</v>
      </c>
      <c r="T27" s="505">
        <v>5.0000000000000004E-6</v>
      </c>
      <c r="U27" s="505">
        <v>1.5999999999999999E-5</v>
      </c>
      <c r="V27" s="505">
        <v>1.6459999999999999E-2</v>
      </c>
      <c r="W27" s="505">
        <v>1.0732999999999999E-2</v>
      </c>
      <c r="X27" s="505">
        <v>0.35513400000000001</v>
      </c>
      <c r="Y27" s="505">
        <v>0.18128</v>
      </c>
      <c r="Z27" s="505">
        <v>2.3574999999999999E-2</v>
      </c>
      <c r="AA27" s="505">
        <v>1.8500000000000001E-3</v>
      </c>
      <c r="AB27" s="505">
        <v>4.0400000000000001E-4</v>
      </c>
      <c r="AC27" s="505">
        <v>4.1993000000000003E-2</v>
      </c>
      <c r="AD27" s="505">
        <v>1.26E-4</v>
      </c>
      <c r="AE27" s="505">
        <v>0</v>
      </c>
      <c r="AF27" s="505">
        <v>1.8E-5</v>
      </c>
      <c r="AG27" s="505">
        <v>3.0600000000000001E-4</v>
      </c>
      <c r="AH27" s="505">
        <v>0</v>
      </c>
      <c r="AI27" s="505">
        <v>4.3199999999999998E-4</v>
      </c>
      <c r="AJ27" s="505">
        <v>0</v>
      </c>
      <c r="AK27" s="505">
        <v>0</v>
      </c>
      <c r="AL27" s="505">
        <v>2.1000000000000001E-4</v>
      </c>
      <c r="AM27" s="505">
        <v>0</v>
      </c>
      <c r="AN27" s="505">
        <v>0</v>
      </c>
      <c r="AO27" s="505">
        <v>3.0000000000000001E-6</v>
      </c>
      <c r="AP27" s="505">
        <v>0</v>
      </c>
      <c r="AQ27" s="505">
        <v>0</v>
      </c>
      <c r="AR27" s="505">
        <v>0</v>
      </c>
      <c r="AS27" s="505">
        <v>0</v>
      </c>
      <c r="AT27" s="505">
        <v>0</v>
      </c>
      <c r="AU27" s="505">
        <v>2.4000000000000001E-5</v>
      </c>
      <c r="AV27" s="505">
        <v>1.9999999999999999E-6</v>
      </c>
      <c r="AW27" s="505">
        <v>0</v>
      </c>
      <c r="AX27" s="505">
        <v>1.7E-5</v>
      </c>
      <c r="AY27" s="505">
        <v>1.7200000000000001E-4</v>
      </c>
      <c r="AZ27" s="505">
        <v>0</v>
      </c>
      <c r="BA27" s="505">
        <v>0</v>
      </c>
      <c r="BB27" s="505">
        <v>0</v>
      </c>
      <c r="BC27" s="505">
        <v>0</v>
      </c>
      <c r="BD27" s="505">
        <v>0</v>
      </c>
      <c r="BE27" s="505">
        <v>0</v>
      </c>
      <c r="BF27" s="505">
        <v>0</v>
      </c>
      <c r="BG27" s="505">
        <v>0</v>
      </c>
      <c r="BH27" s="505">
        <v>0</v>
      </c>
      <c r="BI27" s="505">
        <v>1.2999999999999999E-5</v>
      </c>
      <c r="BJ27" s="505">
        <v>0</v>
      </c>
      <c r="BK27" s="505">
        <v>0</v>
      </c>
      <c r="BL27" s="505">
        <v>2.7E-4</v>
      </c>
      <c r="BM27" s="505">
        <v>0</v>
      </c>
      <c r="BN27" s="505">
        <v>0</v>
      </c>
      <c r="BO27" s="505">
        <v>0</v>
      </c>
      <c r="BP27" s="505">
        <v>0</v>
      </c>
      <c r="BQ27" s="505">
        <v>0</v>
      </c>
      <c r="BR27" s="505">
        <v>0</v>
      </c>
      <c r="BS27" s="505">
        <v>0</v>
      </c>
      <c r="BT27" s="505">
        <v>2.5099999999999998E-4</v>
      </c>
      <c r="BU27" s="505">
        <v>0</v>
      </c>
      <c r="BV27" s="505">
        <v>0</v>
      </c>
      <c r="BW27" s="505">
        <v>0</v>
      </c>
      <c r="BX27" s="505">
        <v>0</v>
      </c>
      <c r="BY27" s="505">
        <v>0</v>
      </c>
      <c r="BZ27" s="505">
        <v>0</v>
      </c>
      <c r="CA27" s="505">
        <v>0</v>
      </c>
      <c r="CB27" s="505">
        <v>0</v>
      </c>
      <c r="CC27" s="505">
        <v>0</v>
      </c>
      <c r="CD27" s="505">
        <v>0</v>
      </c>
      <c r="CE27" s="505">
        <v>0</v>
      </c>
      <c r="CF27" s="505">
        <v>0</v>
      </c>
      <c r="CG27" s="505">
        <v>0</v>
      </c>
      <c r="CH27" s="505">
        <v>0</v>
      </c>
      <c r="CI27" s="505">
        <v>0</v>
      </c>
      <c r="CJ27" s="505">
        <v>0</v>
      </c>
      <c r="CK27" s="505">
        <v>0</v>
      </c>
      <c r="CL27" s="505">
        <v>0</v>
      </c>
      <c r="CM27" s="505">
        <v>0</v>
      </c>
      <c r="CN27" s="505">
        <v>0</v>
      </c>
      <c r="CO27" s="505">
        <v>1.2999999999999999E-5</v>
      </c>
      <c r="CP27" s="505">
        <v>0</v>
      </c>
      <c r="CQ27" s="505">
        <v>0</v>
      </c>
      <c r="CR27" s="505">
        <v>1.671E-3</v>
      </c>
      <c r="CS27" s="505">
        <v>6.7999999999999999E-5</v>
      </c>
      <c r="CT27" s="505">
        <v>5.8999999999999998E-5</v>
      </c>
      <c r="CU27" s="505">
        <v>0</v>
      </c>
      <c r="CV27" s="505">
        <v>0</v>
      </c>
      <c r="CW27" s="505">
        <v>0</v>
      </c>
      <c r="CX27" s="505">
        <v>0</v>
      </c>
      <c r="CY27" s="505">
        <v>0</v>
      </c>
      <c r="CZ27" s="505">
        <v>0</v>
      </c>
      <c r="DA27" s="505">
        <v>0</v>
      </c>
      <c r="DB27" s="505">
        <v>0</v>
      </c>
      <c r="DC27" s="505">
        <v>0</v>
      </c>
      <c r="DD27" s="505">
        <v>0</v>
      </c>
      <c r="DE27" s="505">
        <v>0</v>
      </c>
      <c r="DF27" s="505">
        <v>0</v>
      </c>
      <c r="DG27" s="505">
        <v>0</v>
      </c>
      <c r="DH27" s="506">
        <v>0</v>
      </c>
      <c r="DI27" s="507">
        <v>1.108E-3</v>
      </c>
      <c r="DJ27" s="508">
        <v>0</v>
      </c>
      <c r="DK27" s="505">
        <v>0</v>
      </c>
      <c r="DL27" s="505">
        <v>0</v>
      </c>
      <c r="DM27" s="505">
        <v>0</v>
      </c>
      <c r="DN27" s="505">
        <v>0</v>
      </c>
      <c r="DO27" s="509">
        <v>2.6854740000000001</v>
      </c>
      <c r="DP27" s="507">
        <v>-1.2899999999999999E-4</v>
      </c>
      <c r="DQ27" s="510">
        <v>1.088E-3</v>
      </c>
      <c r="DR27" s="508">
        <v>0</v>
      </c>
      <c r="DS27" s="509">
        <v>3.6089999999999998E-3</v>
      </c>
      <c r="DT27" s="511">
        <v>2.3319999999999999E-3</v>
      </c>
      <c r="DU27" s="507">
        <v>1.0430000000000001E-3</v>
      </c>
      <c r="DV27" s="510">
        <v>1.451E-3</v>
      </c>
      <c r="DW27" s="508">
        <v>2.8699999999999998E-4</v>
      </c>
      <c r="DX27" s="509">
        <v>3.7780000000000001E-3</v>
      </c>
      <c r="DY27" s="511">
        <v>2.813E-3</v>
      </c>
      <c r="DZ27" s="507">
        <v>-3.2699999999999998E-4</v>
      </c>
      <c r="EA27" s="510">
        <v>9.5399999999999999E-4</v>
      </c>
    </row>
    <row r="28" spans="2:131" ht="18" customHeight="1" x14ac:dyDescent="0.2">
      <c r="B28" s="456" t="s">
        <v>44</v>
      </c>
      <c r="C28" s="457" t="s">
        <v>406</v>
      </c>
      <c r="D28" s="504">
        <v>0</v>
      </c>
      <c r="E28" s="505">
        <v>0</v>
      </c>
      <c r="F28" s="505">
        <v>7.1000000000000002E-4</v>
      </c>
      <c r="G28" s="505">
        <v>0</v>
      </c>
      <c r="H28" s="505">
        <v>0</v>
      </c>
      <c r="I28" s="505">
        <v>0</v>
      </c>
      <c r="J28" s="505">
        <v>1.093E-3</v>
      </c>
      <c r="K28" s="505">
        <v>3.6089999999999998E-3</v>
      </c>
      <c r="L28" s="505">
        <v>3.1979999999999999E-3</v>
      </c>
      <c r="M28" s="505">
        <v>1.4959999999999999E-3</v>
      </c>
      <c r="N28" s="505">
        <v>0</v>
      </c>
      <c r="O28" s="505">
        <v>1.8166000000000002E-2</v>
      </c>
      <c r="P28" s="505">
        <v>8.5599999999999999E-4</v>
      </c>
      <c r="Q28" s="505">
        <v>2.2460000000000002E-3</v>
      </c>
      <c r="R28" s="505">
        <v>1.83E-3</v>
      </c>
      <c r="S28" s="505">
        <v>1.1238E-2</v>
      </c>
      <c r="T28" s="505">
        <v>1.859E-3</v>
      </c>
      <c r="U28" s="505">
        <v>5.2899999999999996E-4</v>
      </c>
      <c r="V28" s="505">
        <v>6.1040000000000001E-3</v>
      </c>
      <c r="W28" s="505">
        <v>3.8781999999999997E-2</v>
      </c>
      <c r="X28" s="505">
        <v>2.137E-3</v>
      </c>
      <c r="Y28" s="505">
        <v>0.28525600000000001</v>
      </c>
      <c r="Z28" s="505">
        <v>0.55467100000000003</v>
      </c>
      <c r="AA28" s="505">
        <v>0.26375199999999999</v>
      </c>
      <c r="AB28" s="505">
        <v>6.7517999999999995E-2</v>
      </c>
      <c r="AC28" s="505">
        <v>0.16930600000000001</v>
      </c>
      <c r="AD28" s="505">
        <v>2.3800000000000001E-4</v>
      </c>
      <c r="AE28" s="505">
        <v>1.9170000000000001E-3</v>
      </c>
      <c r="AF28" s="505">
        <v>3.7055999999999999E-2</v>
      </c>
      <c r="AG28" s="505">
        <v>0.12163400000000001</v>
      </c>
      <c r="AH28" s="505">
        <v>3.6849999999999999E-3</v>
      </c>
      <c r="AI28" s="505">
        <v>2.2974000000000001E-2</v>
      </c>
      <c r="AJ28" s="505">
        <v>1.3899999999999999E-4</v>
      </c>
      <c r="AK28" s="505">
        <v>8.0000000000000004E-4</v>
      </c>
      <c r="AL28" s="505">
        <v>3.3397999999999997E-2</v>
      </c>
      <c r="AM28" s="505">
        <v>4.6999999999999997E-5</v>
      </c>
      <c r="AN28" s="505">
        <v>0</v>
      </c>
      <c r="AO28" s="505">
        <v>2.0999999999999999E-5</v>
      </c>
      <c r="AP28" s="505">
        <v>0</v>
      </c>
      <c r="AQ28" s="505">
        <v>7.2999999999999999E-5</v>
      </c>
      <c r="AR28" s="505">
        <v>5.9800000000000001E-4</v>
      </c>
      <c r="AS28" s="505">
        <v>1.11E-4</v>
      </c>
      <c r="AT28" s="505">
        <v>2.6800000000000001E-4</v>
      </c>
      <c r="AU28" s="505">
        <v>1.242E-3</v>
      </c>
      <c r="AV28" s="505">
        <v>2.0000000000000002E-5</v>
      </c>
      <c r="AW28" s="505">
        <v>2.1489999999999999E-3</v>
      </c>
      <c r="AX28" s="505">
        <v>5.9839999999999997E-3</v>
      </c>
      <c r="AY28" s="505">
        <v>1.175E-3</v>
      </c>
      <c r="AZ28" s="505">
        <v>1.142E-3</v>
      </c>
      <c r="BA28" s="505">
        <v>4.6210000000000001E-3</v>
      </c>
      <c r="BB28" s="505">
        <v>6.7400000000000001E-4</v>
      </c>
      <c r="BC28" s="505">
        <v>4.64E-4</v>
      </c>
      <c r="BD28" s="505">
        <v>3.48E-4</v>
      </c>
      <c r="BE28" s="505">
        <v>2.8E-5</v>
      </c>
      <c r="BF28" s="505">
        <v>2.9E-5</v>
      </c>
      <c r="BG28" s="505">
        <v>6.0000000000000002E-5</v>
      </c>
      <c r="BH28" s="505">
        <v>3.1700000000000001E-4</v>
      </c>
      <c r="BI28" s="505">
        <v>2.1800000000000001E-4</v>
      </c>
      <c r="BJ28" s="505">
        <v>0</v>
      </c>
      <c r="BK28" s="505">
        <v>6.0000000000000002E-6</v>
      </c>
      <c r="BL28" s="505">
        <v>8.2299999999999995E-4</v>
      </c>
      <c r="BM28" s="505">
        <v>0</v>
      </c>
      <c r="BN28" s="505">
        <v>1.0399999999999999E-4</v>
      </c>
      <c r="BO28" s="505">
        <v>1.1E-5</v>
      </c>
      <c r="BP28" s="505">
        <v>2.2100000000000001E-4</v>
      </c>
      <c r="BQ28" s="505">
        <v>0</v>
      </c>
      <c r="BR28" s="505">
        <v>0</v>
      </c>
      <c r="BS28" s="505">
        <v>0</v>
      </c>
      <c r="BT28" s="505">
        <v>1.9999999999999999E-6</v>
      </c>
      <c r="BU28" s="505">
        <v>5.8E-5</v>
      </c>
      <c r="BV28" s="505">
        <v>0</v>
      </c>
      <c r="BW28" s="505">
        <v>0</v>
      </c>
      <c r="BX28" s="505">
        <v>0</v>
      </c>
      <c r="BY28" s="505">
        <v>0</v>
      </c>
      <c r="BZ28" s="505">
        <v>0</v>
      </c>
      <c r="CA28" s="505">
        <v>0</v>
      </c>
      <c r="CB28" s="505">
        <v>0</v>
      </c>
      <c r="CC28" s="505">
        <v>0</v>
      </c>
      <c r="CD28" s="505">
        <v>0</v>
      </c>
      <c r="CE28" s="505">
        <v>0</v>
      </c>
      <c r="CF28" s="505">
        <v>0</v>
      </c>
      <c r="CG28" s="505">
        <v>0</v>
      </c>
      <c r="CH28" s="505">
        <v>6.9999999999999999E-6</v>
      </c>
      <c r="CI28" s="505">
        <v>2.04E-4</v>
      </c>
      <c r="CJ28" s="505">
        <v>0</v>
      </c>
      <c r="CK28" s="505">
        <v>0</v>
      </c>
      <c r="CL28" s="505">
        <v>0</v>
      </c>
      <c r="CM28" s="505">
        <v>0</v>
      </c>
      <c r="CN28" s="505">
        <v>0</v>
      </c>
      <c r="CO28" s="505">
        <v>3.0899999999999998E-4</v>
      </c>
      <c r="CP28" s="505">
        <v>3.0000000000000001E-6</v>
      </c>
      <c r="CQ28" s="505">
        <v>4.64E-4</v>
      </c>
      <c r="CR28" s="505">
        <v>5.5900000000000004E-3</v>
      </c>
      <c r="CS28" s="505">
        <v>3.9599999999999998E-4</v>
      </c>
      <c r="CT28" s="505">
        <v>8.6499999999999999E-4</v>
      </c>
      <c r="CU28" s="505">
        <v>1.4E-5</v>
      </c>
      <c r="CV28" s="505">
        <v>6.2000000000000003E-5</v>
      </c>
      <c r="CW28" s="505">
        <v>0</v>
      </c>
      <c r="CX28" s="505">
        <v>1.9999999999999999E-6</v>
      </c>
      <c r="CY28" s="505">
        <v>0</v>
      </c>
      <c r="CZ28" s="505">
        <v>3.5599999999999998E-4</v>
      </c>
      <c r="DA28" s="505">
        <v>0</v>
      </c>
      <c r="DB28" s="505">
        <v>0</v>
      </c>
      <c r="DC28" s="505">
        <v>0</v>
      </c>
      <c r="DD28" s="505">
        <v>1.0970000000000001E-3</v>
      </c>
      <c r="DE28" s="505">
        <v>0</v>
      </c>
      <c r="DF28" s="505">
        <v>9.1000000000000003E-5</v>
      </c>
      <c r="DG28" s="505">
        <v>0</v>
      </c>
      <c r="DH28" s="506">
        <v>2.7599999999999999E-4</v>
      </c>
      <c r="DI28" s="507">
        <v>4.7959999999999999E-3</v>
      </c>
      <c r="DJ28" s="508">
        <v>0</v>
      </c>
      <c r="DK28" s="505">
        <v>0</v>
      </c>
      <c r="DL28" s="505">
        <v>0</v>
      </c>
      <c r="DM28" s="505">
        <v>0</v>
      </c>
      <c r="DN28" s="505">
        <v>0</v>
      </c>
      <c r="DO28" s="509">
        <v>0.65486200000000006</v>
      </c>
      <c r="DP28" s="507">
        <v>-3.1000000000000001E-5</v>
      </c>
      <c r="DQ28" s="510">
        <v>4.947E-3</v>
      </c>
      <c r="DR28" s="508">
        <v>4.398E-3</v>
      </c>
      <c r="DS28" s="509">
        <v>5.6629999999999996E-3</v>
      </c>
      <c r="DT28" s="511">
        <v>5.215E-3</v>
      </c>
      <c r="DU28" s="507">
        <v>2.467E-3</v>
      </c>
      <c r="DV28" s="510">
        <v>5.0260000000000001E-3</v>
      </c>
      <c r="DW28" s="508">
        <v>1.4888999999999999E-2</v>
      </c>
      <c r="DX28" s="509">
        <v>1.0465E-2</v>
      </c>
      <c r="DY28" s="511">
        <v>1.1688E-2</v>
      </c>
      <c r="DZ28" s="507">
        <v>-4.6709999999999998E-3</v>
      </c>
      <c r="EA28" s="510">
        <v>2.5929999999999998E-3</v>
      </c>
    </row>
    <row r="29" spans="2:131" ht="18" customHeight="1" x14ac:dyDescent="0.2">
      <c r="B29" s="456" t="s">
        <v>45</v>
      </c>
      <c r="C29" s="457" t="s">
        <v>46</v>
      </c>
      <c r="D29" s="504">
        <v>0</v>
      </c>
      <c r="E29" s="505">
        <v>0</v>
      </c>
      <c r="F29" s="505">
        <v>0</v>
      </c>
      <c r="G29" s="505">
        <v>0</v>
      </c>
      <c r="H29" s="505">
        <v>0</v>
      </c>
      <c r="I29" s="505">
        <v>0</v>
      </c>
      <c r="J29" s="505">
        <v>0</v>
      </c>
      <c r="K29" s="505">
        <v>8.5000000000000006E-5</v>
      </c>
      <c r="L29" s="505">
        <v>0</v>
      </c>
      <c r="M29" s="505">
        <v>6.9999999999999999E-6</v>
      </c>
      <c r="N29" s="505">
        <v>0</v>
      </c>
      <c r="O29" s="505">
        <v>1.583E-3</v>
      </c>
      <c r="P29" s="505">
        <v>5.0000000000000002E-5</v>
      </c>
      <c r="Q29" s="505">
        <v>3.1960000000000001E-3</v>
      </c>
      <c r="R29" s="505">
        <v>9.3000000000000005E-4</v>
      </c>
      <c r="S29" s="505">
        <v>1.1640000000000001E-3</v>
      </c>
      <c r="T29" s="505">
        <v>2.6710000000000002E-3</v>
      </c>
      <c r="U29" s="505">
        <v>5.22E-4</v>
      </c>
      <c r="V29" s="505">
        <v>0</v>
      </c>
      <c r="W29" s="505">
        <v>0</v>
      </c>
      <c r="X29" s="505">
        <v>0</v>
      </c>
      <c r="Y29" s="505">
        <v>0</v>
      </c>
      <c r="Z29" s="505">
        <v>1.114E-3</v>
      </c>
      <c r="AA29" s="505">
        <v>6.5328999999999998E-2</v>
      </c>
      <c r="AB29" s="505">
        <v>0</v>
      </c>
      <c r="AC29" s="505">
        <v>3.5633999999999999E-2</v>
      </c>
      <c r="AD29" s="505">
        <v>0</v>
      </c>
      <c r="AE29" s="505">
        <v>0</v>
      </c>
      <c r="AF29" s="505">
        <v>0.154167</v>
      </c>
      <c r="AG29" s="505">
        <v>5.4699999999999996E-4</v>
      </c>
      <c r="AH29" s="505">
        <v>1.0331999999999999E-2</v>
      </c>
      <c r="AI29" s="505">
        <v>1.94E-4</v>
      </c>
      <c r="AJ29" s="505">
        <v>0</v>
      </c>
      <c r="AK29" s="505">
        <v>0</v>
      </c>
      <c r="AL29" s="505">
        <v>2.5890000000000002E-3</v>
      </c>
      <c r="AM29" s="505">
        <v>0</v>
      </c>
      <c r="AN29" s="505">
        <v>1.0000000000000001E-5</v>
      </c>
      <c r="AO29" s="505">
        <v>0</v>
      </c>
      <c r="AP29" s="505">
        <v>0</v>
      </c>
      <c r="AQ29" s="505">
        <v>0</v>
      </c>
      <c r="AR29" s="505">
        <v>9.1600000000000004E-4</v>
      </c>
      <c r="AS29" s="505">
        <v>2.5000000000000001E-5</v>
      </c>
      <c r="AT29" s="505">
        <v>1.22E-4</v>
      </c>
      <c r="AU29" s="505">
        <v>3.0000000000000001E-6</v>
      </c>
      <c r="AV29" s="505">
        <v>1.17E-4</v>
      </c>
      <c r="AW29" s="505">
        <v>8.8500000000000004E-4</v>
      </c>
      <c r="AX29" s="505">
        <v>3.2100000000000002E-3</v>
      </c>
      <c r="AY29" s="505">
        <v>2.1440000000000001E-3</v>
      </c>
      <c r="AZ29" s="505">
        <v>3.7820000000000002E-3</v>
      </c>
      <c r="BA29" s="505">
        <v>5.803E-3</v>
      </c>
      <c r="BB29" s="505">
        <v>0</v>
      </c>
      <c r="BC29" s="505">
        <v>1.9599999999999999E-3</v>
      </c>
      <c r="BD29" s="505">
        <v>2.9250000000000001E-3</v>
      </c>
      <c r="BE29" s="505">
        <v>8.8099999999999995E-4</v>
      </c>
      <c r="BF29" s="505">
        <v>0</v>
      </c>
      <c r="BG29" s="505">
        <v>0</v>
      </c>
      <c r="BH29" s="505">
        <v>3.1259999999999999E-3</v>
      </c>
      <c r="BI29" s="505">
        <v>3.21E-4</v>
      </c>
      <c r="BJ29" s="505">
        <v>0</v>
      </c>
      <c r="BK29" s="505">
        <v>1.2400000000000001E-4</v>
      </c>
      <c r="BL29" s="505">
        <v>2.9399999999999999E-3</v>
      </c>
      <c r="BM29" s="505">
        <v>0</v>
      </c>
      <c r="BN29" s="505">
        <v>0</v>
      </c>
      <c r="BO29" s="505">
        <v>0</v>
      </c>
      <c r="BP29" s="505">
        <v>0</v>
      </c>
      <c r="BQ29" s="505">
        <v>0</v>
      </c>
      <c r="BR29" s="505">
        <v>0</v>
      </c>
      <c r="BS29" s="505">
        <v>0</v>
      </c>
      <c r="BT29" s="505">
        <v>0</v>
      </c>
      <c r="BU29" s="505">
        <v>0</v>
      </c>
      <c r="BV29" s="505">
        <v>0</v>
      </c>
      <c r="BW29" s="505">
        <v>0</v>
      </c>
      <c r="BX29" s="505">
        <v>0</v>
      </c>
      <c r="BY29" s="505">
        <v>0</v>
      </c>
      <c r="BZ29" s="505">
        <v>0</v>
      </c>
      <c r="CA29" s="505">
        <v>0</v>
      </c>
      <c r="CB29" s="505">
        <v>0</v>
      </c>
      <c r="CC29" s="505">
        <v>0</v>
      </c>
      <c r="CD29" s="505">
        <v>0</v>
      </c>
      <c r="CE29" s="505">
        <v>0</v>
      </c>
      <c r="CF29" s="505">
        <v>0</v>
      </c>
      <c r="CG29" s="505">
        <v>0</v>
      </c>
      <c r="CH29" s="505">
        <v>0</v>
      </c>
      <c r="CI29" s="505">
        <v>0</v>
      </c>
      <c r="CJ29" s="505">
        <v>0</v>
      </c>
      <c r="CK29" s="505">
        <v>0</v>
      </c>
      <c r="CL29" s="505">
        <v>0</v>
      </c>
      <c r="CM29" s="505">
        <v>0</v>
      </c>
      <c r="CN29" s="505">
        <v>0</v>
      </c>
      <c r="CO29" s="505">
        <v>3.0000000000000001E-5</v>
      </c>
      <c r="CP29" s="505">
        <v>0</v>
      </c>
      <c r="CQ29" s="505">
        <v>0</v>
      </c>
      <c r="CR29" s="505">
        <v>0</v>
      </c>
      <c r="CS29" s="505">
        <v>1.4899999999999999E-4</v>
      </c>
      <c r="CT29" s="505">
        <v>2.1599999999999999E-4</v>
      </c>
      <c r="CU29" s="505">
        <v>0</v>
      </c>
      <c r="CV29" s="505">
        <v>1.2999999999999999E-5</v>
      </c>
      <c r="CW29" s="505">
        <v>0</v>
      </c>
      <c r="CX29" s="505">
        <v>0</v>
      </c>
      <c r="CY29" s="505">
        <v>0</v>
      </c>
      <c r="CZ29" s="505">
        <v>0</v>
      </c>
      <c r="DA29" s="505">
        <v>0</v>
      </c>
      <c r="DB29" s="505">
        <v>0</v>
      </c>
      <c r="DC29" s="505">
        <v>0</v>
      </c>
      <c r="DD29" s="505">
        <v>0</v>
      </c>
      <c r="DE29" s="505">
        <v>0</v>
      </c>
      <c r="DF29" s="505">
        <v>0</v>
      </c>
      <c r="DG29" s="505">
        <v>0</v>
      </c>
      <c r="DH29" s="506">
        <v>1.5219999999999999E-3</v>
      </c>
      <c r="DI29" s="507">
        <v>3.6410000000000001E-3</v>
      </c>
      <c r="DJ29" s="508">
        <v>0</v>
      </c>
      <c r="DK29" s="505">
        <v>0</v>
      </c>
      <c r="DL29" s="505">
        <v>0</v>
      </c>
      <c r="DM29" s="505">
        <v>0</v>
      </c>
      <c r="DN29" s="505">
        <v>0</v>
      </c>
      <c r="DO29" s="509">
        <v>1.4927969999999999</v>
      </c>
      <c r="DP29" s="507">
        <v>-7.2000000000000002E-5</v>
      </c>
      <c r="DQ29" s="510">
        <v>3.7339999999999999E-3</v>
      </c>
      <c r="DR29" s="508">
        <v>8.6200000000000003E-4</v>
      </c>
      <c r="DS29" s="509">
        <v>3.7339999999999999E-3</v>
      </c>
      <c r="DT29" s="511">
        <v>2.7179999999999999E-3</v>
      </c>
      <c r="DU29" s="507">
        <v>1.2570000000000001E-3</v>
      </c>
      <c r="DV29" s="510">
        <v>3.4380000000000001E-3</v>
      </c>
      <c r="DW29" s="508">
        <v>1.0828000000000001E-2</v>
      </c>
      <c r="DX29" s="509">
        <v>7.6880000000000004E-3</v>
      </c>
      <c r="DY29" s="511">
        <v>8.5570000000000004E-3</v>
      </c>
      <c r="DZ29" s="507">
        <v>-4.3940000000000003E-3</v>
      </c>
      <c r="EA29" s="510">
        <v>1.5690000000000001E-3</v>
      </c>
    </row>
    <row r="30" spans="2:131" ht="18" customHeight="1" x14ac:dyDescent="0.2">
      <c r="B30" s="456" t="s">
        <v>47</v>
      </c>
      <c r="C30" s="457" t="s">
        <v>48</v>
      </c>
      <c r="D30" s="504">
        <v>0</v>
      </c>
      <c r="E30" s="505">
        <v>0</v>
      </c>
      <c r="F30" s="505">
        <v>0</v>
      </c>
      <c r="G30" s="505">
        <v>0</v>
      </c>
      <c r="H30" s="505">
        <v>0</v>
      </c>
      <c r="I30" s="505">
        <v>0</v>
      </c>
      <c r="J30" s="505">
        <v>0</v>
      </c>
      <c r="K30" s="505">
        <v>0</v>
      </c>
      <c r="L30" s="505">
        <v>0</v>
      </c>
      <c r="M30" s="505">
        <v>0</v>
      </c>
      <c r="N30" s="505">
        <v>0</v>
      </c>
      <c r="O30" s="505">
        <v>0.108115</v>
      </c>
      <c r="P30" s="505">
        <v>7.2118000000000002E-2</v>
      </c>
      <c r="Q30" s="505">
        <v>1.18E-4</v>
      </c>
      <c r="R30" s="505">
        <v>1.2869999999999999E-3</v>
      </c>
      <c r="S30" s="505">
        <v>9.4200000000000002E-4</v>
      </c>
      <c r="T30" s="505">
        <v>1.4E-5</v>
      </c>
      <c r="U30" s="505">
        <v>0</v>
      </c>
      <c r="V30" s="505">
        <v>0</v>
      </c>
      <c r="W30" s="505">
        <v>0</v>
      </c>
      <c r="X30" s="505">
        <v>0</v>
      </c>
      <c r="Y30" s="505">
        <v>0</v>
      </c>
      <c r="Z30" s="505">
        <v>0</v>
      </c>
      <c r="AA30" s="505">
        <v>8.1000000000000004E-5</v>
      </c>
      <c r="AB30" s="505">
        <v>0</v>
      </c>
      <c r="AC30" s="505">
        <v>0</v>
      </c>
      <c r="AD30" s="505">
        <v>0</v>
      </c>
      <c r="AE30" s="505">
        <v>3.3799999999999998E-4</v>
      </c>
      <c r="AF30" s="505">
        <v>3.2200000000000002E-4</v>
      </c>
      <c r="AG30" s="505">
        <v>1.3300000000000001E-4</v>
      </c>
      <c r="AH30" s="505">
        <v>4.3300000000000001E-4</v>
      </c>
      <c r="AI30" s="505">
        <v>1.85E-4</v>
      </c>
      <c r="AJ30" s="505">
        <v>0</v>
      </c>
      <c r="AK30" s="505">
        <v>0</v>
      </c>
      <c r="AL30" s="505">
        <v>1.0059E-2</v>
      </c>
      <c r="AM30" s="505">
        <v>0</v>
      </c>
      <c r="AN30" s="505">
        <v>0</v>
      </c>
      <c r="AO30" s="505">
        <v>0</v>
      </c>
      <c r="AP30" s="505">
        <v>0</v>
      </c>
      <c r="AQ30" s="505">
        <v>0</v>
      </c>
      <c r="AR30" s="505">
        <v>0</v>
      </c>
      <c r="AS30" s="505">
        <v>0</v>
      </c>
      <c r="AT30" s="505">
        <v>0</v>
      </c>
      <c r="AU30" s="505">
        <v>0</v>
      </c>
      <c r="AV30" s="505">
        <v>0</v>
      </c>
      <c r="AW30" s="505">
        <v>1.84E-4</v>
      </c>
      <c r="AX30" s="505">
        <v>0</v>
      </c>
      <c r="AY30" s="505">
        <v>0</v>
      </c>
      <c r="AZ30" s="505">
        <v>0</v>
      </c>
      <c r="BA30" s="505">
        <v>0</v>
      </c>
      <c r="BB30" s="505">
        <v>0</v>
      </c>
      <c r="BC30" s="505">
        <v>0</v>
      </c>
      <c r="BD30" s="505">
        <v>0</v>
      </c>
      <c r="BE30" s="505">
        <v>0</v>
      </c>
      <c r="BF30" s="505">
        <v>0</v>
      </c>
      <c r="BG30" s="505">
        <v>0</v>
      </c>
      <c r="BH30" s="505">
        <v>0</v>
      </c>
      <c r="BI30" s="505">
        <v>0</v>
      </c>
      <c r="BJ30" s="505">
        <v>0</v>
      </c>
      <c r="BK30" s="505">
        <v>0</v>
      </c>
      <c r="BL30" s="505">
        <v>1.0580000000000001E-2</v>
      </c>
      <c r="BM30" s="505">
        <v>0</v>
      </c>
      <c r="BN30" s="505">
        <v>0</v>
      </c>
      <c r="BO30" s="505">
        <v>0</v>
      </c>
      <c r="BP30" s="505">
        <v>0</v>
      </c>
      <c r="BQ30" s="505">
        <v>0</v>
      </c>
      <c r="BR30" s="505">
        <v>0</v>
      </c>
      <c r="BS30" s="505">
        <v>0</v>
      </c>
      <c r="BT30" s="505">
        <v>0</v>
      </c>
      <c r="BU30" s="505">
        <v>0</v>
      </c>
      <c r="BV30" s="505">
        <v>0</v>
      </c>
      <c r="BW30" s="505">
        <v>0</v>
      </c>
      <c r="BX30" s="505">
        <v>0</v>
      </c>
      <c r="BY30" s="505">
        <v>0</v>
      </c>
      <c r="BZ30" s="505">
        <v>0</v>
      </c>
      <c r="CA30" s="505">
        <v>0</v>
      </c>
      <c r="CB30" s="505">
        <v>0</v>
      </c>
      <c r="CC30" s="505">
        <v>0</v>
      </c>
      <c r="CD30" s="505">
        <v>0</v>
      </c>
      <c r="CE30" s="505">
        <v>0</v>
      </c>
      <c r="CF30" s="505">
        <v>0</v>
      </c>
      <c r="CG30" s="505">
        <v>0</v>
      </c>
      <c r="CH30" s="505">
        <v>0</v>
      </c>
      <c r="CI30" s="505">
        <v>0</v>
      </c>
      <c r="CJ30" s="505">
        <v>0</v>
      </c>
      <c r="CK30" s="505">
        <v>0</v>
      </c>
      <c r="CL30" s="505">
        <v>0</v>
      </c>
      <c r="CM30" s="505">
        <v>0</v>
      </c>
      <c r="CN30" s="505">
        <v>0</v>
      </c>
      <c r="CO30" s="505">
        <v>0</v>
      </c>
      <c r="CP30" s="505">
        <v>9.9999999999999995E-7</v>
      </c>
      <c r="CQ30" s="505">
        <v>0</v>
      </c>
      <c r="CR30" s="505">
        <v>0</v>
      </c>
      <c r="CS30" s="505">
        <v>0</v>
      </c>
      <c r="CT30" s="505">
        <v>0</v>
      </c>
      <c r="CU30" s="505">
        <v>0</v>
      </c>
      <c r="CV30" s="505">
        <v>0</v>
      </c>
      <c r="CW30" s="505">
        <v>0</v>
      </c>
      <c r="CX30" s="505">
        <v>0</v>
      </c>
      <c r="CY30" s="505">
        <v>0</v>
      </c>
      <c r="CZ30" s="505">
        <v>0</v>
      </c>
      <c r="DA30" s="505">
        <v>0</v>
      </c>
      <c r="DB30" s="505">
        <v>0</v>
      </c>
      <c r="DC30" s="505">
        <v>0</v>
      </c>
      <c r="DD30" s="505">
        <v>0</v>
      </c>
      <c r="DE30" s="505">
        <v>0</v>
      </c>
      <c r="DF30" s="505">
        <v>0</v>
      </c>
      <c r="DG30" s="505">
        <v>0</v>
      </c>
      <c r="DH30" s="506">
        <v>1.3100000000000001E-4</v>
      </c>
      <c r="DI30" s="507">
        <v>4.1399999999999998E-4</v>
      </c>
      <c r="DJ30" s="508">
        <v>0</v>
      </c>
      <c r="DK30" s="505">
        <v>0</v>
      </c>
      <c r="DL30" s="505">
        <v>0</v>
      </c>
      <c r="DM30" s="505">
        <v>0</v>
      </c>
      <c r="DN30" s="505">
        <v>0</v>
      </c>
      <c r="DO30" s="509">
        <v>1.9195679999999999</v>
      </c>
      <c r="DP30" s="507">
        <v>-9.2E-5</v>
      </c>
      <c r="DQ30" s="510">
        <v>3.8699999999999997E-4</v>
      </c>
      <c r="DR30" s="508">
        <v>1.5939999999999999E-3</v>
      </c>
      <c r="DS30" s="509">
        <v>1.8450000000000001E-3</v>
      </c>
      <c r="DT30" s="511">
        <v>1.756E-3</v>
      </c>
      <c r="DU30" s="507">
        <v>7.8799999999999996E-4</v>
      </c>
      <c r="DV30" s="510">
        <v>7.8600000000000002E-4</v>
      </c>
      <c r="DW30" s="508">
        <v>1.0939999999999999E-3</v>
      </c>
      <c r="DX30" s="509">
        <v>6.9200000000000002E-4</v>
      </c>
      <c r="DY30" s="511">
        <v>8.03E-4</v>
      </c>
      <c r="DZ30" s="507">
        <v>7.7499999999999997E-4</v>
      </c>
      <c r="EA30" s="510">
        <v>7.7999999999999999E-4</v>
      </c>
    </row>
    <row r="31" spans="2:131" ht="18" customHeight="1" x14ac:dyDescent="0.2">
      <c r="B31" s="456" t="s">
        <v>49</v>
      </c>
      <c r="C31" s="457" t="s">
        <v>50</v>
      </c>
      <c r="D31" s="504">
        <v>0</v>
      </c>
      <c r="E31" s="505">
        <v>1.1741E-2</v>
      </c>
      <c r="F31" s="505">
        <v>6.1469000000000003E-2</v>
      </c>
      <c r="G31" s="505">
        <v>0</v>
      </c>
      <c r="H31" s="505">
        <v>7.7299999999999999E-3</v>
      </c>
      <c r="I31" s="505">
        <v>0</v>
      </c>
      <c r="J31" s="505">
        <v>0</v>
      </c>
      <c r="K31" s="505">
        <v>2.3000000000000001E-4</v>
      </c>
      <c r="L31" s="505">
        <v>0</v>
      </c>
      <c r="M31" s="505">
        <v>2.1150000000000001E-3</v>
      </c>
      <c r="N31" s="505">
        <v>0</v>
      </c>
      <c r="O31" s="505">
        <v>0</v>
      </c>
      <c r="P31" s="505">
        <v>6.7000000000000002E-5</v>
      </c>
      <c r="Q31" s="505">
        <v>0</v>
      </c>
      <c r="R31" s="505">
        <v>0</v>
      </c>
      <c r="S31" s="505">
        <v>0</v>
      </c>
      <c r="T31" s="505">
        <v>0</v>
      </c>
      <c r="U31" s="505">
        <v>0</v>
      </c>
      <c r="V31" s="505">
        <v>0</v>
      </c>
      <c r="W31" s="505">
        <v>0</v>
      </c>
      <c r="X31" s="505">
        <v>0</v>
      </c>
      <c r="Y31" s="505">
        <v>0</v>
      </c>
      <c r="Z31" s="505">
        <v>0</v>
      </c>
      <c r="AA31" s="505">
        <v>0</v>
      </c>
      <c r="AB31" s="505">
        <v>3.8145999999999999E-2</v>
      </c>
      <c r="AC31" s="505">
        <v>1.1069999999999999E-3</v>
      </c>
      <c r="AD31" s="505">
        <v>0</v>
      </c>
      <c r="AE31" s="505">
        <v>0</v>
      </c>
      <c r="AF31" s="505">
        <v>0</v>
      </c>
      <c r="AG31" s="505">
        <v>0</v>
      </c>
      <c r="AH31" s="505">
        <v>0</v>
      </c>
      <c r="AI31" s="505">
        <v>0</v>
      </c>
      <c r="AJ31" s="505">
        <v>0</v>
      </c>
      <c r="AK31" s="505">
        <v>0</v>
      </c>
      <c r="AL31" s="505">
        <v>0</v>
      </c>
      <c r="AM31" s="505">
        <v>0</v>
      </c>
      <c r="AN31" s="505">
        <v>0</v>
      </c>
      <c r="AO31" s="505">
        <v>0</v>
      </c>
      <c r="AP31" s="505">
        <v>0</v>
      </c>
      <c r="AQ31" s="505">
        <v>0</v>
      </c>
      <c r="AR31" s="505">
        <v>0</v>
      </c>
      <c r="AS31" s="505">
        <v>0</v>
      </c>
      <c r="AT31" s="505">
        <v>0</v>
      </c>
      <c r="AU31" s="505">
        <v>0</v>
      </c>
      <c r="AV31" s="505">
        <v>0</v>
      </c>
      <c r="AW31" s="505">
        <v>0</v>
      </c>
      <c r="AX31" s="505">
        <v>0</v>
      </c>
      <c r="AY31" s="505">
        <v>0</v>
      </c>
      <c r="AZ31" s="505">
        <v>0</v>
      </c>
      <c r="BA31" s="505">
        <v>0</v>
      </c>
      <c r="BB31" s="505">
        <v>0</v>
      </c>
      <c r="BC31" s="505">
        <v>0</v>
      </c>
      <c r="BD31" s="505">
        <v>0</v>
      </c>
      <c r="BE31" s="505">
        <v>0</v>
      </c>
      <c r="BF31" s="505">
        <v>0</v>
      </c>
      <c r="BG31" s="505">
        <v>0</v>
      </c>
      <c r="BH31" s="505">
        <v>0</v>
      </c>
      <c r="BI31" s="505">
        <v>0</v>
      </c>
      <c r="BJ31" s="505">
        <v>0</v>
      </c>
      <c r="BK31" s="505">
        <v>0</v>
      </c>
      <c r="BL31" s="505">
        <v>0</v>
      </c>
      <c r="BM31" s="505">
        <v>3.3000000000000003E-5</v>
      </c>
      <c r="BN31" s="505">
        <v>0</v>
      </c>
      <c r="BO31" s="505">
        <v>0</v>
      </c>
      <c r="BP31" s="505">
        <v>0</v>
      </c>
      <c r="BQ31" s="505">
        <v>0</v>
      </c>
      <c r="BR31" s="505">
        <v>0</v>
      </c>
      <c r="BS31" s="505">
        <v>0</v>
      </c>
      <c r="BT31" s="505">
        <v>0</v>
      </c>
      <c r="BU31" s="505">
        <v>2.6999999999999999E-5</v>
      </c>
      <c r="BV31" s="505">
        <v>5.1149999999999998E-3</v>
      </c>
      <c r="BW31" s="505">
        <v>0</v>
      </c>
      <c r="BX31" s="505">
        <v>0</v>
      </c>
      <c r="BY31" s="505">
        <v>0</v>
      </c>
      <c r="BZ31" s="505">
        <v>0</v>
      </c>
      <c r="CA31" s="505">
        <v>0</v>
      </c>
      <c r="CB31" s="505">
        <v>0</v>
      </c>
      <c r="CC31" s="505">
        <v>0</v>
      </c>
      <c r="CD31" s="505">
        <v>1.5E-5</v>
      </c>
      <c r="CE31" s="505">
        <v>0</v>
      </c>
      <c r="CF31" s="505">
        <v>1.0000000000000001E-5</v>
      </c>
      <c r="CG31" s="505">
        <v>0</v>
      </c>
      <c r="CH31" s="505">
        <v>0</v>
      </c>
      <c r="CI31" s="505">
        <v>0</v>
      </c>
      <c r="CJ31" s="505">
        <v>8.5099999999999998E-4</v>
      </c>
      <c r="CK31" s="505">
        <v>0</v>
      </c>
      <c r="CL31" s="505">
        <v>0</v>
      </c>
      <c r="CM31" s="505">
        <v>0</v>
      </c>
      <c r="CN31" s="505">
        <v>0</v>
      </c>
      <c r="CO31" s="505">
        <v>3.9999999999999998E-6</v>
      </c>
      <c r="CP31" s="505">
        <v>2.5099999999999998E-4</v>
      </c>
      <c r="CQ31" s="505">
        <v>6.0000000000000002E-6</v>
      </c>
      <c r="CR31" s="505">
        <v>5.7700000000000004E-4</v>
      </c>
      <c r="CS31" s="505">
        <v>0.17977899999999999</v>
      </c>
      <c r="CT31" s="505">
        <v>1.6022999999999999E-2</v>
      </c>
      <c r="CU31" s="505">
        <v>8.3909999999999992E-3</v>
      </c>
      <c r="CV31" s="505">
        <v>3.5370000000000002E-3</v>
      </c>
      <c r="CW31" s="505">
        <v>0</v>
      </c>
      <c r="CX31" s="505">
        <v>0</v>
      </c>
      <c r="CY31" s="505">
        <v>0</v>
      </c>
      <c r="CZ31" s="505">
        <v>0</v>
      </c>
      <c r="DA31" s="505">
        <v>0</v>
      </c>
      <c r="DB31" s="505">
        <v>1.8E-5</v>
      </c>
      <c r="DC31" s="505">
        <v>0</v>
      </c>
      <c r="DD31" s="505">
        <v>0</v>
      </c>
      <c r="DE31" s="505">
        <v>2.0000000000000002E-5</v>
      </c>
      <c r="DF31" s="505">
        <v>3.0000000000000001E-6</v>
      </c>
      <c r="DG31" s="505">
        <v>0</v>
      </c>
      <c r="DH31" s="506">
        <v>1.8890000000000001E-3</v>
      </c>
      <c r="DI31" s="507">
        <v>5.9189999999999998E-3</v>
      </c>
      <c r="DJ31" s="508">
        <v>6.0879999999999997E-3</v>
      </c>
      <c r="DK31" s="505">
        <v>1.776E-3</v>
      </c>
      <c r="DL31" s="505">
        <v>0</v>
      </c>
      <c r="DM31" s="505">
        <v>0</v>
      </c>
      <c r="DN31" s="505">
        <v>0</v>
      </c>
      <c r="DO31" s="509">
        <v>-3.6824729999999999</v>
      </c>
      <c r="DP31" s="507">
        <v>1.32E-3</v>
      </c>
      <c r="DQ31" s="510">
        <v>6.7219999999999997E-3</v>
      </c>
      <c r="DR31" s="508">
        <v>4.6119999999999998E-3</v>
      </c>
      <c r="DS31" s="509">
        <v>4.9849999999999998E-3</v>
      </c>
      <c r="DT31" s="511">
        <v>4.8529999999999997E-3</v>
      </c>
      <c r="DU31" s="507">
        <v>3.0019999999999999E-3</v>
      </c>
      <c r="DV31" s="510">
        <v>6.1760000000000001E-3</v>
      </c>
      <c r="DW31" s="508">
        <v>2.0882000000000001E-2</v>
      </c>
      <c r="DX31" s="509">
        <v>1.3967E-2</v>
      </c>
      <c r="DY31" s="511">
        <v>1.5879000000000001E-2</v>
      </c>
      <c r="DZ31" s="507">
        <v>-6.9649999999999998E-3</v>
      </c>
      <c r="EA31" s="510">
        <v>2.6340000000000001E-3</v>
      </c>
    </row>
    <row r="32" spans="2:131" ht="18" customHeight="1" x14ac:dyDescent="0.2">
      <c r="B32" s="456" t="s">
        <v>51</v>
      </c>
      <c r="C32" s="457" t="s">
        <v>52</v>
      </c>
      <c r="D32" s="504">
        <v>3.5413E-2</v>
      </c>
      <c r="E32" s="505">
        <v>1.8910000000000001E-3</v>
      </c>
      <c r="F32" s="505">
        <v>2.712E-3</v>
      </c>
      <c r="G32" s="505">
        <v>3.6000000000000002E-4</v>
      </c>
      <c r="H32" s="505">
        <v>2.085E-3</v>
      </c>
      <c r="I32" s="505">
        <v>0</v>
      </c>
      <c r="J32" s="505">
        <v>1.7995000000000001E-2</v>
      </c>
      <c r="K32" s="505">
        <v>3.3509999999999998E-3</v>
      </c>
      <c r="L32" s="505">
        <v>2.1840000000000002E-3</v>
      </c>
      <c r="M32" s="505">
        <v>1.4E-5</v>
      </c>
      <c r="N32" s="505">
        <v>0</v>
      </c>
      <c r="O32" s="505">
        <v>1.9823E-2</v>
      </c>
      <c r="P32" s="505">
        <v>1.5677E-2</v>
      </c>
      <c r="Q32" s="505">
        <v>2.9871999999999999E-2</v>
      </c>
      <c r="R32" s="505">
        <v>2.4707E-2</v>
      </c>
      <c r="S32" s="505">
        <v>6.9870000000000002E-3</v>
      </c>
      <c r="T32" s="505">
        <v>1.9223000000000001E-2</v>
      </c>
      <c r="U32" s="505">
        <v>3.0366000000000001E-2</v>
      </c>
      <c r="V32" s="505">
        <v>3.7720000000000002E-3</v>
      </c>
      <c r="W32" s="505">
        <v>1.0078E-2</v>
      </c>
      <c r="X32" s="505">
        <v>3.81E-3</v>
      </c>
      <c r="Y32" s="505">
        <v>1.1927999999999999E-2</v>
      </c>
      <c r="Z32" s="505">
        <v>1.159E-2</v>
      </c>
      <c r="AA32" s="505">
        <v>1.3683000000000001E-2</v>
      </c>
      <c r="AB32" s="505">
        <v>1.5436E-2</v>
      </c>
      <c r="AC32" s="505">
        <v>8.2893999999999995E-2</v>
      </c>
      <c r="AD32" s="505">
        <v>7.0500000000000001E-4</v>
      </c>
      <c r="AE32" s="505">
        <v>1.4694E-2</v>
      </c>
      <c r="AF32" s="505">
        <v>5.5040000000000002E-3</v>
      </c>
      <c r="AG32" s="505">
        <v>1.0278000000000001E-2</v>
      </c>
      <c r="AH32" s="505">
        <v>2.0950000000000001E-3</v>
      </c>
      <c r="AI32" s="505">
        <v>1.8079999999999999E-3</v>
      </c>
      <c r="AJ32" s="505">
        <v>8.4840000000000002E-3</v>
      </c>
      <c r="AK32" s="505">
        <v>8.0000000000000004E-4</v>
      </c>
      <c r="AL32" s="505">
        <v>1.4102E-2</v>
      </c>
      <c r="AM32" s="505">
        <v>1.36E-4</v>
      </c>
      <c r="AN32" s="505">
        <v>8.5099999999999998E-4</v>
      </c>
      <c r="AO32" s="505">
        <v>5.2009999999999999E-3</v>
      </c>
      <c r="AP32" s="505">
        <v>1.75E-4</v>
      </c>
      <c r="AQ32" s="505">
        <v>6.9999999999999999E-6</v>
      </c>
      <c r="AR32" s="505">
        <v>1.776E-3</v>
      </c>
      <c r="AS32" s="505">
        <v>7.705E-3</v>
      </c>
      <c r="AT32" s="505">
        <v>4.6600000000000001E-3</v>
      </c>
      <c r="AU32" s="505">
        <v>2.7539999999999999E-3</v>
      </c>
      <c r="AV32" s="505">
        <v>3.3029999999999999E-3</v>
      </c>
      <c r="AW32" s="505">
        <v>1.5616E-2</v>
      </c>
      <c r="AX32" s="505">
        <v>2.2920000000000002E-3</v>
      </c>
      <c r="AY32" s="505">
        <v>4.0140000000000002E-3</v>
      </c>
      <c r="AZ32" s="505">
        <v>3.7699999999999999E-3</v>
      </c>
      <c r="BA32" s="505">
        <v>3.4380000000000001E-3</v>
      </c>
      <c r="BB32" s="505">
        <v>2.8040000000000001E-3</v>
      </c>
      <c r="BC32" s="505">
        <v>4.6039999999999996E-3</v>
      </c>
      <c r="BD32" s="505">
        <v>5.012E-3</v>
      </c>
      <c r="BE32" s="505">
        <v>7.4479999999999998E-3</v>
      </c>
      <c r="BF32" s="505">
        <v>5.0720000000000001E-3</v>
      </c>
      <c r="BG32" s="505">
        <v>9.2320000000000006E-3</v>
      </c>
      <c r="BH32" s="505">
        <v>9.3930000000000003E-3</v>
      </c>
      <c r="BI32" s="505">
        <v>1.0348E-2</v>
      </c>
      <c r="BJ32" s="505">
        <v>1.6429999999999999E-3</v>
      </c>
      <c r="BK32" s="505">
        <v>4.5690000000000001E-3</v>
      </c>
      <c r="BL32" s="505">
        <v>3.7791999999999999E-2</v>
      </c>
      <c r="BM32" s="505">
        <v>2.1900000000000001E-4</v>
      </c>
      <c r="BN32" s="505">
        <v>6.8149999999999999E-3</v>
      </c>
      <c r="BO32" s="505">
        <v>4.8060000000000004E-3</v>
      </c>
      <c r="BP32" s="505">
        <v>7.2420000000000002E-3</v>
      </c>
      <c r="BQ32" s="505">
        <v>1.8500000000000001E-3</v>
      </c>
      <c r="BR32" s="505">
        <v>2.3730000000000001E-3</v>
      </c>
      <c r="BS32" s="505">
        <v>1.9799999999999999E-4</v>
      </c>
      <c r="BT32" s="505">
        <v>2.526E-3</v>
      </c>
      <c r="BU32" s="505">
        <v>1.3140000000000001E-3</v>
      </c>
      <c r="BV32" s="505">
        <v>2.5200000000000001E-3</v>
      </c>
      <c r="BW32" s="505">
        <v>6.0000000000000002E-6</v>
      </c>
      <c r="BX32" s="505">
        <v>1.2E-5</v>
      </c>
      <c r="BY32" s="505">
        <v>2.0999999999999999E-5</v>
      </c>
      <c r="BZ32" s="505">
        <v>1.2999999999999999E-5</v>
      </c>
      <c r="CA32" s="505">
        <v>2.1999999999999999E-5</v>
      </c>
      <c r="CB32" s="505">
        <v>4.3000000000000002E-5</v>
      </c>
      <c r="CC32" s="505">
        <v>8.6000000000000003E-5</v>
      </c>
      <c r="CD32" s="505">
        <v>3.8099999999999999E-4</v>
      </c>
      <c r="CE32" s="505">
        <v>8.1000000000000004E-5</v>
      </c>
      <c r="CF32" s="505">
        <v>1.2400000000000001E-4</v>
      </c>
      <c r="CG32" s="505">
        <v>2.13E-4</v>
      </c>
      <c r="CH32" s="505">
        <v>2.2499999999999999E-4</v>
      </c>
      <c r="CI32" s="505">
        <v>4.2000000000000002E-4</v>
      </c>
      <c r="CJ32" s="505">
        <v>1.0000000000000001E-5</v>
      </c>
      <c r="CK32" s="505">
        <v>0</v>
      </c>
      <c r="CL32" s="505">
        <v>4.4200000000000001E-4</v>
      </c>
      <c r="CM32" s="505">
        <v>8.1300000000000003E-4</v>
      </c>
      <c r="CN32" s="505">
        <v>0</v>
      </c>
      <c r="CO32" s="505">
        <v>6.9569999999999996E-3</v>
      </c>
      <c r="CP32" s="505">
        <v>4.6000000000000001E-4</v>
      </c>
      <c r="CQ32" s="505">
        <v>3.6999999999999998E-5</v>
      </c>
      <c r="CR32" s="505">
        <v>9.0480000000000005E-3</v>
      </c>
      <c r="CS32" s="505">
        <v>1.619E-3</v>
      </c>
      <c r="CT32" s="505">
        <v>8.8369999999999994E-3</v>
      </c>
      <c r="CU32" s="505">
        <v>3.5739999999999999E-3</v>
      </c>
      <c r="CV32" s="505">
        <v>2.9849999999999998E-3</v>
      </c>
      <c r="CW32" s="505">
        <v>2.2889999999999998E-3</v>
      </c>
      <c r="CX32" s="505">
        <v>2.8730000000000001E-3</v>
      </c>
      <c r="CY32" s="505">
        <v>4.8539999999999998E-3</v>
      </c>
      <c r="CZ32" s="505">
        <v>4.8789999999999997E-3</v>
      </c>
      <c r="DA32" s="505">
        <v>3.284E-3</v>
      </c>
      <c r="DB32" s="505">
        <v>3.0539999999999999E-3</v>
      </c>
      <c r="DC32" s="505">
        <v>2.2300000000000002E-3</v>
      </c>
      <c r="DD32" s="505">
        <v>2.4386000000000001E-2</v>
      </c>
      <c r="DE32" s="505">
        <v>3.2720000000000002E-3</v>
      </c>
      <c r="DF32" s="505">
        <v>8.2229999999999994E-3</v>
      </c>
      <c r="DG32" s="505">
        <v>9.3369999999999998E-3</v>
      </c>
      <c r="DH32" s="506">
        <v>1.199E-3</v>
      </c>
      <c r="DI32" s="507">
        <v>4.7809999999999997E-3</v>
      </c>
      <c r="DJ32" s="508">
        <v>5.4159999999999998E-3</v>
      </c>
      <c r="DK32" s="505">
        <v>6.3359999999999996E-3</v>
      </c>
      <c r="DL32" s="505">
        <v>0</v>
      </c>
      <c r="DM32" s="505">
        <v>0</v>
      </c>
      <c r="DN32" s="505">
        <v>0</v>
      </c>
      <c r="DO32" s="509">
        <v>-4.6218000000000002E-2</v>
      </c>
      <c r="DP32" s="507">
        <v>3.5720000000000001E-3</v>
      </c>
      <c r="DQ32" s="510">
        <v>6.5659999999999998E-3</v>
      </c>
      <c r="DR32" s="508">
        <v>2.673E-3</v>
      </c>
      <c r="DS32" s="509">
        <v>1.3141999999999999E-2</v>
      </c>
      <c r="DT32" s="511">
        <v>9.4400000000000005E-3</v>
      </c>
      <c r="DU32" s="507">
        <v>6.3660000000000001E-3</v>
      </c>
      <c r="DV32" s="510">
        <v>7.4050000000000001E-3</v>
      </c>
      <c r="DW32" s="508">
        <v>1.1885E-2</v>
      </c>
      <c r="DX32" s="509">
        <v>1.5887999999999999E-2</v>
      </c>
      <c r="DY32" s="511">
        <v>1.4781000000000001E-2</v>
      </c>
      <c r="DZ32" s="507">
        <v>-1.4799999999999999E-4</v>
      </c>
      <c r="EA32" s="510">
        <v>4.7109999999999999E-3</v>
      </c>
    </row>
    <row r="33" spans="2:131" ht="18" customHeight="1" x14ac:dyDescent="0.2">
      <c r="B33" s="456" t="s">
        <v>53</v>
      </c>
      <c r="C33" s="457" t="s">
        <v>54</v>
      </c>
      <c r="D33" s="504">
        <v>1.6472000000000001E-2</v>
      </c>
      <c r="E33" s="505">
        <v>1.271E-3</v>
      </c>
      <c r="F33" s="505">
        <v>2.2560000000000002E-3</v>
      </c>
      <c r="G33" s="505">
        <v>9.1830000000000002E-3</v>
      </c>
      <c r="H33" s="505">
        <v>4.2492000000000002E-2</v>
      </c>
      <c r="I33" s="505">
        <v>0</v>
      </c>
      <c r="J33" s="505">
        <v>2.6991999999999999E-2</v>
      </c>
      <c r="K33" s="505">
        <v>6.483E-3</v>
      </c>
      <c r="L33" s="505">
        <v>2.1580000000000002E-3</v>
      </c>
      <c r="M33" s="505">
        <v>4.829E-3</v>
      </c>
      <c r="N33" s="505">
        <v>0</v>
      </c>
      <c r="O33" s="505">
        <v>1.1949E-2</v>
      </c>
      <c r="P33" s="505">
        <v>2.3E-3</v>
      </c>
      <c r="Q33" s="505">
        <v>1.848E-3</v>
      </c>
      <c r="R33" s="505">
        <v>1.495E-3</v>
      </c>
      <c r="S33" s="505">
        <v>5.5710000000000004E-3</v>
      </c>
      <c r="T33" s="505">
        <v>2.745E-3</v>
      </c>
      <c r="U33" s="505">
        <v>1.6999999999999999E-3</v>
      </c>
      <c r="V33" s="505">
        <v>5.6648999999999998E-2</v>
      </c>
      <c r="W33" s="505">
        <v>1.3956E-2</v>
      </c>
      <c r="X33" s="505">
        <v>0.44114999999999999</v>
      </c>
      <c r="Y33" s="505">
        <v>6.2500000000000003E-3</v>
      </c>
      <c r="Z33" s="505">
        <v>1.122E-3</v>
      </c>
      <c r="AA33" s="505">
        <v>8.6350000000000003E-3</v>
      </c>
      <c r="AB33" s="505">
        <v>1.952E-3</v>
      </c>
      <c r="AC33" s="505">
        <v>4.2189999999999997E-3</v>
      </c>
      <c r="AD33" s="505">
        <v>5.3884000000000001E-2</v>
      </c>
      <c r="AE33" s="505">
        <v>0.145732</v>
      </c>
      <c r="AF33" s="505">
        <v>9.4700000000000003E-4</v>
      </c>
      <c r="AG33" s="505">
        <v>5.0699999999999999E-3</v>
      </c>
      <c r="AH33" s="505">
        <v>1.951E-3</v>
      </c>
      <c r="AI33" s="505">
        <v>2.4385E-2</v>
      </c>
      <c r="AJ33" s="505">
        <v>7.169E-3</v>
      </c>
      <c r="AK33" s="505">
        <v>4.5026999999999998E-2</v>
      </c>
      <c r="AL33" s="505">
        <v>2.2478000000000001E-2</v>
      </c>
      <c r="AM33" s="505">
        <v>1.5590000000000001E-3</v>
      </c>
      <c r="AN33" s="505">
        <v>2.4359999999999998E-3</v>
      </c>
      <c r="AO33" s="505">
        <v>2.7650000000000001E-3</v>
      </c>
      <c r="AP33" s="505">
        <v>1.6180000000000001E-3</v>
      </c>
      <c r="AQ33" s="505">
        <v>5.2199999999999998E-3</v>
      </c>
      <c r="AR33" s="505">
        <v>2.4359999999999998E-3</v>
      </c>
      <c r="AS33" s="505">
        <v>2.5370000000000002E-3</v>
      </c>
      <c r="AT33" s="505">
        <v>2.5869999999999999E-3</v>
      </c>
      <c r="AU33" s="505">
        <v>8.1999999999999998E-4</v>
      </c>
      <c r="AV33" s="505">
        <v>1.374E-3</v>
      </c>
      <c r="AW33" s="505">
        <v>6.4099999999999997E-4</v>
      </c>
      <c r="AX33" s="505">
        <v>1.5839999999999999E-3</v>
      </c>
      <c r="AY33" s="505">
        <v>1.2650000000000001E-3</v>
      </c>
      <c r="AZ33" s="505">
        <v>1.1640000000000001E-3</v>
      </c>
      <c r="BA33" s="505">
        <v>4.3300000000000001E-4</v>
      </c>
      <c r="BB33" s="505">
        <v>2.04E-4</v>
      </c>
      <c r="BC33" s="505">
        <v>7.4799999999999997E-4</v>
      </c>
      <c r="BD33" s="505">
        <v>4.26E-4</v>
      </c>
      <c r="BE33" s="505">
        <v>3.7199999999999999E-4</v>
      </c>
      <c r="BF33" s="505">
        <v>5.6800000000000004E-4</v>
      </c>
      <c r="BG33" s="505">
        <v>7.2999999999999996E-4</v>
      </c>
      <c r="BH33" s="505">
        <v>2.0969999999999999E-3</v>
      </c>
      <c r="BI33" s="505">
        <v>6.1110000000000001E-3</v>
      </c>
      <c r="BJ33" s="505">
        <v>7.5589999999999997E-3</v>
      </c>
      <c r="BK33" s="505">
        <v>2.4250000000000001E-3</v>
      </c>
      <c r="BL33" s="505">
        <v>6.9899999999999997E-4</v>
      </c>
      <c r="BM33" s="505">
        <v>6.8360000000000001E-3</v>
      </c>
      <c r="BN33" s="505">
        <v>1.459E-3</v>
      </c>
      <c r="BO33" s="505">
        <v>3.1449999999999998E-3</v>
      </c>
      <c r="BP33" s="505">
        <v>3.3289999999999999E-3</v>
      </c>
      <c r="BQ33" s="505">
        <v>1.0697E-2</v>
      </c>
      <c r="BR33" s="505">
        <v>4.908E-3</v>
      </c>
      <c r="BS33" s="505">
        <v>3.5929000000000003E-2</v>
      </c>
      <c r="BT33" s="505">
        <v>2.8428999999999999E-2</v>
      </c>
      <c r="BU33" s="505">
        <v>1.3859E-2</v>
      </c>
      <c r="BV33" s="505">
        <v>1.12E-2</v>
      </c>
      <c r="BW33" s="505">
        <v>1.003E-3</v>
      </c>
      <c r="BX33" s="505">
        <v>2.2239999999999998E-3</v>
      </c>
      <c r="BY33" s="505">
        <v>4.6299999999999998E-4</v>
      </c>
      <c r="BZ33" s="505">
        <v>1.41E-3</v>
      </c>
      <c r="CA33" s="505">
        <v>7.7499999999999997E-4</v>
      </c>
      <c r="CB33" s="505">
        <v>9.9999999999999995E-7</v>
      </c>
      <c r="CC33" s="505">
        <v>3.2560000000000002E-3</v>
      </c>
      <c r="CD33" s="505">
        <v>5.9720000000000002E-2</v>
      </c>
      <c r="CE33" s="505">
        <v>0.33795399999999998</v>
      </c>
      <c r="CF33" s="505">
        <v>6.0572000000000001E-2</v>
      </c>
      <c r="CG33" s="505">
        <v>0.24119599999999999</v>
      </c>
      <c r="CH33" s="505">
        <v>1.3339999999999999E-3</v>
      </c>
      <c r="CI33" s="505">
        <v>1.74E-3</v>
      </c>
      <c r="CJ33" s="505">
        <v>4.8139999999999997E-3</v>
      </c>
      <c r="CK33" s="505">
        <v>6.9899999999999997E-4</v>
      </c>
      <c r="CL33" s="505">
        <v>9.9099999999999991E-4</v>
      </c>
      <c r="CM33" s="505">
        <v>6.7199999999999996E-4</v>
      </c>
      <c r="CN33" s="505">
        <v>2.6800000000000001E-4</v>
      </c>
      <c r="CO33" s="505">
        <v>1.3600000000000001E-3</v>
      </c>
      <c r="CP33" s="505">
        <v>8.1510000000000003E-3</v>
      </c>
      <c r="CQ33" s="505">
        <v>1.4989999999999999E-3</v>
      </c>
      <c r="CR33" s="505">
        <v>4.8739999999999999E-3</v>
      </c>
      <c r="CS33" s="505">
        <v>2.1090000000000002E-3</v>
      </c>
      <c r="CT33" s="505">
        <v>3.627E-3</v>
      </c>
      <c r="CU33" s="505">
        <v>1.8710000000000001E-3</v>
      </c>
      <c r="CV33" s="505">
        <v>3.0639999999999999E-3</v>
      </c>
      <c r="CW33" s="505">
        <v>3.215E-3</v>
      </c>
      <c r="CX33" s="505">
        <v>2.2369999999999998E-3</v>
      </c>
      <c r="CY33" s="505">
        <v>1.1360000000000001E-3</v>
      </c>
      <c r="CZ33" s="505">
        <v>4.6690000000000004E-3</v>
      </c>
      <c r="DA33" s="505">
        <v>1.4790000000000001E-3</v>
      </c>
      <c r="DB33" s="505">
        <v>2.4589999999999998E-3</v>
      </c>
      <c r="DC33" s="505">
        <v>3.8E-3</v>
      </c>
      <c r="DD33" s="505">
        <v>7.9989999999999992E-3</v>
      </c>
      <c r="DE33" s="505">
        <v>8.3979999999999992E-3</v>
      </c>
      <c r="DF33" s="505">
        <v>3.5829999999999998E-3</v>
      </c>
      <c r="DG33" s="505">
        <v>0</v>
      </c>
      <c r="DH33" s="506">
        <v>1.9348000000000001E-2</v>
      </c>
      <c r="DI33" s="507">
        <v>8.6149999999999994E-3</v>
      </c>
      <c r="DJ33" s="508">
        <v>1.0460000000000001E-3</v>
      </c>
      <c r="DK33" s="505">
        <v>2.0747000000000002E-2</v>
      </c>
      <c r="DL33" s="505">
        <v>0</v>
      </c>
      <c r="DM33" s="505">
        <v>0</v>
      </c>
      <c r="DN33" s="505">
        <v>0</v>
      </c>
      <c r="DO33" s="509">
        <v>7.7803120000000003</v>
      </c>
      <c r="DP33" s="507">
        <v>1.0794E-2</v>
      </c>
      <c r="DQ33" s="510">
        <v>1.3807E-2</v>
      </c>
      <c r="DR33" s="508">
        <v>3.2109999999999999E-3</v>
      </c>
      <c r="DS33" s="509">
        <v>2.1753999999999999E-2</v>
      </c>
      <c r="DT33" s="511">
        <v>1.5197E-2</v>
      </c>
      <c r="DU33" s="507">
        <v>1.289E-2</v>
      </c>
      <c r="DV33" s="510">
        <v>1.4213E-2</v>
      </c>
      <c r="DW33" s="508">
        <v>2.0965999999999999E-2</v>
      </c>
      <c r="DX33" s="509">
        <v>2.2748000000000001E-2</v>
      </c>
      <c r="DY33" s="511">
        <v>2.2255E-2</v>
      </c>
      <c r="DZ33" s="507">
        <v>5.6420000000000003E-3</v>
      </c>
      <c r="EA33" s="510">
        <v>1.1276E-2</v>
      </c>
    </row>
    <row r="34" spans="2:131" ht="18" customHeight="1" x14ac:dyDescent="0.2">
      <c r="B34" s="456" t="s">
        <v>55</v>
      </c>
      <c r="C34" s="457" t="s">
        <v>56</v>
      </c>
      <c r="D34" s="504">
        <v>0</v>
      </c>
      <c r="E34" s="505">
        <v>0</v>
      </c>
      <c r="F34" s="505">
        <v>0</v>
      </c>
      <c r="G34" s="505">
        <v>0</v>
      </c>
      <c r="H34" s="505">
        <v>0</v>
      </c>
      <c r="I34" s="505">
        <v>0</v>
      </c>
      <c r="J34" s="505">
        <v>2.5700000000000001E-4</v>
      </c>
      <c r="K34" s="505">
        <v>1.0000000000000001E-5</v>
      </c>
      <c r="L34" s="505">
        <v>0</v>
      </c>
      <c r="M34" s="505">
        <v>0</v>
      </c>
      <c r="N34" s="505">
        <v>0</v>
      </c>
      <c r="O34" s="505">
        <v>0</v>
      </c>
      <c r="P34" s="505">
        <v>0</v>
      </c>
      <c r="Q34" s="505">
        <v>0</v>
      </c>
      <c r="R34" s="505">
        <v>0</v>
      </c>
      <c r="S34" s="505">
        <v>3.4999999999999997E-5</v>
      </c>
      <c r="T34" s="505">
        <v>0</v>
      </c>
      <c r="U34" s="505">
        <v>0</v>
      </c>
      <c r="V34" s="505">
        <v>4.5950000000000001E-3</v>
      </c>
      <c r="W34" s="505">
        <v>5.1900000000000004E-4</v>
      </c>
      <c r="X34" s="505">
        <v>5.44E-4</v>
      </c>
      <c r="Y34" s="505">
        <v>6.8890000000000002E-3</v>
      </c>
      <c r="Z34" s="505">
        <v>0</v>
      </c>
      <c r="AA34" s="505">
        <v>0</v>
      </c>
      <c r="AB34" s="505">
        <v>0</v>
      </c>
      <c r="AC34" s="505">
        <v>1.2400000000000001E-4</v>
      </c>
      <c r="AD34" s="505">
        <v>0</v>
      </c>
      <c r="AE34" s="505">
        <v>3.2530000000000003E-2</v>
      </c>
      <c r="AF34" s="505">
        <v>5.1999999999999997E-5</v>
      </c>
      <c r="AG34" s="505">
        <v>0</v>
      </c>
      <c r="AH34" s="505">
        <v>0</v>
      </c>
      <c r="AI34" s="505">
        <v>0</v>
      </c>
      <c r="AJ34" s="505">
        <v>1.7E-5</v>
      </c>
      <c r="AK34" s="505">
        <v>0</v>
      </c>
      <c r="AL34" s="505">
        <v>7.4749999999999999E-3</v>
      </c>
      <c r="AM34" s="505">
        <v>3.4736000000000003E-2</v>
      </c>
      <c r="AN34" s="505">
        <v>7.4460000000000004E-3</v>
      </c>
      <c r="AO34" s="505">
        <v>1.1681E-2</v>
      </c>
      <c r="AP34" s="505">
        <v>6.9999999999999994E-5</v>
      </c>
      <c r="AQ34" s="505">
        <v>1.781E-3</v>
      </c>
      <c r="AR34" s="505">
        <v>1.5100000000000001E-4</v>
      </c>
      <c r="AS34" s="505">
        <v>2.0999999999999999E-5</v>
      </c>
      <c r="AT34" s="505">
        <v>4.6999999999999997E-5</v>
      </c>
      <c r="AU34" s="505">
        <v>1.7E-5</v>
      </c>
      <c r="AV34" s="505">
        <v>1.1E-5</v>
      </c>
      <c r="AW34" s="505">
        <v>9.0000000000000002E-6</v>
      </c>
      <c r="AX34" s="505">
        <v>0</v>
      </c>
      <c r="AY34" s="505">
        <v>0</v>
      </c>
      <c r="AZ34" s="505">
        <v>3.9999999999999998E-6</v>
      </c>
      <c r="BA34" s="505">
        <v>0</v>
      </c>
      <c r="BB34" s="505">
        <v>0</v>
      </c>
      <c r="BC34" s="505">
        <v>0</v>
      </c>
      <c r="BD34" s="505">
        <v>3.9999999999999998E-6</v>
      </c>
      <c r="BE34" s="505">
        <v>0</v>
      </c>
      <c r="BF34" s="505">
        <v>0</v>
      </c>
      <c r="BG34" s="505">
        <v>0</v>
      </c>
      <c r="BH34" s="505">
        <v>4.5000000000000003E-5</v>
      </c>
      <c r="BI34" s="505">
        <v>0</v>
      </c>
      <c r="BJ34" s="505">
        <v>0</v>
      </c>
      <c r="BK34" s="505">
        <v>1.75E-4</v>
      </c>
      <c r="BL34" s="505">
        <v>6.9999999999999999E-6</v>
      </c>
      <c r="BM34" s="505">
        <v>1.8699999999999999E-4</v>
      </c>
      <c r="BN34" s="505">
        <v>1.6899999999999999E-4</v>
      </c>
      <c r="BO34" s="505">
        <v>1.4009999999999999E-3</v>
      </c>
      <c r="BP34" s="505">
        <v>2.9E-5</v>
      </c>
      <c r="BQ34" s="505">
        <v>2.9576999999999999E-2</v>
      </c>
      <c r="BR34" s="505">
        <v>1.3561E-2</v>
      </c>
      <c r="BS34" s="505">
        <v>2.0292000000000001E-2</v>
      </c>
      <c r="BT34" s="505">
        <v>0</v>
      </c>
      <c r="BU34" s="505">
        <v>0</v>
      </c>
      <c r="BV34" s="505">
        <v>1.9799999999999999E-4</v>
      </c>
      <c r="BW34" s="505">
        <v>-3.0000000000000001E-6</v>
      </c>
      <c r="BX34" s="505">
        <v>-6.9999999999999999E-6</v>
      </c>
      <c r="BY34" s="505">
        <v>0</v>
      </c>
      <c r="BZ34" s="505">
        <v>0</v>
      </c>
      <c r="CA34" s="505">
        <v>0</v>
      </c>
      <c r="CB34" s="505">
        <v>0</v>
      </c>
      <c r="CC34" s="505">
        <v>1.8E-5</v>
      </c>
      <c r="CD34" s="505">
        <v>0</v>
      </c>
      <c r="CE34" s="505">
        <v>0</v>
      </c>
      <c r="CF34" s="505">
        <v>0</v>
      </c>
      <c r="CG34" s="505">
        <v>0</v>
      </c>
      <c r="CH34" s="505">
        <v>0</v>
      </c>
      <c r="CI34" s="505">
        <v>0</v>
      </c>
      <c r="CJ34" s="505">
        <v>0</v>
      </c>
      <c r="CK34" s="505">
        <v>0</v>
      </c>
      <c r="CL34" s="505">
        <v>0</v>
      </c>
      <c r="CM34" s="505">
        <v>0</v>
      </c>
      <c r="CN34" s="505">
        <v>0</v>
      </c>
      <c r="CO34" s="505">
        <v>1.2999999999999999E-5</v>
      </c>
      <c r="CP34" s="505">
        <v>0</v>
      </c>
      <c r="CQ34" s="505">
        <v>0</v>
      </c>
      <c r="CR34" s="505">
        <v>0</v>
      </c>
      <c r="CS34" s="505">
        <v>0</v>
      </c>
      <c r="CT34" s="505">
        <v>0</v>
      </c>
      <c r="CU34" s="505">
        <v>1.9000000000000001E-5</v>
      </c>
      <c r="CV34" s="505">
        <v>2.0999999999999999E-5</v>
      </c>
      <c r="CW34" s="505">
        <v>2.22E-4</v>
      </c>
      <c r="CX34" s="505">
        <v>1.4E-5</v>
      </c>
      <c r="CY34" s="505">
        <v>0</v>
      </c>
      <c r="CZ34" s="505">
        <v>0</v>
      </c>
      <c r="DA34" s="505">
        <v>3.0000000000000001E-6</v>
      </c>
      <c r="DB34" s="505">
        <v>0</v>
      </c>
      <c r="DC34" s="505">
        <v>5.0000000000000001E-4</v>
      </c>
      <c r="DD34" s="505">
        <v>0</v>
      </c>
      <c r="DE34" s="505">
        <v>0</v>
      </c>
      <c r="DF34" s="505">
        <v>6.6000000000000005E-5</v>
      </c>
      <c r="DG34" s="505">
        <v>0</v>
      </c>
      <c r="DH34" s="506">
        <v>1.5E-5</v>
      </c>
      <c r="DI34" s="507">
        <v>1.4090000000000001E-3</v>
      </c>
      <c r="DJ34" s="508">
        <v>9.0000000000000002E-6</v>
      </c>
      <c r="DK34" s="505">
        <v>-5.0000000000000004E-6</v>
      </c>
      <c r="DL34" s="505">
        <v>0</v>
      </c>
      <c r="DM34" s="505">
        <v>0</v>
      </c>
      <c r="DN34" s="505">
        <v>0</v>
      </c>
      <c r="DO34" s="509">
        <v>1.012605</v>
      </c>
      <c r="DP34" s="507">
        <v>-5.1E-5</v>
      </c>
      <c r="DQ34" s="510">
        <v>1.4339999999999999E-3</v>
      </c>
      <c r="DR34" s="508">
        <v>3.3000000000000003E-5</v>
      </c>
      <c r="DS34" s="509">
        <v>1.6570000000000001E-3</v>
      </c>
      <c r="DT34" s="511">
        <v>1.083E-3</v>
      </c>
      <c r="DU34" s="507">
        <v>4.8899999999999996E-4</v>
      </c>
      <c r="DV34" s="510">
        <v>1.3320000000000001E-3</v>
      </c>
      <c r="DW34" s="508">
        <v>8.6899999999999998E-4</v>
      </c>
      <c r="DX34" s="509">
        <v>3.5750000000000001E-3</v>
      </c>
      <c r="DY34" s="511">
        <v>2.8270000000000001E-3</v>
      </c>
      <c r="DZ34" s="507">
        <v>-1.3209999999999999E-3</v>
      </c>
      <c r="EA34" s="510">
        <v>7.8600000000000002E-4</v>
      </c>
    </row>
    <row r="35" spans="2:131" ht="18" customHeight="1" x14ac:dyDescent="0.2">
      <c r="B35" s="456" t="s">
        <v>57</v>
      </c>
      <c r="C35" s="457" t="s">
        <v>58</v>
      </c>
      <c r="D35" s="504">
        <v>2.1642999999999999E-2</v>
      </c>
      <c r="E35" s="505">
        <v>2.7139999999999998E-3</v>
      </c>
      <c r="F35" s="505">
        <v>1.6980000000000001E-3</v>
      </c>
      <c r="G35" s="505">
        <v>8.6420000000000004E-3</v>
      </c>
      <c r="H35" s="505">
        <v>1.0375000000000001E-2</v>
      </c>
      <c r="I35" s="505">
        <v>0</v>
      </c>
      <c r="J35" s="505">
        <v>3.86E-4</v>
      </c>
      <c r="K35" s="505">
        <v>1.6239E-2</v>
      </c>
      <c r="L35" s="505">
        <v>3.1564000000000002E-2</v>
      </c>
      <c r="M35" s="505">
        <v>7.2099999999999996E-4</v>
      </c>
      <c r="N35" s="505">
        <v>0</v>
      </c>
      <c r="O35" s="505">
        <v>3.2650000000000001E-3</v>
      </c>
      <c r="P35" s="505">
        <v>1.7691999999999999E-2</v>
      </c>
      <c r="Q35" s="505">
        <v>1.0198E-2</v>
      </c>
      <c r="R35" s="505">
        <v>3.3915000000000001E-2</v>
      </c>
      <c r="S35" s="505">
        <v>2.4780000000000002E-3</v>
      </c>
      <c r="T35" s="505">
        <v>2.3642E-2</v>
      </c>
      <c r="U35" s="505">
        <v>4.7856000000000003E-2</v>
      </c>
      <c r="V35" s="505">
        <v>1.0082000000000001E-2</v>
      </c>
      <c r="W35" s="505">
        <v>7.7559999999999999E-3</v>
      </c>
      <c r="X35" s="505">
        <v>0</v>
      </c>
      <c r="Y35" s="505">
        <v>2.4169999999999999E-3</v>
      </c>
      <c r="Z35" s="505">
        <v>2.098E-3</v>
      </c>
      <c r="AA35" s="505">
        <v>6.3949999999999996E-3</v>
      </c>
      <c r="AB35" s="505">
        <v>3.5722999999999998E-2</v>
      </c>
      <c r="AC35" s="505">
        <v>2.2550000000000001E-2</v>
      </c>
      <c r="AD35" s="505">
        <v>1.25E-4</v>
      </c>
      <c r="AE35" s="505">
        <v>0</v>
      </c>
      <c r="AF35" s="505">
        <v>0.24943299999999999</v>
      </c>
      <c r="AG35" s="505">
        <v>4.0973000000000002E-2</v>
      </c>
      <c r="AH35" s="505">
        <v>6.7625000000000005E-2</v>
      </c>
      <c r="AI35" s="505">
        <v>3.2948999999999999E-2</v>
      </c>
      <c r="AJ35" s="505">
        <v>1.106E-3</v>
      </c>
      <c r="AK35" s="505">
        <v>1.939E-3</v>
      </c>
      <c r="AL35" s="505">
        <v>3.2260000000000001E-3</v>
      </c>
      <c r="AM35" s="505">
        <v>0</v>
      </c>
      <c r="AN35" s="505">
        <v>3.6000000000000001E-5</v>
      </c>
      <c r="AO35" s="505">
        <v>3.5799999999999997E-4</v>
      </c>
      <c r="AP35" s="505">
        <v>7.4999999999999993E-5</v>
      </c>
      <c r="AQ35" s="505">
        <v>4.0900000000000002E-4</v>
      </c>
      <c r="AR35" s="505">
        <v>3.0409999999999999E-3</v>
      </c>
      <c r="AS35" s="505">
        <v>2.1419999999999998E-3</v>
      </c>
      <c r="AT35" s="505">
        <v>5.9519999999999998E-3</v>
      </c>
      <c r="AU35" s="505">
        <v>8.3619999999999996E-3</v>
      </c>
      <c r="AV35" s="505">
        <v>3.8760000000000001E-3</v>
      </c>
      <c r="AW35" s="505">
        <v>1.6933E-2</v>
      </c>
      <c r="AX35" s="505">
        <v>2.0854999999999999E-2</v>
      </c>
      <c r="AY35" s="505">
        <v>1.2832E-2</v>
      </c>
      <c r="AZ35" s="505">
        <v>2.0631E-2</v>
      </c>
      <c r="BA35" s="505">
        <v>3.8017000000000002E-2</v>
      </c>
      <c r="BB35" s="505">
        <v>5.4980000000000003E-3</v>
      </c>
      <c r="BC35" s="505">
        <v>0.124444</v>
      </c>
      <c r="BD35" s="505">
        <v>3.4790000000000001E-2</v>
      </c>
      <c r="BE35" s="505">
        <v>4.3423999999999997E-2</v>
      </c>
      <c r="BF35" s="505">
        <v>2.3265999999999998E-2</v>
      </c>
      <c r="BG35" s="505">
        <v>7.1120000000000003E-3</v>
      </c>
      <c r="BH35" s="505">
        <v>2.7609999999999999E-2</v>
      </c>
      <c r="BI35" s="505">
        <v>7.267E-3</v>
      </c>
      <c r="BJ35" s="505">
        <v>2.828E-2</v>
      </c>
      <c r="BK35" s="505">
        <v>3.192E-3</v>
      </c>
      <c r="BL35" s="505">
        <v>8.1705E-2</v>
      </c>
      <c r="BM35" s="505">
        <v>2.2929999999999999E-3</v>
      </c>
      <c r="BN35" s="505">
        <v>1.1207E-2</v>
      </c>
      <c r="BO35" s="505">
        <v>1.1861999999999999E-2</v>
      </c>
      <c r="BP35" s="505">
        <v>1.6903000000000001E-2</v>
      </c>
      <c r="BQ35" s="505">
        <v>8.822E-3</v>
      </c>
      <c r="BR35" s="505">
        <v>1.1795999999999999E-2</v>
      </c>
      <c r="BS35" s="505">
        <v>0</v>
      </c>
      <c r="BT35" s="505">
        <v>0</v>
      </c>
      <c r="BU35" s="505">
        <v>3.9114000000000003E-2</v>
      </c>
      <c r="BV35" s="505">
        <v>1.8389999999999999E-3</v>
      </c>
      <c r="BW35" s="505">
        <v>1.2260000000000001E-3</v>
      </c>
      <c r="BX35" s="505">
        <v>9.1900000000000003E-3</v>
      </c>
      <c r="BY35" s="505">
        <v>2.7829999999999999E-3</v>
      </c>
      <c r="BZ35" s="505">
        <v>5.1800000000000001E-4</v>
      </c>
      <c r="CA35" s="505">
        <v>1.292E-3</v>
      </c>
      <c r="CB35" s="505">
        <v>4.0400000000000001E-4</v>
      </c>
      <c r="CC35" s="505">
        <v>0</v>
      </c>
      <c r="CD35" s="505">
        <v>3.7300000000000001E-4</v>
      </c>
      <c r="CE35" s="505">
        <v>3.8000000000000002E-5</v>
      </c>
      <c r="CF35" s="505">
        <v>1E-4</v>
      </c>
      <c r="CG35" s="505">
        <v>7.5799999999999999E-4</v>
      </c>
      <c r="CH35" s="505">
        <v>3.63E-3</v>
      </c>
      <c r="CI35" s="505">
        <v>1.488E-3</v>
      </c>
      <c r="CJ35" s="505">
        <v>0</v>
      </c>
      <c r="CK35" s="505">
        <v>2.6999999999999999E-5</v>
      </c>
      <c r="CL35" s="505">
        <v>6.7000000000000002E-4</v>
      </c>
      <c r="CM35" s="505">
        <v>9.2149999999999992E-3</v>
      </c>
      <c r="CN35" s="505">
        <v>7.7999999999999999E-5</v>
      </c>
      <c r="CO35" s="505">
        <v>2.7620000000000001E-3</v>
      </c>
      <c r="CP35" s="505">
        <v>8.12E-4</v>
      </c>
      <c r="CQ35" s="505">
        <v>2.3499999999999999E-4</v>
      </c>
      <c r="CR35" s="505">
        <v>1.0468E-2</v>
      </c>
      <c r="CS35" s="505">
        <v>1.1540000000000001E-3</v>
      </c>
      <c r="CT35" s="505">
        <v>2.9E-5</v>
      </c>
      <c r="CU35" s="505">
        <v>1.76E-4</v>
      </c>
      <c r="CV35" s="505">
        <v>2.8200000000000002E-4</v>
      </c>
      <c r="CW35" s="505">
        <v>2.516E-3</v>
      </c>
      <c r="CX35" s="505">
        <v>3.8999999999999999E-4</v>
      </c>
      <c r="CY35" s="505">
        <v>4.6959999999999997E-3</v>
      </c>
      <c r="CZ35" s="505">
        <v>5.9410000000000001E-3</v>
      </c>
      <c r="DA35" s="505">
        <v>1.379E-3</v>
      </c>
      <c r="DB35" s="505">
        <v>1.7719999999999999E-3</v>
      </c>
      <c r="DC35" s="505">
        <v>1.152E-3</v>
      </c>
      <c r="DD35" s="505">
        <v>4.13E-3</v>
      </c>
      <c r="DE35" s="505">
        <v>5.509E-3</v>
      </c>
      <c r="DF35" s="505">
        <v>1.0859999999999999E-3</v>
      </c>
      <c r="DG35" s="505">
        <v>3.7039000000000002E-2</v>
      </c>
      <c r="DH35" s="506">
        <v>3.64E-3</v>
      </c>
      <c r="DI35" s="507">
        <v>1.5084999999999999E-2</v>
      </c>
      <c r="DJ35" s="508">
        <v>1.1410000000000001E-3</v>
      </c>
      <c r="DK35" s="505">
        <v>1.2520000000000001E-3</v>
      </c>
      <c r="DL35" s="505">
        <v>1.1400000000000001E-4</v>
      </c>
      <c r="DM35" s="505">
        <v>0</v>
      </c>
      <c r="DN35" s="505">
        <v>0</v>
      </c>
      <c r="DO35" s="509">
        <v>2.9981990000000001</v>
      </c>
      <c r="DP35" s="507">
        <v>5.7899999999999998E-4</v>
      </c>
      <c r="DQ35" s="510">
        <v>1.5866999999999999E-2</v>
      </c>
      <c r="DR35" s="508">
        <v>8.6370000000000006E-3</v>
      </c>
      <c r="DS35" s="509">
        <v>3.8336000000000002E-2</v>
      </c>
      <c r="DT35" s="511">
        <v>2.7834000000000001E-2</v>
      </c>
      <c r="DU35" s="507">
        <v>1.3554E-2</v>
      </c>
      <c r="DV35" s="510">
        <v>1.9359000000000001E-2</v>
      </c>
      <c r="DW35" s="508">
        <v>1.1183E-2</v>
      </c>
      <c r="DX35" s="509">
        <v>2.6966E-2</v>
      </c>
      <c r="DY35" s="511">
        <v>2.2602000000000001E-2</v>
      </c>
      <c r="DZ35" s="507">
        <v>6.5510000000000004E-3</v>
      </c>
      <c r="EA35" s="510">
        <v>1.8175E-2</v>
      </c>
    </row>
    <row r="36" spans="2:131" ht="18" customHeight="1" x14ac:dyDescent="0.2">
      <c r="B36" s="456" t="s">
        <v>59</v>
      </c>
      <c r="C36" s="457" t="s">
        <v>60</v>
      </c>
      <c r="D36" s="504">
        <v>1.9480000000000001E-3</v>
      </c>
      <c r="E36" s="505">
        <v>5.0799999999999999E-4</v>
      </c>
      <c r="F36" s="505">
        <v>8.6689999999999996E-3</v>
      </c>
      <c r="G36" s="505">
        <v>7.2000000000000005E-4</v>
      </c>
      <c r="H36" s="505">
        <v>1.0169999999999999E-3</v>
      </c>
      <c r="I36" s="505">
        <v>0</v>
      </c>
      <c r="J36" s="505">
        <v>3.663E-3</v>
      </c>
      <c r="K36" s="505">
        <v>2.7700000000000001E-4</v>
      </c>
      <c r="L36" s="505">
        <v>1.6200000000000001E-4</v>
      </c>
      <c r="M36" s="505">
        <v>0</v>
      </c>
      <c r="N36" s="505">
        <v>0</v>
      </c>
      <c r="O36" s="505">
        <v>3.2499999999999999E-4</v>
      </c>
      <c r="P36" s="505">
        <v>5.4970000000000001E-3</v>
      </c>
      <c r="Q36" s="505">
        <v>3.0200000000000002E-4</v>
      </c>
      <c r="R36" s="505">
        <v>1.227E-3</v>
      </c>
      <c r="S36" s="505">
        <v>4.0000000000000003E-5</v>
      </c>
      <c r="T36" s="505">
        <v>5.8600000000000004E-4</v>
      </c>
      <c r="U36" s="505">
        <v>5.7399999999999997E-4</v>
      </c>
      <c r="V36" s="505">
        <v>1.1659999999999999E-3</v>
      </c>
      <c r="W36" s="505">
        <v>1.36E-4</v>
      </c>
      <c r="X36" s="505">
        <v>0</v>
      </c>
      <c r="Y36" s="505">
        <v>5.8100000000000003E-4</v>
      </c>
      <c r="Z36" s="505">
        <v>8.4699999999999999E-4</v>
      </c>
      <c r="AA36" s="505">
        <v>0</v>
      </c>
      <c r="AB36" s="505">
        <v>1.4369999999999999E-3</v>
      </c>
      <c r="AC36" s="505">
        <v>3.3300000000000002E-4</v>
      </c>
      <c r="AD36" s="505">
        <v>0</v>
      </c>
      <c r="AE36" s="505">
        <v>3.3799999999999998E-4</v>
      </c>
      <c r="AF36" s="505">
        <v>7.27E-4</v>
      </c>
      <c r="AG36" s="505">
        <v>4.4116000000000002E-2</v>
      </c>
      <c r="AH36" s="505">
        <v>1.1632E-2</v>
      </c>
      <c r="AI36" s="505">
        <v>5.1199999999999998E-4</v>
      </c>
      <c r="AJ36" s="505">
        <v>7.3200000000000001E-4</v>
      </c>
      <c r="AK36" s="505">
        <v>5.5900000000000004E-4</v>
      </c>
      <c r="AL36" s="505">
        <v>1.694E-3</v>
      </c>
      <c r="AM36" s="505">
        <v>5.7499999999999999E-4</v>
      </c>
      <c r="AN36" s="505">
        <v>8.5800000000000004E-4</v>
      </c>
      <c r="AO36" s="505">
        <v>7.2300000000000001E-4</v>
      </c>
      <c r="AP36" s="505">
        <v>1.2899999999999999E-4</v>
      </c>
      <c r="AQ36" s="505">
        <v>6.9999999999999999E-6</v>
      </c>
      <c r="AR36" s="505">
        <v>2.5999999999999998E-4</v>
      </c>
      <c r="AS36" s="505">
        <v>2.9559999999999999E-3</v>
      </c>
      <c r="AT36" s="505">
        <v>1.526E-3</v>
      </c>
      <c r="AU36" s="505">
        <v>9.3950000000000006E-3</v>
      </c>
      <c r="AV36" s="505">
        <v>5.4689999999999999E-3</v>
      </c>
      <c r="AW36" s="505">
        <v>1.4607E-2</v>
      </c>
      <c r="AX36" s="505">
        <v>5.5230000000000001E-3</v>
      </c>
      <c r="AY36" s="505">
        <v>5.8399999999999999E-4</v>
      </c>
      <c r="AZ36" s="505">
        <v>9.4649999999999995E-3</v>
      </c>
      <c r="BA36" s="505">
        <v>8.4019999999999997E-3</v>
      </c>
      <c r="BB36" s="505">
        <v>1.003E-3</v>
      </c>
      <c r="BC36" s="505">
        <v>5.953E-3</v>
      </c>
      <c r="BD36" s="505">
        <v>7.476E-3</v>
      </c>
      <c r="BE36" s="505">
        <v>2.7539999999999999E-3</v>
      </c>
      <c r="BF36" s="505">
        <v>1.3601E-2</v>
      </c>
      <c r="BG36" s="505">
        <v>2.3139E-2</v>
      </c>
      <c r="BH36" s="505">
        <v>1.4952E-2</v>
      </c>
      <c r="BI36" s="505">
        <v>9.2049999999999996E-3</v>
      </c>
      <c r="BJ36" s="505">
        <v>2.2599999999999999E-4</v>
      </c>
      <c r="BK36" s="505">
        <v>1.7259E-2</v>
      </c>
      <c r="BL36" s="505">
        <v>6.352E-3</v>
      </c>
      <c r="BM36" s="505">
        <v>5.2339999999999999E-3</v>
      </c>
      <c r="BN36" s="505">
        <v>2.5599999999999999E-4</v>
      </c>
      <c r="BO36" s="505">
        <v>3.21E-4</v>
      </c>
      <c r="BP36" s="505">
        <v>2.72E-4</v>
      </c>
      <c r="BQ36" s="505">
        <v>3.4880000000000002E-3</v>
      </c>
      <c r="BR36" s="505">
        <v>4.5300000000000002E-3</v>
      </c>
      <c r="BS36" s="505">
        <v>0</v>
      </c>
      <c r="BT36" s="505">
        <v>0</v>
      </c>
      <c r="BU36" s="505">
        <v>1.508E-3</v>
      </c>
      <c r="BV36" s="505">
        <v>1.2744999999999999E-2</v>
      </c>
      <c r="BW36" s="505">
        <v>9.0000000000000006E-5</v>
      </c>
      <c r="BX36" s="505">
        <v>1.4100000000000001E-4</v>
      </c>
      <c r="BY36" s="505">
        <v>1.0000000000000001E-5</v>
      </c>
      <c r="BZ36" s="505">
        <v>0</v>
      </c>
      <c r="CA36" s="505">
        <v>0</v>
      </c>
      <c r="CB36" s="505">
        <v>0</v>
      </c>
      <c r="CC36" s="505">
        <v>1.55E-4</v>
      </c>
      <c r="CD36" s="505">
        <v>1.735E-3</v>
      </c>
      <c r="CE36" s="505">
        <v>6.561E-3</v>
      </c>
      <c r="CF36" s="505">
        <v>1.472E-3</v>
      </c>
      <c r="CG36" s="505">
        <v>0</v>
      </c>
      <c r="CH36" s="505">
        <v>6.3199999999999997E-4</v>
      </c>
      <c r="CI36" s="505">
        <v>4.1999999999999998E-5</v>
      </c>
      <c r="CJ36" s="505">
        <v>3.4200000000000002E-4</v>
      </c>
      <c r="CK36" s="505">
        <v>2.0599999999999999E-4</v>
      </c>
      <c r="CL36" s="505">
        <v>5.8E-5</v>
      </c>
      <c r="CM36" s="505">
        <v>0</v>
      </c>
      <c r="CN36" s="505">
        <v>3.6900000000000002E-4</v>
      </c>
      <c r="CO36" s="505">
        <v>3.0000000000000001E-5</v>
      </c>
      <c r="CP36" s="505">
        <v>9.0799999999999995E-4</v>
      </c>
      <c r="CQ36" s="505">
        <v>6.0999999999999999E-5</v>
      </c>
      <c r="CR36" s="505">
        <v>1.92E-4</v>
      </c>
      <c r="CS36" s="505">
        <v>1.0560000000000001E-3</v>
      </c>
      <c r="CT36" s="505">
        <v>7.8600000000000002E-4</v>
      </c>
      <c r="CU36" s="505">
        <v>1.6949999999999999E-3</v>
      </c>
      <c r="CV36" s="505">
        <v>1.5790000000000001E-3</v>
      </c>
      <c r="CW36" s="505">
        <v>4.8630000000000001E-3</v>
      </c>
      <c r="CX36" s="505">
        <v>4.8099999999999998E-4</v>
      </c>
      <c r="CY36" s="505">
        <v>1.2999999999999999E-5</v>
      </c>
      <c r="CZ36" s="505">
        <v>3.7329000000000001E-2</v>
      </c>
      <c r="DA36" s="505">
        <v>3.3000000000000003E-5</v>
      </c>
      <c r="DB36" s="505">
        <v>1.2880000000000001E-3</v>
      </c>
      <c r="DC36" s="505">
        <v>1.46E-4</v>
      </c>
      <c r="DD36" s="505">
        <v>5.1800000000000001E-4</v>
      </c>
      <c r="DE36" s="505">
        <v>1.7290000000000001E-3</v>
      </c>
      <c r="DF36" s="505">
        <v>7.0699999999999995E-4</v>
      </c>
      <c r="DG36" s="505">
        <v>1.0258E-2</v>
      </c>
      <c r="DH36" s="506">
        <v>2.8299999999999999E-4</v>
      </c>
      <c r="DI36" s="507">
        <v>5.0020000000000004E-3</v>
      </c>
      <c r="DJ36" s="508">
        <v>5.4299999999999997E-4</v>
      </c>
      <c r="DK36" s="505">
        <v>1.7260000000000001E-3</v>
      </c>
      <c r="DL36" s="505">
        <v>0</v>
      </c>
      <c r="DM36" s="505">
        <v>0</v>
      </c>
      <c r="DN36" s="505">
        <v>0</v>
      </c>
      <c r="DO36" s="509">
        <v>0.76950799999999997</v>
      </c>
      <c r="DP36" s="507">
        <v>9.0600000000000001E-4</v>
      </c>
      <c r="DQ36" s="510">
        <v>5.5859999999999998E-3</v>
      </c>
      <c r="DR36" s="508">
        <v>9.5500000000000001E-4</v>
      </c>
      <c r="DS36" s="509">
        <v>1.1195E-2</v>
      </c>
      <c r="DT36" s="511">
        <v>7.5729999999999999E-3</v>
      </c>
      <c r="DU36" s="507">
        <v>4.0810000000000004E-3</v>
      </c>
      <c r="DV36" s="510">
        <v>6.1659999999999996E-3</v>
      </c>
      <c r="DW36" s="508">
        <v>1.0460000000000001E-2</v>
      </c>
      <c r="DX36" s="509">
        <v>7.3709999999999999E-3</v>
      </c>
      <c r="DY36" s="511">
        <v>8.2249999999999997E-3</v>
      </c>
      <c r="DZ36" s="507">
        <v>8.7299999999999997E-4</v>
      </c>
      <c r="EA36" s="510">
        <v>5.4140000000000004E-3</v>
      </c>
    </row>
    <row r="37" spans="2:131" ht="18" customHeight="1" x14ac:dyDescent="0.2">
      <c r="B37" s="456" t="s">
        <v>61</v>
      </c>
      <c r="C37" s="457" t="s">
        <v>407</v>
      </c>
      <c r="D37" s="504">
        <v>7.2000000000000002E-5</v>
      </c>
      <c r="E37" s="505">
        <v>0</v>
      </c>
      <c r="F37" s="505">
        <v>2.5000000000000001E-5</v>
      </c>
      <c r="G37" s="505">
        <v>0</v>
      </c>
      <c r="H37" s="505">
        <v>1.7799999999999999E-4</v>
      </c>
      <c r="I37" s="505">
        <v>0</v>
      </c>
      <c r="J37" s="505">
        <v>2.5709999999999999E-3</v>
      </c>
      <c r="K37" s="505">
        <v>3.6999999999999998E-5</v>
      </c>
      <c r="L37" s="505">
        <v>1.4E-5</v>
      </c>
      <c r="M37" s="505">
        <v>0</v>
      </c>
      <c r="N37" s="505">
        <v>0</v>
      </c>
      <c r="O37" s="505">
        <v>1.35E-4</v>
      </c>
      <c r="P37" s="505">
        <v>2.6519999999999998E-3</v>
      </c>
      <c r="Q37" s="505">
        <v>1.9100000000000001E-4</v>
      </c>
      <c r="R37" s="505">
        <v>1.1230000000000001E-3</v>
      </c>
      <c r="S37" s="505">
        <v>5.0000000000000002E-5</v>
      </c>
      <c r="T37" s="505">
        <v>1.4799999999999999E-4</v>
      </c>
      <c r="U37" s="505">
        <v>8.7999999999999998E-5</v>
      </c>
      <c r="V37" s="505">
        <v>1.37E-4</v>
      </c>
      <c r="W37" s="505">
        <v>2.5000000000000001E-5</v>
      </c>
      <c r="X37" s="505">
        <v>8.0000000000000007E-5</v>
      </c>
      <c r="Y37" s="505">
        <v>1.0000000000000001E-5</v>
      </c>
      <c r="Z37" s="505">
        <v>7.9999999999999996E-6</v>
      </c>
      <c r="AA37" s="505">
        <v>8.1000000000000004E-5</v>
      </c>
      <c r="AB37" s="505">
        <v>1.0000000000000001E-5</v>
      </c>
      <c r="AC37" s="505">
        <v>2.6600000000000001E-4</v>
      </c>
      <c r="AD37" s="505">
        <v>0</v>
      </c>
      <c r="AE37" s="505">
        <v>3.2200000000000002E-4</v>
      </c>
      <c r="AF37" s="505">
        <v>1.08E-4</v>
      </c>
      <c r="AG37" s="505">
        <v>1.54E-4</v>
      </c>
      <c r="AH37" s="505">
        <v>0.141319</v>
      </c>
      <c r="AI37" s="505">
        <v>0</v>
      </c>
      <c r="AJ37" s="505">
        <v>1.05E-4</v>
      </c>
      <c r="AK37" s="505">
        <v>8.2600000000000002E-4</v>
      </c>
      <c r="AL37" s="505">
        <v>1.5699999999999999E-4</v>
      </c>
      <c r="AM37" s="505">
        <v>2.3E-5</v>
      </c>
      <c r="AN37" s="505">
        <v>5.8E-5</v>
      </c>
      <c r="AO37" s="505">
        <v>2.7300000000000002E-4</v>
      </c>
      <c r="AP37" s="505">
        <v>1.5999999999999999E-5</v>
      </c>
      <c r="AQ37" s="505">
        <v>2.9E-5</v>
      </c>
      <c r="AR37" s="505">
        <v>9.5000000000000005E-5</v>
      </c>
      <c r="AS37" s="505">
        <v>4.0700000000000003E-4</v>
      </c>
      <c r="AT37" s="505">
        <v>5.3999999999999998E-5</v>
      </c>
      <c r="AU37" s="505">
        <v>2.5000000000000001E-5</v>
      </c>
      <c r="AV37" s="505">
        <v>1.6699999999999999E-4</v>
      </c>
      <c r="AW37" s="505">
        <v>6.6100000000000002E-4</v>
      </c>
      <c r="AX37" s="505">
        <v>3.1799999999999998E-4</v>
      </c>
      <c r="AY37" s="505">
        <v>2.13E-4</v>
      </c>
      <c r="AZ37" s="505">
        <v>6.0999999999999999E-5</v>
      </c>
      <c r="BA37" s="505">
        <v>2.0999999999999999E-5</v>
      </c>
      <c r="BB37" s="505">
        <v>2.3499999999999999E-4</v>
      </c>
      <c r="BC37" s="505">
        <v>5.3000000000000001E-5</v>
      </c>
      <c r="BD37" s="505">
        <v>3.4299999999999999E-4</v>
      </c>
      <c r="BE37" s="505">
        <v>0</v>
      </c>
      <c r="BF37" s="505">
        <v>9.8999999999999994E-5</v>
      </c>
      <c r="BG37" s="505">
        <v>6.8999999999999997E-5</v>
      </c>
      <c r="BH37" s="505">
        <v>1.1E-4</v>
      </c>
      <c r="BI37" s="505">
        <v>2.5999999999999998E-5</v>
      </c>
      <c r="BJ37" s="505">
        <v>1.5999999999999999E-5</v>
      </c>
      <c r="BK37" s="505">
        <v>9.2999999999999997E-5</v>
      </c>
      <c r="BL37" s="505">
        <v>1.763E-3</v>
      </c>
      <c r="BM37" s="505">
        <v>7.7000000000000001E-5</v>
      </c>
      <c r="BN37" s="505">
        <v>3.9999999999999998E-6</v>
      </c>
      <c r="BO37" s="505">
        <v>3.9999999999999998E-6</v>
      </c>
      <c r="BP37" s="505">
        <v>1.7E-5</v>
      </c>
      <c r="BQ37" s="505">
        <v>1.0000000000000001E-5</v>
      </c>
      <c r="BR37" s="505">
        <v>6.3E-5</v>
      </c>
      <c r="BS37" s="505">
        <v>5.1999999999999997E-5</v>
      </c>
      <c r="BT37" s="505">
        <v>3.5890000000000002E-3</v>
      </c>
      <c r="BU37" s="505">
        <v>1.54E-4</v>
      </c>
      <c r="BV37" s="505">
        <v>1.7000000000000001E-4</v>
      </c>
      <c r="BW37" s="505">
        <v>6.7999999999999999E-5</v>
      </c>
      <c r="BX37" s="505">
        <v>1.18E-4</v>
      </c>
      <c r="BY37" s="505">
        <v>1.16E-4</v>
      </c>
      <c r="BZ37" s="505">
        <v>0</v>
      </c>
      <c r="CA37" s="505">
        <v>0</v>
      </c>
      <c r="CB37" s="505">
        <v>0</v>
      </c>
      <c r="CC37" s="505">
        <v>2.2100000000000001E-4</v>
      </c>
      <c r="CD37" s="505">
        <v>3.4999999999999997E-5</v>
      </c>
      <c r="CE37" s="505">
        <v>0</v>
      </c>
      <c r="CF37" s="505">
        <v>1.0000000000000001E-5</v>
      </c>
      <c r="CG37" s="505">
        <v>0</v>
      </c>
      <c r="CH37" s="505">
        <v>2.0999999999999999E-5</v>
      </c>
      <c r="CI37" s="505">
        <v>4.1999999999999998E-5</v>
      </c>
      <c r="CJ37" s="505">
        <v>5.9100000000000005E-4</v>
      </c>
      <c r="CK37" s="505">
        <v>3.1710000000000002E-3</v>
      </c>
      <c r="CL37" s="505">
        <v>2.14E-4</v>
      </c>
      <c r="CM37" s="505">
        <v>3.9999999999999998E-6</v>
      </c>
      <c r="CN37" s="505">
        <v>1.6770000000000001E-3</v>
      </c>
      <c r="CO37" s="505">
        <v>3.4E-5</v>
      </c>
      <c r="CP37" s="505">
        <v>2.8899999999999998E-4</v>
      </c>
      <c r="CQ37" s="505">
        <v>6.6000000000000005E-5</v>
      </c>
      <c r="CR37" s="505">
        <v>2.5999999999999998E-4</v>
      </c>
      <c r="CS37" s="505">
        <v>3.1999999999999999E-5</v>
      </c>
      <c r="CT37" s="505">
        <v>2.2599999999999999E-4</v>
      </c>
      <c r="CU37" s="505">
        <v>6.7999999999999999E-5</v>
      </c>
      <c r="CV37" s="505">
        <v>4.8999999999999998E-5</v>
      </c>
      <c r="CW37" s="505">
        <v>1.431E-3</v>
      </c>
      <c r="CX37" s="505">
        <v>6.6100000000000002E-4</v>
      </c>
      <c r="CY37" s="505">
        <v>2.9E-5</v>
      </c>
      <c r="CZ37" s="505">
        <v>1.0000000000000001E-5</v>
      </c>
      <c r="DA37" s="505">
        <v>9.7E-5</v>
      </c>
      <c r="DB37" s="505">
        <v>4.6000000000000001E-4</v>
      </c>
      <c r="DC37" s="505">
        <v>1.4E-5</v>
      </c>
      <c r="DD37" s="505">
        <v>3.3399999999999999E-4</v>
      </c>
      <c r="DE37" s="505">
        <v>2.12E-4</v>
      </c>
      <c r="DF37" s="505">
        <v>1.2999999999999999E-3</v>
      </c>
      <c r="DG37" s="505">
        <v>0</v>
      </c>
      <c r="DH37" s="506">
        <v>1.0859999999999999E-3</v>
      </c>
      <c r="DI37" s="507">
        <v>2.0900000000000001E-4</v>
      </c>
      <c r="DJ37" s="508">
        <v>2.532E-3</v>
      </c>
      <c r="DK37" s="505">
        <v>3.532E-3</v>
      </c>
      <c r="DL37" s="505">
        <v>0</v>
      </c>
      <c r="DM37" s="505">
        <v>0</v>
      </c>
      <c r="DN37" s="505">
        <v>0</v>
      </c>
      <c r="DO37" s="509">
        <v>5.1621E-2</v>
      </c>
      <c r="DP37" s="507">
        <v>1.9719999999999998E-3</v>
      </c>
      <c r="DQ37" s="510">
        <v>1.111E-3</v>
      </c>
      <c r="DR37" s="508">
        <v>3.0000000000000001E-5</v>
      </c>
      <c r="DS37" s="509">
        <v>1.2899999999999999E-4</v>
      </c>
      <c r="DT37" s="511">
        <v>9.3999999999999994E-5</v>
      </c>
      <c r="DU37" s="507">
        <v>1.078E-3</v>
      </c>
      <c r="DV37" s="510">
        <v>8.1400000000000005E-4</v>
      </c>
      <c r="DW37" s="508">
        <v>8.4159999999999999E-3</v>
      </c>
      <c r="DX37" s="509">
        <v>3.28E-4</v>
      </c>
      <c r="DY37" s="511">
        <v>2.5639999999999999E-3</v>
      </c>
      <c r="DZ37" s="507">
        <v>-7.2000000000000002E-5</v>
      </c>
      <c r="EA37" s="510">
        <v>1.75E-4</v>
      </c>
    </row>
    <row r="38" spans="2:131" ht="18" customHeight="1" x14ac:dyDescent="0.2">
      <c r="B38" s="456" t="s">
        <v>62</v>
      </c>
      <c r="C38" s="457" t="s">
        <v>63</v>
      </c>
      <c r="D38" s="504">
        <v>0</v>
      </c>
      <c r="E38" s="505">
        <v>0</v>
      </c>
      <c r="F38" s="505">
        <v>0</v>
      </c>
      <c r="G38" s="505">
        <v>3.6000000000000002E-4</v>
      </c>
      <c r="H38" s="505">
        <v>0</v>
      </c>
      <c r="I38" s="505">
        <v>0</v>
      </c>
      <c r="J38" s="505">
        <v>0</v>
      </c>
      <c r="K38" s="505">
        <v>7.8700000000000005E-4</v>
      </c>
      <c r="L38" s="505">
        <v>1.1594999999999999E-2</v>
      </c>
      <c r="M38" s="505">
        <v>0</v>
      </c>
      <c r="N38" s="505">
        <v>0</v>
      </c>
      <c r="O38" s="505">
        <v>3.8099999999999999E-4</v>
      </c>
      <c r="P38" s="505">
        <v>1.3010000000000001E-3</v>
      </c>
      <c r="Q38" s="505">
        <v>7.3999999999999996E-5</v>
      </c>
      <c r="R38" s="505">
        <v>1.2494999999999999E-2</v>
      </c>
      <c r="S38" s="505">
        <v>1.5E-5</v>
      </c>
      <c r="T38" s="505">
        <v>0</v>
      </c>
      <c r="U38" s="505">
        <v>6.9999999999999999E-6</v>
      </c>
      <c r="V38" s="505">
        <v>6.8999999999999997E-5</v>
      </c>
      <c r="W38" s="505">
        <v>1.433E-3</v>
      </c>
      <c r="X38" s="505">
        <v>0</v>
      </c>
      <c r="Y38" s="505">
        <v>8.1499999999999997E-4</v>
      </c>
      <c r="Z38" s="505">
        <v>6.4999999999999994E-5</v>
      </c>
      <c r="AA38" s="505">
        <v>0</v>
      </c>
      <c r="AB38" s="505">
        <v>9.8209999999999999E-3</v>
      </c>
      <c r="AC38" s="505">
        <v>6.1060000000000003E-3</v>
      </c>
      <c r="AD38" s="505">
        <v>0</v>
      </c>
      <c r="AE38" s="505">
        <v>0</v>
      </c>
      <c r="AF38" s="505">
        <v>3.4420000000000002E-3</v>
      </c>
      <c r="AG38" s="505">
        <v>6.4300000000000002E-4</v>
      </c>
      <c r="AH38" s="505">
        <v>0</v>
      </c>
      <c r="AI38" s="505">
        <v>4.5118999999999999E-2</v>
      </c>
      <c r="AJ38" s="505">
        <v>3.4999999999999997E-5</v>
      </c>
      <c r="AK38" s="505">
        <v>0</v>
      </c>
      <c r="AL38" s="505">
        <v>2.5110000000000002E-3</v>
      </c>
      <c r="AM38" s="505">
        <v>0</v>
      </c>
      <c r="AN38" s="505">
        <v>0</v>
      </c>
      <c r="AO38" s="505">
        <v>0</v>
      </c>
      <c r="AP38" s="505">
        <v>0</v>
      </c>
      <c r="AQ38" s="505">
        <v>0</v>
      </c>
      <c r="AR38" s="505">
        <v>1.93E-4</v>
      </c>
      <c r="AS38" s="505">
        <v>3.21E-4</v>
      </c>
      <c r="AT38" s="505">
        <v>1.0839999999999999E-3</v>
      </c>
      <c r="AU38" s="505">
        <v>8.4099999999999995E-4</v>
      </c>
      <c r="AV38" s="505">
        <v>5.1999999999999997E-5</v>
      </c>
      <c r="AW38" s="505">
        <v>5.1130000000000004E-3</v>
      </c>
      <c r="AX38" s="505">
        <v>3.1540000000000001E-3</v>
      </c>
      <c r="AY38" s="505">
        <v>7.9039999999999996E-3</v>
      </c>
      <c r="AZ38" s="505">
        <v>1.92E-4</v>
      </c>
      <c r="BA38" s="505">
        <v>2.1930000000000001E-3</v>
      </c>
      <c r="BB38" s="505">
        <v>7.36E-4</v>
      </c>
      <c r="BC38" s="505">
        <v>5.953E-3</v>
      </c>
      <c r="BD38" s="505">
        <v>1.2999999999999999E-3</v>
      </c>
      <c r="BE38" s="505">
        <v>1.65E-4</v>
      </c>
      <c r="BF38" s="505">
        <v>1.1016E-2</v>
      </c>
      <c r="BG38" s="505">
        <v>3.7169999999999998E-3</v>
      </c>
      <c r="BH38" s="505">
        <v>2.1999999999999999E-5</v>
      </c>
      <c r="BI38" s="505">
        <v>3.8499999999999998E-4</v>
      </c>
      <c r="BJ38" s="505">
        <v>1.1185E-2</v>
      </c>
      <c r="BK38" s="505">
        <v>2.4949999999999998E-3</v>
      </c>
      <c r="BL38" s="505">
        <v>1.1906999999999999E-2</v>
      </c>
      <c r="BM38" s="505">
        <v>2.1999999999999999E-5</v>
      </c>
      <c r="BN38" s="505">
        <v>3.7130000000000002E-3</v>
      </c>
      <c r="BO38" s="505">
        <v>3.7599999999999999E-3</v>
      </c>
      <c r="BP38" s="505">
        <v>1.9910000000000001E-3</v>
      </c>
      <c r="BQ38" s="505">
        <v>4.8999999999999998E-5</v>
      </c>
      <c r="BR38" s="505">
        <v>7.4999999999999993E-5</v>
      </c>
      <c r="BS38" s="505">
        <v>0</v>
      </c>
      <c r="BT38" s="505">
        <v>0</v>
      </c>
      <c r="BU38" s="505">
        <v>0</v>
      </c>
      <c r="BV38" s="505">
        <v>9.6000000000000002E-5</v>
      </c>
      <c r="BW38" s="505">
        <v>1.9000000000000001E-5</v>
      </c>
      <c r="BX38" s="505">
        <v>1.4100000000000001E-4</v>
      </c>
      <c r="BY38" s="505">
        <v>5.0000000000000004E-6</v>
      </c>
      <c r="BZ38" s="505">
        <v>0</v>
      </c>
      <c r="CA38" s="505">
        <v>0</v>
      </c>
      <c r="CB38" s="505">
        <v>0</v>
      </c>
      <c r="CC38" s="505">
        <v>1.9999999999999999E-6</v>
      </c>
      <c r="CD38" s="505">
        <v>2.0000000000000002E-5</v>
      </c>
      <c r="CE38" s="505">
        <v>0</v>
      </c>
      <c r="CF38" s="505">
        <v>3.0000000000000001E-5</v>
      </c>
      <c r="CG38" s="505">
        <v>4.3999999999999999E-5</v>
      </c>
      <c r="CH38" s="505">
        <v>0</v>
      </c>
      <c r="CI38" s="505">
        <v>0</v>
      </c>
      <c r="CJ38" s="505">
        <v>0</v>
      </c>
      <c r="CK38" s="505">
        <v>0</v>
      </c>
      <c r="CL38" s="505">
        <v>0</v>
      </c>
      <c r="CM38" s="505">
        <v>0</v>
      </c>
      <c r="CN38" s="505">
        <v>0</v>
      </c>
      <c r="CO38" s="505">
        <v>7.9999999999999996E-6</v>
      </c>
      <c r="CP38" s="505">
        <v>9.3999999999999994E-5</v>
      </c>
      <c r="CQ38" s="505">
        <v>3.4499999999999998E-4</v>
      </c>
      <c r="CR38" s="505">
        <v>1.359E-3</v>
      </c>
      <c r="CS38" s="505">
        <v>3.3399999999999999E-4</v>
      </c>
      <c r="CT38" s="505">
        <v>4.0400000000000002E-3</v>
      </c>
      <c r="CU38" s="505">
        <v>2.6400000000000002E-4</v>
      </c>
      <c r="CV38" s="505">
        <v>2.5599999999999999E-4</v>
      </c>
      <c r="CW38" s="505">
        <v>2.5099999999999998E-4</v>
      </c>
      <c r="CX38" s="505">
        <v>0</v>
      </c>
      <c r="CY38" s="505">
        <v>2.9E-5</v>
      </c>
      <c r="CZ38" s="505">
        <v>3.3180000000000002E-3</v>
      </c>
      <c r="DA38" s="505">
        <v>7.9999999999999996E-6</v>
      </c>
      <c r="DB38" s="505">
        <v>7.6000000000000004E-4</v>
      </c>
      <c r="DC38" s="505">
        <v>4.3600000000000003E-4</v>
      </c>
      <c r="DD38" s="505">
        <v>8.2000000000000001E-5</v>
      </c>
      <c r="DE38" s="505">
        <v>5.1800000000000001E-4</v>
      </c>
      <c r="DF38" s="505">
        <v>6.7999999999999999E-5</v>
      </c>
      <c r="DG38" s="505">
        <v>0</v>
      </c>
      <c r="DH38" s="506">
        <v>1.286E-3</v>
      </c>
      <c r="DI38" s="507">
        <v>1.5510000000000001E-3</v>
      </c>
      <c r="DJ38" s="508">
        <v>3.9500000000000001E-4</v>
      </c>
      <c r="DK38" s="505">
        <v>5.8E-5</v>
      </c>
      <c r="DL38" s="505">
        <v>0</v>
      </c>
      <c r="DM38" s="505">
        <v>0</v>
      </c>
      <c r="DN38" s="505">
        <v>0</v>
      </c>
      <c r="DO38" s="509">
        <v>0.24549799999999999</v>
      </c>
      <c r="DP38" s="507">
        <v>3.1000000000000001E-5</v>
      </c>
      <c r="DQ38" s="510">
        <v>1.6180000000000001E-3</v>
      </c>
      <c r="DR38" s="508">
        <v>1.6590000000000001E-3</v>
      </c>
      <c r="DS38" s="509">
        <v>2.3809999999999999E-3</v>
      </c>
      <c r="DT38" s="511">
        <v>2.1259999999999999E-3</v>
      </c>
      <c r="DU38" s="507">
        <v>1.0280000000000001E-3</v>
      </c>
      <c r="DV38" s="510">
        <v>1.766E-3</v>
      </c>
      <c r="DW38" s="508">
        <v>2.7260000000000001E-3</v>
      </c>
      <c r="DX38" s="509">
        <v>2.6519999999999998E-3</v>
      </c>
      <c r="DY38" s="511">
        <v>2.673E-3</v>
      </c>
      <c r="DZ38" s="507">
        <v>-2.4399999999999999E-4</v>
      </c>
      <c r="EA38" s="510">
        <v>1.436E-3</v>
      </c>
    </row>
    <row r="39" spans="2:131" ht="18" customHeight="1" x14ac:dyDescent="0.2">
      <c r="B39" s="456" t="s">
        <v>64</v>
      </c>
      <c r="C39" s="457" t="s">
        <v>65</v>
      </c>
      <c r="D39" s="504">
        <v>0</v>
      </c>
      <c r="E39" s="505">
        <v>0</v>
      </c>
      <c r="F39" s="505">
        <v>0</v>
      </c>
      <c r="G39" s="505">
        <v>0</v>
      </c>
      <c r="H39" s="505">
        <v>0</v>
      </c>
      <c r="I39" s="505">
        <v>0</v>
      </c>
      <c r="J39" s="505">
        <v>6.3999999999999997E-5</v>
      </c>
      <c r="K39" s="505">
        <v>0</v>
      </c>
      <c r="L39" s="505">
        <v>0</v>
      </c>
      <c r="M39" s="505">
        <v>0</v>
      </c>
      <c r="N39" s="505">
        <v>0</v>
      </c>
      <c r="O39" s="505">
        <v>0</v>
      </c>
      <c r="P39" s="505">
        <v>0</v>
      </c>
      <c r="Q39" s="505">
        <v>6.9999999999999999E-6</v>
      </c>
      <c r="R39" s="505">
        <v>0</v>
      </c>
      <c r="S39" s="505">
        <v>0</v>
      </c>
      <c r="T39" s="505">
        <v>0</v>
      </c>
      <c r="U39" s="505">
        <v>0</v>
      </c>
      <c r="V39" s="505">
        <v>0</v>
      </c>
      <c r="W39" s="505">
        <v>0</v>
      </c>
      <c r="X39" s="505">
        <v>0</v>
      </c>
      <c r="Y39" s="505">
        <v>0</v>
      </c>
      <c r="Z39" s="505">
        <v>0</v>
      </c>
      <c r="AA39" s="505">
        <v>0</v>
      </c>
      <c r="AB39" s="505">
        <v>0</v>
      </c>
      <c r="AC39" s="505">
        <v>4.3000000000000002E-5</v>
      </c>
      <c r="AD39" s="505">
        <v>9.9999999999999995E-7</v>
      </c>
      <c r="AE39" s="505">
        <v>8.1000000000000004E-5</v>
      </c>
      <c r="AF39" s="505">
        <v>0</v>
      </c>
      <c r="AG39" s="505">
        <v>0</v>
      </c>
      <c r="AH39" s="505">
        <v>0</v>
      </c>
      <c r="AI39" s="505">
        <v>0</v>
      </c>
      <c r="AJ39" s="505">
        <v>0.117371</v>
      </c>
      <c r="AK39" s="505">
        <v>0</v>
      </c>
      <c r="AL39" s="505">
        <v>6.8499999999999995E-4</v>
      </c>
      <c r="AM39" s="505">
        <v>0</v>
      </c>
      <c r="AN39" s="505">
        <v>0</v>
      </c>
      <c r="AO39" s="505">
        <v>1.0000000000000001E-5</v>
      </c>
      <c r="AP39" s="505">
        <v>0</v>
      </c>
      <c r="AQ39" s="505">
        <v>0</v>
      </c>
      <c r="AR39" s="505">
        <v>0</v>
      </c>
      <c r="AS39" s="505">
        <v>3.9999999999999998E-6</v>
      </c>
      <c r="AT39" s="505">
        <v>4.6999999999999997E-5</v>
      </c>
      <c r="AU39" s="505">
        <v>7.9999999999999996E-6</v>
      </c>
      <c r="AV39" s="505">
        <v>0</v>
      </c>
      <c r="AW39" s="505">
        <v>0</v>
      </c>
      <c r="AX39" s="505">
        <v>0</v>
      </c>
      <c r="AY39" s="505">
        <v>0</v>
      </c>
      <c r="AZ39" s="505">
        <v>0</v>
      </c>
      <c r="BA39" s="505">
        <v>0</v>
      </c>
      <c r="BB39" s="505">
        <v>0</v>
      </c>
      <c r="BC39" s="505">
        <v>0</v>
      </c>
      <c r="BD39" s="505">
        <v>0</v>
      </c>
      <c r="BE39" s="505">
        <v>0</v>
      </c>
      <c r="BF39" s="505">
        <v>0</v>
      </c>
      <c r="BG39" s="505">
        <v>0</v>
      </c>
      <c r="BH39" s="505">
        <v>0</v>
      </c>
      <c r="BI39" s="505">
        <v>0</v>
      </c>
      <c r="BJ39" s="505">
        <v>0</v>
      </c>
      <c r="BK39" s="505">
        <v>1.9999999999999999E-6</v>
      </c>
      <c r="BL39" s="505">
        <v>6.4999999999999997E-4</v>
      </c>
      <c r="BM39" s="505">
        <v>0</v>
      </c>
      <c r="BN39" s="505">
        <v>2.6054000000000001E-2</v>
      </c>
      <c r="BO39" s="505">
        <v>3.5076999999999997E-2</v>
      </c>
      <c r="BP39" s="505">
        <v>3.5852000000000002E-2</v>
      </c>
      <c r="BQ39" s="505">
        <v>5.8992000000000003E-2</v>
      </c>
      <c r="BR39" s="505">
        <v>3.8990999999999998E-2</v>
      </c>
      <c r="BS39" s="505">
        <v>0</v>
      </c>
      <c r="BT39" s="505">
        <v>6.9999999999999999E-6</v>
      </c>
      <c r="BU39" s="505">
        <v>0</v>
      </c>
      <c r="BV39" s="505">
        <v>1.64E-4</v>
      </c>
      <c r="BW39" s="505">
        <v>0</v>
      </c>
      <c r="BX39" s="505">
        <v>0</v>
      </c>
      <c r="BY39" s="505">
        <v>0</v>
      </c>
      <c r="BZ39" s="505">
        <v>0</v>
      </c>
      <c r="CA39" s="505">
        <v>3.4999999999999997E-5</v>
      </c>
      <c r="CB39" s="505">
        <v>1.02E-4</v>
      </c>
      <c r="CC39" s="505">
        <v>0</v>
      </c>
      <c r="CD39" s="505">
        <v>0</v>
      </c>
      <c r="CE39" s="505">
        <v>0</v>
      </c>
      <c r="CF39" s="505">
        <v>0</v>
      </c>
      <c r="CG39" s="505">
        <v>0</v>
      </c>
      <c r="CH39" s="505">
        <v>0</v>
      </c>
      <c r="CI39" s="505">
        <v>0</v>
      </c>
      <c r="CJ39" s="505">
        <v>0</v>
      </c>
      <c r="CK39" s="505">
        <v>0</v>
      </c>
      <c r="CL39" s="505">
        <v>0</v>
      </c>
      <c r="CM39" s="505">
        <v>0</v>
      </c>
      <c r="CN39" s="505">
        <v>0</v>
      </c>
      <c r="CO39" s="505">
        <v>0</v>
      </c>
      <c r="CP39" s="505">
        <v>3.0000000000000001E-6</v>
      </c>
      <c r="CQ39" s="505">
        <v>0</v>
      </c>
      <c r="CR39" s="505">
        <v>3.4E-5</v>
      </c>
      <c r="CS39" s="505">
        <v>0</v>
      </c>
      <c r="CT39" s="505">
        <v>0</v>
      </c>
      <c r="CU39" s="505">
        <v>0</v>
      </c>
      <c r="CV39" s="505">
        <v>0</v>
      </c>
      <c r="CW39" s="505">
        <v>0</v>
      </c>
      <c r="CX39" s="505">
        <v>0</v>
      </c>
      <c r="CY39" s="505">
        <v>0</v>
      </c>
      <c r="CZ39" s="505">
        <v>0</v>
      </c>
      <c r="DA39" s="505">
        <v>0</v>
      </c>
      <c r="DB39" s="505">
        <v>0</v>
      </c>
      <c r="DC39" s="505">
        <v>0</v>
      </c>
      <c r="DD39" s="505">
        <v>0</v>
      </c>
      <c r="DE39" s="505">
        <v>0</v>
      </c>
      <c r="DF39" s="505">
        <v>0</v>
      </c>
      <c r="DG39" s="505">
        <v>0</v>
      </c>
      <c r="DH39" s="506">
        <v>6.9399999999999996E-4</v>
      </c>
      <c r="DI39" s="507">
        <v>1.647E-3</v>
      </c>
      <c r="DJ39" s="508">
        <v>0</v>
      </c>
      <c r="DK39" s="505">
        <v>5.0000000000000004E-6</v>
      </c>
      <c r="DL39" s="505">
        <v>0</v>
      </c>
      <c r="DM39" s="505">
        <v>0</v>
      </c>
      <c r="DN39" s="505">
        <v>0</v>
      </c>
      <c r="DO39" s="509">
        <v>-0.28571400000000002</v>
      </c>
      <c r="DP39" s="507">
        <v>1.7E-5</v>
      </c>
      <c r="DQ39" s="510">
        <v>1.7110000000000001E-3</v>
      </c>
      <c r="DR39" s="508">
        <v>2.2100000000000001E-4</v>
      </c>
      <c r="DS39" s="509">
        <v>4.4149999999999997E-3</v>
      </c>
      <c r="DT39" s="511">
        <v>2.9320000000000001E-3</v>
      </c>
      <c r="DU39" s="507">
        <v>1.4040000000000001E-3</v>
      </c>
      <c r="DV39" s="510">
        <v>2.0669999999999998E-3</v>
      </c>
      <c r="DW39" s="508">
        <v>1.1400000000000001E-4</v>
      </c>
      <c r="DX39" s="509">
        <v>5.1370000000000001E-3</v>
      </c>
      <c r="DY39" s="511">
        <v>3.748E-3</v>
      </c>
      <c r="DZ39" s="507">
        <v>-4.0999999999999999E-4</v>
      </c>
      <c r="EA39" s="510">
        <v>1.454E-3</v>
      </c>
    </row>
    <row r="40" spans="2:131" ht="18" customHeight="1" x14ac:dyDescent="0.2">
      <c r="B40" s="456" t="s">
        <v>66</v>
      </c>
      <c r="C40" s="457" t="s">
        <v>67</v>
      </c>
      <c r="D40" s="504">
        <v>5.2499999999999997E-4</v>
      </c>
      <c r="E40" s="505">
        <v>0</v>
      </c>
      <c r="F40" s="505">
        <v>0</v>
      </c>
      <c r="G40" s="505">
        <v>0</v>
      </c>
      <c r="H40" s="505">
        <v>0</v>
      </c>
      <c r="I40" s="505">
        <v>0</v>
      </c>
      <c r="J40" s="505">
        <v>0</v>
      </c>
      <c r="K40" s="505">
        <v>0</v>
      </c>
      <c r="L40" s="505">
        <v>1.55E-4</v>
      </c>
      <c r="M40" s="505">
        <v>0</v>
      </c>
      <c r="N40" s="505">
        <v>0</v>
      </c>
      <c r="O40" s="505">
        <v>0</v>
      </c>
      <c r="P40" s="505">
        <v>0</v>
      </c>
      <c r="Q40" s="505">
        <v>6.9999999999999999E-6</v>
      </c>
      <c r="R40" s="505">
        <v>1.9109999999999999E-3</v>
      </c>
      <c r="S40" s="505">
        <v>0</v>
      </c>
      <c r="T40" s="505">
        <v>0</v>
      </c>
      <c r="U40" s="505">
        <v>0</v>
      </c>
      <c r="V40" s="505">
        <v>0</v>
      </c>
      <c r="W40" s="505">
        <v>2.1000000000000001E-4</v>
      </c>
      <c r="X40" s="505">
        <v>0</v>
      </c>
      <c r="Y40" s="505">
        <v>5.0000000000000004E-6</v>
      </c>
      <c r="Z40" s="505">
        <v>0</v>
      </c>
      <c r="AA40" s="505">
        <v>0</v>
      </c>
      <c r="AB40" s="505">
        <v>0</v>
      </c>
      <c r="AC40" s="505">
        <v>3.4999999999999997E-5</v>
      </c>
      <c r="AD40" s="505">
        <v>0</v>
      </c>
      <c r="AE40" s="505">
        <v>0</v>
      </c>
      <c r="AF40" s="505">
        <v>6.0999999999999999E-5</v>
      </c>
      <c r="AG40" s="505">
        <v>0</v>
      </c>
      <c r="AH40" s="505">
        <v>0</v>
      </c>
      <c r="AI40" s="505">
        <v>0</v>
      </c>
      <c r="AJ40" s="505">
        <v>7.7999999999999999E-5</v>
      </c>
      <c r="AK40" s="505">
        <v>6.2199999999999998E-3</v>
      </c>
      <c r="AL40" s="505">
        <v>0</v>
      </c>
      <c r="AM40" s="505">
        <v>0</v>
      </c>
      <c r="AN40" s="505">
        <v>0</v>
      </c>
      <c r="AO40" s="505">
        <v>7.9999999999999996E-6</v>
      </c>
      <c r="AP40" s="505">
        <v>0</v>
      </c>
      <c r="AQ40" s="505">
        <v>0</v>
      </c>
      <c r="AR40" s="505">
        <v>0</v>
      </c>
      <c r="AS40" s="505">
        <v>0</v>
      </c>
      <c r="AT40" s="505">
        <v>5.1199999999999998E-4</v>
      </c>
      <c r="AU40" s="505">
        <v>2.4000000000000001E-5</v>
      </c>
      <c r="AV40" s="505">
        <v>9.5000000000000005E-5</v>
      </c>
      <c r="AW40" s="505">
        <v>3.3799999999999998E-4</v>
      </c>
      <c r="AX40" s="505">
        <v>5.5789999999999998E-3</v>
      </c>
      <c r="AY40" s="505">
        <v>4.7704999999999997E-2</v>
      </c>
      <c r="AZ40" s="505">
        <v>2.6580000000000002E-3</v>
      </c>
      <c r="BA40" s="505">
        <v>2.8E-5</v>
      </c>
      <c r="BB40" s="505">
        <v>3.6000000000000002E-4</v>
      </c>
      <c r="BC40" s="505">
        <v>1.5799999999999999E-4</v>
      </c>
      <c r="BD40" s="505">
        <v>1.078E-3</v>
      </c>
      <c r="BE40" s="505">
        <v>0</v>
      </c>
      <c r="BF40" s="505">
        <v>0</v>
      </c>
      <c r="BG40" s="505">
        <v>0</v>
      </c>
      <c r="BH40" s="505">
        <v>1.16E-4</v>
      </c>
      <c r="BI40" s="505">
        <v>0</v>
      </c>
      <c r="BJ40" s="505">
        <v>1.0000000000000001E-5</v>
      </c>
      <c r="BK40" s="505">
        <v>3.8999999999999999E-5</v>
      </c>
      <c r="BL40" s="505">
        <v>4.4200000000000001E-4</v>
      </c>
      <c r="BM40" s="505">
        <v>7.7000000000000001E-5</v>
      </c>
      <c r="BN40" s="505">
        <v>5.8999999999999999E-3</v>
      </c>
      <c r="BO40" s="505">
        <v>4.9810000000000002E-3</v>
      </c>
      <c r="BP40" s="505">
        <v>8.43E-4</v>
      </c>
      <c r="BQ40" s="505">
        <v>2.4600000000000002E-4</v>
      </c>
      <c r="BR40" s="505">
        <v>4.2400000000000001E-4</v>
      </c>
      <c r="BS40" s="505">
        <v>0</v>
      </c>
      <c r="BT40" s="505">
        <v>0</v>
      </c>
      <c r="BU40" s="505">
        <v>0</v>
      </c>
      <c r="BV40" s="505">
        <v>2.4499999999999999E-4</v>
      </c>
      <c r="BW40" s="505">
        <v>3.8000000000000002E-5</v>
      </c>
      <c r="BX40" s="505">
        <v>8.6000000000000003E-5</v>
      </c>
      <c r="BY40" s="505">
        <v>3.0000000000000001E-6</v>
      </c>
      <c r="BZ40" s="505">
        <v>0</v>
      </c>
      <c r="CA40" s="505">
        <v>0</v>
      </c>
      <c r="CB40" s="505">
        <v>0</v>
      </c>
      <c r="CC40" s="505">
        <v>0</v>
      </c>
      <c r="CD40" s="505">
        <v>2.0000000000000002E-5</v>
      </c>
      <c r="CE40" s="505">
        <v>0</v>
      </c>
      <c r="CF40" s="505">
        <v>5.3999999999999998E-5</v>
      </c>
      <c r="CG40" s="505">
        <v>0</v>
      </c>
      <c r="CH40" s="505">
        <v>0</v>
      </c>
      <c r="CI40" s="505">
        <v>6.0000000000000002E-6</v>
      </c>
      <c r="CJ40" s="505">
        <v>0</v>
      </c>
      <c r="CK40" s="505">
        <v>0</v>
      </c>
      <c r="CL40" s="505">
        <v>0</v>
      </c>
      <c r="CM40" s="505">
        <v>0</v>
      </c>
      <c r="CN40" s="505">
        <v>0</v>
      </c>
      <c r="CO40" s="505">
        <v>0</v>
      </c>
      <c r="CP40" s="505">
        <v>5.7000000000000003E-5</v>
      </c>
      <c r="CQ40" s="505">
        <v>9.7E-5</v>
      </c>
      <c r="CR40" s="505">
        <v>1.9999999999999999E-6</v>
      </c>
      <c r="CS40" s="505">
        <v>1.6899999999999999E-4</v>
      </c>
      <c r="CT40" s="505">
        <v>2.1599999999999999E-4</v>
      </c>
      <c r="CU40" s="505">
        <v>1.15E-3</v>
      </c>
      <c r="CV40" s="505">
        <v>7.3499999999999998E-4</v>
      </c>
      <c r="CW40" s="505">
        <v>1.6899999999999999E-4</v>
      </c>
      <c r="CX40" s="505">
        <v>0</v>
      </c>
      <c r="CY40" s="505">
        <v>0</v>
      </c>
      <c r="CZ40" s="505">
        <v>0</v>
      </c>
      <c r="DA40" s="505">
        <v>3.0000000000000001E-6</v>
      </c>
      <c r="DB40" s="505">
        <v>1.0549999999999999E-3</v>
      </c>
      <c r="DC40" s="505">
        <v>1.1709999999999999E-3</v>
      </c>
      <c r="DD40" s="505">
        <v>0</v>
      </c>
      <c r="DE40" s="505">
        <v>1.1E-5</v>
      </c>
      <c r="DF40" s="505">
        <v>1.8900000000000001E-4</v>
      </c>
      <c r="DG40" s="505">
        <v>0</v>
      </c>
      <c r="DH40" s="506">
        <v>1.152E-3</v>
      </c>
      <c r="DI40" s="507">
        <v>3.9399999999999998E-4</v>
      </c>
      <c r="DJ40" s="508">
        <v>1.8599999999999999E-4</v>
      </c>
      <c r="DK40" s="505">
        <v>7.3999999999999996E-5</v>
      </c>
      <c r="DL40" s="505">
        <v>0</v>
      </c>
      <c r="DM40" s="505">
        <v>0</v>
      </c>
      <c r="DN40" s="505">
        <v>0</v>
      </c>
      <c r="DO40" s="509">
        <v>2.9537819999999999</v>
      </c>
      <c r="DP40" s="507">
        <v>-9.7E-5</v>
      </c>
      <c r="DQ40" s="510">
        <v>3.6299999999999999E-4</v>
      </c>
      <c r="DR40" s="508">
        <v>8.7989999999999995E-3</v>
      </c>
      <c r="DS40" s="509">
        <v>4.4749999999999998E-3</v>
      </c>
      <c r="DT40" s="511">
        <v>6.0039999999999998E-3</v>
      </c>
      <c r="DU40" s="507">
        <v>2.8080000000000002E-3</v>
      </c>
      <c r="DV40" s="510">
        <v>2.0089999999999999E-3</v>
      </c>
      <c r="DW40" s="508">
        <v>7.8600000000000002E-4</v>
      </c>
      <c r="DX40" s="509">
        <v>9.1500000000000001E-4</v>
      </c>
      <c r="DY40" s="511">
        <v>8.7900000000000001E-4</v>
      </c>
      <c r="DZ40" s="507">
        <v>4.3010000000000001E-3</v>
      </c>
      <c r="EA40" s="510">
        <v>2.4220000000000001E-3</v>
      </c>
    </row>
    <row r="41" spans="2:131" ht="18" customHeight="1" x14ac:dyDescent="0.2">
      <c r="B41" s="456" t="s">
        <v>68</v>
      </c>
      <c r="C41" s="457" t="s">
        <v>69</v>
      </c>
      <c r="D41" s="504">
        <v>3.1419999999999998E-3</v>
      </c>
      <c r="E41" s="505">
        <v>1.433E-3</v>
      </c>
      <c r="F41" s="505">
        <v>1.4959999999999999E-3</v>
      </c>
      <c r="G41" s="505">
        <v>0</v>
      </c>
      <c r="H41" s="505">
        <v>2.5000000000000001E-5</v>
      </c>
      <c r="I41" s="505">
        <v>0</v>
      </c>
      <c r="J41" s="505">
        <v>0</v>
      </c>
      <c r="K41" s="505">
        <v>3.2899999999999997E-4</v>
      </c>
      <c r="L41" s="505">
        <v>1.9000000000000001E-5</v>
      </c>
      <c r="M41" s="505">
        <v>2.251E-3</v>
      </c>
      <c r="N41" s="505">
        <v>0</v>
      </c>
      <c r="O41" s="505">
        <v>0</v>
      </c>
      <c r="P41" s="505">
        <v>0</v>
      </c>
      <c r="Q41" s="505">
        <v>1.6200000000000001E-4</v>
      </c>
      <c r="R41" s="505">
        <v>5.13E-4</v>
      </c>
      <c r="S41" s="505">
        <v>9.6699999999999998E-4</v>
      </c>
      <c r="T41" s="505">
        <v>1.8E-5</v>
      </c>
      <c r="U41" s="505">
        <v>1.5999999999999999E-5</v>
      </c>
      <c r="V41" s="505">
        <v>4.1840000000000002E-3</v>
      </c>
      <c r="W41" s="505">
        <v>1.4227999999999999E-2</v>
      </c>
      <c r="X41" s="505">
        <v>0</v>
      </c>
      <c r="Y41" s="505">
        <v>3.5199999999999999E-4</v>
      </c>
      <c r="Z41" s="505">
        <v>6.9399999999999996E-4</v>
      </c>
      <c r="AA41" s="505">
        <v>1.1400000000000001E-4</v>
      </c>
      <c r="AB41" s="505">
        <v>1.1349999999999999E-3</v>
      </c>
      <c r="AC41" s="505">
        <v>4.2999999999999999E-4</v>
      </c>
      <c r="AD41" s="505">
        <v>1.5999999999999999E-5</v>
      </c>
      <c r="AE41" s="505">
        <v>4.6080000000000001E-3</v>
      </c>
      <c r="AF41" s="505">
        <v>1.2899999999999999E-4</v>
      </c>
      <c r="AG41" s="505">
        <v>2.6200000000000003E-4</v>
      </c>
      <c r="AH41" s="505">
        <v>7.2000000000000002E-5</v>
      </c>
      <c r="AI41" s="505">
        <v>8.9599999999999992E-3</v>
      </c>
      <c r="AJ41" s="505">
        <v>1.6576E-2</v>
      </c>
      <c r="AK41" s="505">
        <v>2.3862000000000001E-2</v>
      </c>
      <c r="AL41" s="505">
        <v>5.5288999999999998E-2</v>
      </c>
      <c r="AM41" s="505">
        <v>1.6695000000000002E-2</v>
      </c>
      <c r="AN41" s="505">
        <v>4.1300000000000001E-4</v>
      </c>
      <c r="AO41" s="505">
        <v>1.4441000000000001E-2</v>
      </c>
      <c r="AP41" s="505">
        <v>0</v>
      </c>
      <c r="AQ41" s="505">
        <v>4.6602999999999999E-2</v>
      </c>
      <c r="AR41" s="505">
        <v>4.0629999999999998E-3</v>
      </c>
      <c r="AS41" s="505">
        <v>3.6059999999999998E-3</v>
      </c>
      <c r="AT41" s="505">
        <v>2.2179999999999999E-3</v>
      </c>
      <c r="AU41" s="505">
        <v>6.7980000000000002E-3</v>
      </c>
      <c r="AV41" s="505">
        <v>6.5519999999999997E-3</v>
      </c>
      <c r="AW41" s="505">
        <v>8.9700000000000001E-4</v>
      </c>
      <c r="AX41" s="505">
        <v>9.7450000000000002E-3</v>
      </c>
      <c r="AY41" s="505">
        <v>2.5699999999999998E-3</v>
      </c>
      <c r="AZ41" s="505">
        <v>4.3210000000000002E-3</v>
      </c>
      <c r="BA41" s="505">
        <v>1.6639999999999999E-3</v>
      </c>
      <c r="BB41" s="505">
        <v>1.1280000000000001E-3</v>
      </c>
      <c r="BC41" s="505">
        <v>1.3799999999999999E-3</v>
      </c>
      <c r="BD41" s="505">
        <v>1.8860000000000001E-3</v>
      </c>
      <c r="BE41" s="505">
        <v>1.2800000000000001E-3</v>
      </c>
      <c r="BF41" s="505">
        <v>1.6620000000000001E-3</v>
      </c>
      <c r="BG41" s="505">
        <v>5.4600000000000004E-4</v>
      </c>
      <c r="BH41" s="505">
        <v>1.681E-3</v>
      </c>
      <c r="BI41" s="505">
        <v>9.5E-4</v>
      </c>
      <c r="BJ41" s="505">
        <v>1.85E-4</v>
      </c>
      <c r="BK41" s="505">
        <v>7.6300000000000001E-4</v>
      </c>
      <c r="BL41" s="505">
        <v>2.2899999999999999E-3</v>
      </c>
      <c r="BM41" s="505">
        <v>0</v>
      </c>
      <c r="BN41" s="505">
        <v>7.404E-3</v>
      </c>
      <c r="BO41" s="505">
        <v>1.1320999999999999E-2</v>
      </c>
      <c r="BP41" s="505">
        <v>1.6462999999999998E-2</v>
      </c>
      <c r="BQ41" s="505">
        <v>5.3569999999999998E-3</v>
      </c>
      <c r="BR41" s="505">
        <v>1.2248999999999999E-2</v>
      </c>
      <c r="BS41" s="505">
        <v>3.6000000000000001E-5</v>
      </c>
      <c r="BT41" s="505">
        <v>6.9999999999999994E-5</v>
      </c>
      <c r="BU41" s="505">
        <v>4.9439999999999996E-3</v>
      </c>
      <c r="BV41" s="505">
        <v>0</v>
      </c>
      <c r="BW41" s="505">
        <v>7.2999999999999999E-5</v>
      </c>
      <c r="BX41" s="505">
        <v>5.5999999999999999E-5</v>
      </c>
      <c r="BY41" s="505">
        <v>1.9999999999999999E-6</v>
      </c>
      <c r="BZ41" s="505">
        <v>0</v>
      </c>
      <c r="CA41" s="505">
        <v>0</v>
      </c>
      <c r="CB41" s="505">
        <v>0</v>
      </c>
      <c r="CC41" s="505">
        <v>0</v>
      </c>
      <c r="CD41" s="505">
        <v>0</v>
      </c>
      <c r="CE41" s="505">
        <v>0</v>
      </c>
      <c r="CF41" s="505">
        <v>3.9999999999999998E-6</v>
      </c>
      <c r="CG41" s="505">
        <v>0</v>
      </c>
      <c r="CH41" s="505">
        <v>0</v>
      </c>
      <c r="CI41" s="505">
        <v>0</v>
      </c>
      <c r="CJ41" s="505">
        <v>0</v>
      </c>
      <c r="CK41" s="505">
        <v>0</v>
      </c>
      <c r="CL41" s="505">
        <v>0</v>
      </c>
      <c r="CM41" s="505">
        <v>0</v>
      </c>
      <c r="CN41" s="505">
        <v>0</v>
      </c>
      <c r="CO41" s="505">
        <v>6.3999999999999997E-5</v>
      </c>
      <c r="CP41" s="505">
        <v>5.5999999999999999E-5</v>
      </c>
      <c r="CQ41" s="505">
        <v>1.034E-3</v>
      </c>
      <c r="CR41" s="505">
        <v>5.5000000000000002E-5</v>
      </c>
      <c r="CS41" s="505">
        <v>4.3000000000000002E-5</v>
      </c>
      <c r="CT41" s="505">
        <v>0</v>
      </c>
      <c r="CU41" s="505">
        <v>0</v>
      </c>
      <c r="CV41" s="505">
        <v>6.0000000000000002E-6</v>
      </c>
      <c r="CW41" s="505">
        <v>0</v>
      </c>
      <c r="CX41" s="505">
        <v>0</v>
      </c>
      <c r="CY41" s="505">
        <v>0</v>
      </c>
      <c r="CZ41" s="505">
        <v>1.55E-4</v>
      </c>
      <c r="DA41" s="505">
        <v>1.9999999999999999E-6</v>
      </c>
      <c r="DB41" s="505">
        <v>3.6999999999999998E-5</v>
      </c>
      <c r="DC41" s="505">
        <v>7.7999999999999999E-5</v>
      </c>
      <c r="DD41" s="505">
        <v>4.0000000000000003E-5</v>
      </c>
      <c r="DE41" s="505">
        <v>6.6399999999999999E-4</v>
      </c>
      <c r="DF41" s="505">
        <v>6.3599999999999996E-4</v>
      </c>
      <c r="DG41" s="505">
        <v>4.9899999999999996E-3</v>
      </c>
      <c r="DH41" s="506">
        <v>1.5690000000000001E-3</v>
      </c>
      <c r="DI41" s="507">
        <v>1.9289999999999999E-3</v>
      </c>
      <c r="DJ41" s="508">
        <v>2.0100000000000001E-4</v>
      </c>
      <c r="DK41" s="505">
        <v>2.61E-4</v>
      </c>
      <c r="DL41" s="505">
        <v>0</v>
      </c>
      <c r="DM41" s="505">
        <v>0</v>
      </c>
      <c r="DN41" s="505">
        <v>0</v>
      </c>
      <c r="DO41" s="509">
        <v>1.2136849999999999</v>
      </c>
      <c r="DP41" s="507">
        <v>8.7999999999999998E-5</v>
      </c>
      <c r="DQ41" s="510">
        <v>2.036E-3</v>
      </c>
      <c r="DR41" s="508">
        <v>4.4359999999999998E-3</v>
      </c>
      <c r="DS41" s="509">
        <v>5.1939999999999998E-3</v>
      </c>
      <c r="DT41" s="511">
        <v>4.9259999999999998E-3</v>
      </c>
      <c r="DU41" s="507">
        <v>2.3909999999999999E-3</v>
      </c>
      <c r="DV41" s="510">
        <v>2.879E-3</v>
      </c>
      <c r="DW41" s="508">
        <v>3.7169999999999998E-3</v>
      </c>
      <c r="DX41" s="509">
        <v>3.666E-3</v>
      </c>
      <c r="DY41" s="511">
        <v>3.6800000000000001E-3</v>
      </c>
      <c r="DZ41" s="507">
        <v>1.3929999999999999E-3</v>
      </c>
      <c r="EA41" s="510">
        <v>2.5869999999999999E-3</v>
      </c>
    </row>
    <row r="42" spans="2:131" ht="18" customHeight="1" x14ac:dyDescent="0.2">
      <c r="B42" s="456" t="s">
        <v>70</v>
      </c>
      <c r="C42" s="457" t="s">
        <v>71</v>
      </c>
      <c r="D42" s="504">
        <v>0</v>
      </c>
      <c r="E42" s="505">
        <v>0</v>
      </c>
      <c r="F42" s="505">
        <v>0</v>
      </c>
      <c r="G42" s="505">
        <v>0</v>
      </c>
      <c r="H42" s="505">
        <v>0</v>
      </c>
      <c r="I42" s="505">
        <v>0</v>
      </c>
      <c r="J42" s="505">
        <v>0</v>
      </c>
      <c r="K42" s="505">
        <v>0</v>
      </c>
      <c r="L42" s="505">
        <v>0</v>
      </c>
      <c r="M42" s="505">
        <v>0</v>
      </c>
      <c r="N42" s="505">
        <v>0</v>
      </c>
      <c r="O42" s="505">
        <v>0</v>
      </c>
      <c r="P42" s="505">
        <v>0</v>
      </c>
      <c r="Q42" s="505">
        <v>0</v>
      </c>
      <c r="R42" s="505">
        <v>0</v>
      </c>
      <c r="S42" s="505">
        <v>0</v>
      </c>
      <c r="T42" s="505">
        <v>0</v>
      </c>
      <c r="U42" s="505">
        <v>0</v>
      </c>
      <c r="V42" s="505">
        <v>0</v>
      </c>
      <c r="W42" s="505">
        <v>1.2400000000000001E-4</v>
      </c>
      <c r="X42" s="505">
        <v>0</v>
      </c>
      <c r="Y42" s="505">
        <v>0</v>
      </c>
      <c r="Z42" s="505">
        <v>0</v>
      </c>
      <c r="AA42" s="505">
        <v>0</v>
      </c>
      <c r="AB42" s="505">
        <v>0</v>
      </c>
      <c r="AC42" s="505">
        <v>0</v>
      </c>
      <c r="AD42" s="505">
        <v>0</v>
      </c>
      <c r="AE42" s="505">
        <v>0</v>
      </c>
      <c r="AF42" s="505">
        <v>0</v>
      </c>
      <c r="AG42" s="505">
        <v>0</v>
      </c>
      <c r="AH42" s="505">
        <v>0</v>
      </c>
      <c r="AI42" s="505">
        <v>0</v>
      </c>
      <c r="AJ42" s="505">
        <v>0</v>
      </c>
      <c r="AK42" s="505">
        <v>-5.0000000000000004E-6</v>
      </c>
      <c r="AL42" s="505">
        <v>-1.0000000000000001E-5</v>
      </c>
      <c r="AM42" s="505">
        <v>0.38696799999999998</v>
      </c>
      <c r="AN42" s="505">
        <v>0.373442</v>
      </c>
      <c r="AO42" s="505">
        <v>0.14016300000000001</v>
      </c>
      <c r="AP42" s="505">
        <v>3.9290000000000002E-3</v>
      </c>
      <c r="AQ42" s="505">
        <v>0</v>
      </c>
      <c r="AR42" s="505">
        <v>1.2E-5</v>
      </c>
      <c r="AS42" s="505">
        <v>-4.5199999999999998E-4</v>
      </c>
      <c r="AT42" s="505">
        <v>-1.2310000000000001E-3</v>
      </c>
      <c r="AU42" s="505">
        <v>-5.2899999999999996E-4</v>
      </c>
      <c r="AV42" s="505">
        <v>-4.9600000000000002E-4</v>
      </c>
      <c r="AW42" s="505">
        <v>-1.64E-4</v>
      </c>
      <c r="AX42" s="505">
        <v>0</v>
      </c>
      <c r="AY42" s="505">
        <v>0</v>
      </c>
      <c r="AZ42" s="505">
        <v>-2.9100000000000003E-4</v>
      </c>
      <c r="BA42" s="505">
        <v>-4.3300000000000001E-4</v>
      </c>
      <c r="BB42" s="505">
        <v>0</v>
      </c>
      <c r="BC42" s="505">
        <v>-7.3999999999999996E-5</v>
      </c>
      <c r="BD42" s="505">
        <v>-3.0000000000000001E-5</v>
      </c>
      <c r="BE42" s="505">
        <v>0</v>
      </c>
      <c r="BF42" s="505">
        <v>-1.17E-4</v>
      </c>
      <c r="BG42" s="505">
        <v>-5.1099999999999995E-4</v>
      </c>
      <c r="BH42" s="505">
        <v>-1.74E-4</v>
      </c>
      <c r="BI42" s="505">
        <v>-1.964E-3</v>
      </c>
      <c r="BJ42" s="505">
        <v>-1.36E-4</v>
      </c>
      <c r="BK42" s="505">
        <v>-2.6400000000000002E-4</v>
      </c>
      <c r="BL42" s="505">
        <v>-1.5999999999999999E-5</v>
      </c>
      <c r="BM42" s="505">
        <v>0</v>
      </c>
      <c r="BN42" s="505">
        <v>0</v>
      </c>
      <c r="BO42" s="505">
        <v>0</v>
      </c>
      <c r="BP42" s="505">
        <v>-4.0900000000000002E-4</v>
      </c>
      <c r="BQ42" s="505">
        <v>-9.5000000000000005E-5</v>
      </c>
      <c r="BR42" s="505">
        <v>-7.4999999999999993E-5</v>
      </c>
      <c r="BS42" s="505">
        <v>0</v>
      </c>
      <c r="BT42" s="505">
        <v>0</v>
      </c>
      <c r="BU42" s="505">
        <v>0</v>
      </c>
      <c r="BV42" s="505">
        <v>0</v>
      </c>
      <c r="BW42" s="505">
        <v>0</v>
      </c>
      <c r="BX42" s="505">
        <v>0</v>
      </c>
      <c r="BY42" s="505">
        <v>0</v>
      </c>
      <c r="BZ42" s="505">
        <v>0</v>
      </c>
      <c r="CA42" s="505">
        <v>0</v>
      </c>
      <c r="CB42" s="505">
        <v>0</v>
      </c>
      <c r="CC42" s="505">
        <v>0</v>
      </c>
      <c r="CD42" s="505">
        <v>0</v>
      </c>
      <c r="CE42" s="505">
        <v>0</v>
      </c>
      <c r="CF42" s="505">
        <v>0</v>
      </c>
      <c r="CG42" s="505">
        <v>0</v>
      </c>
      <c r="CH42" s="505">
        <v>0</v>
      </c>
      <c r="CI42" s="505">
        <v>0</v>
      </c>
      <c r="CJ42" s="505">
        <v>0</v>
      </c>
      <c r="CK42" s="505">
        <v>0</v>
      </c>
      <c r="CL42" s="505">
        <v>0</v>
      </c>
      <c r="CM42" s="505">
        <v>0</v>
      </c>
      <c r="CN42" s="505">
        <v>0</v>
      </c>
      <c r="CO42" s="505">
        <v>0</v>
      </c>
      <c r="CP42" s="505">
        <v>0</v>
      </c>
      <c r="CQ42" s="505">
        <v>0</v>
      </c>
      <c r="CR42" s="505">
        <v>0</v>
      </c>
      <c r="CS42" s="505">
        <v>0</v>
      </c>
      <c r="CT42" s="505">
        <v>0</v>
      </c>
      <c r="CU42" s="505">
        <v>0</v>
      </c>
      <c r="CV42" s="505">
        <v>0</v>
      </c>
      <c r="CW42" s="505">
        <v>0</v>
      </c>
      <c r="CX42" s="505">
        <v>0</v>
      </c>
      <c r="CY42" s="505">
        <v>0</v>
      </c>
      <c r="CZ42" s="505">
        <v>0</v>
      </c>
      <c r="DA42" s="505">
        <v>0</v>
      </c>
      <c r="DB42" s="505">
        <v>0</v>
      </c>
      <c r="DC42" s="505">
        <v>0</v>
      </c>
      <c r="DD42" s="505">
        <v>0</v>
      </c>
      <c r="DE42" s="505">
        <v>0</v>
      </c>
      <c r="DF42" s="505">
        <v>3.0000000000000001E-6</v>
      </c>
      <c r="DG42" s="505">
        <v>0</v>
      </c>
      <c r="DH42" s="506">
        <v>0</v>
      </c>
      <c r="DI42" s="507">
        <v>1.3054E-2</v>
      </c>
      <c r="DJ42" s="508">
        <v>0</v>
      </c>
      <c r="DK42" s="505">
        <v>-1.1400000000000001E-4</v>
      </c>
      <c r="DL42" s="505">
        <v>0</v>
      </c>
      <c r="DM42" s="505">
        <v>-1.0200000000000001E-3</v>
      </c>
      <c r="DN42" s="505">
        <v>0</v>
      </c>
      <c r="DO42" s="509">
        <v>0.193277</v>
      </c>
      <c r="DP42" s="507">
        <v>-1.1E-4</v>
      </c>
      <c r="DQ42" s="510">
        <v>1.3454000000000001E-2</v>
      </c>
      <c r="DR42" s="508">
        <v>5.1999999999999995E-4</v>
      </c>
      <c r="DS42" s="509">
        <v>1.12E-4</v>
      </c>
      <c r="DT42" s="511">
        <v>2.5599999999999999E-4</v>
      </c>
      <c r="DU42" s="507">
        <v>6.3999999999999997E-5</v>
      </c>
      <c r="DV42" s="510">
        <v>9.6019999999999994E-3</v>
      </c>
      <c r="DW42" s="508">
        <v>7.456E-3</v>
      </c>
      <c r="DX42" s="509">
        <v>2.519E-3</v>
      </c>
      <c r="DY42" s="511">
        <v>3.885E-3</v>
      </c>
      <c r="DZ42" s="507">
        <v>-2.8930000000000002E-3</v>
      </c>
      <c r="EA42" s="510">
        <v>1.1690000000000001E-2</v>
      </c>
    </row>
    <row r="43" spans="2:131" ht="18" customHeight="1" x14ac:dyDescent="0.2">
      <c r="B43" s="456" t="s">
        <v>72</v>
      </c>
      <c r="C43" s="457" t="s">
        <v>73</v>
      </c>
      <c r="D43" s="504">
        <v>6.3E-5</v>
      </c>
      <c r="E43" s="505">
        <v>1.0000000000000001E-5</v>
      </c>
      <c r="F43" s="505">
        <v>0</v>
      </c>
      <c r="G43" s="505">
        <v>0</v>
      </c>
      <c r="H43" s="505">
        <v>2.5000000000000001E-5</v>
      </c>
      <c r="I43" s="505">
        <v>0</v>
      </c>
      <c r="J43" s="505">
        <v>6.4300000000000002E-4</v>
      </c>
      <c r="K43" s="505">
        <v>0</v>
      </c>
      <c r="L43" s="505">
        <v>0</v>
      </c>
      <c r="M43" s="505">
        <v>0</v>
      </c>
      <c r="N43" s="505">
        <v>0</v>
      </c>
      <c r="O43" s="505">
        <v>6.0999999999999999E-5</v>
      </c>
      <c r="P43" s="505">
        <v>4.8700000000000002E-4</v>
      </c>
      <c r="Q43" s="505">
        <v>6.8499999999999995E-4</v>
      </c>
      <c r="R43" s="505">
        <v>1.6972000000000001E-2</v>
      </c>
      <c r="S43" s="505">
        <v>0</v>
      </c>
      <c r="T43" s="505">
        <v>0</v>
      </c>
      <c r="U43" s="505">
        <v>0</v>
      </c>
      <c r="V43" s="505">
        <v>0</v>
      </c>
      <c r="W43" s="505">
        <v>0</v>
      </c>
      <c r="X43" s="505">
        <v>0</v>
      </c>
      <c r="Y43" s="505">
        <v>0</v>
      </c>
      <c r="Z43" s="505">
        <v>0</v>
      </c>
      <c r="AA43" s="505">
        <v>0</v>
      </c>
      <c r="AB43" s="505">
        <v>0</v>
      </c>
      <c r="AC43" s="505">
        <v>0</v>
      </c>
      <c r="AD43" s="505">
        <v>0</v>
      </c>
      <c r="AE43" s="505">
        <v>0</v>
      </c>
      <c r="AF43" s="505">
        <v>1.436E-3</v>
      </c>
      <c r="AG43" s="505">
        <v>3.8240000000000001E-3</v>
      </c>
      <c r="AH43" s="505">
        <v>0</v>
      </c>
      <c r="AI43" s="505">
        <v>0</v>
      </c>
      <c r="AJ43" s="505">
        <v>1.4886E-2</v>
      </c>
      <c r="AK43" s="505">
        <v>0</v>
      </c>
      <c r="AL43" s="505">
        <v>1.395E-3</v>
      </c>
      <c r="AM43" s="505">
        <v>0</v>
      </c>
      <c r="AN43" s="505">
        <v>0.26445999999999997</v>
      </c>
      <c r="AO43" s="505">
        <v>9.2553999999999997E-2</v>
      </c>
      <c r="AP43" s="505">
        <v>0.55182799999999999</v>
      </c>
      <c r="AQ43" s="505">
        <v>1.5E-5</v>
      </c>
      <c r="AR43" s="505">
        <v>1.44E-4</v>
      </c>
      <c r="AS43" s="505">
        <v>0.17034299999999999</v>
      </c>
      <c r="AT43" s="505">
        <v>0.13644200000000001</v>
      </c>
      <c r="AU43" s="505">
        <v>4.3409000000000003E-2</v>
      </c>
      <c r="AV43" s="505">
        <v>5.2604999999999999E-2</v>
      </c>
      <c r="AW43" s="505">
        <v>1.5512E-2</v>
      </c>
      <c r="AX43" s="505">
        <v>4.4700000000000002E-4</v>
      </c>
      <c r="AY43" s="505">
        <v>3.4090000000000001E-3</v>
      </c>
      <c r="AZ43" s="505">
        <v>3.5707000000000003E-2</v>
      </c>
      <c r="BA43" s="505">
        <v>3.0232999999999999E-2</v>
      </c>
      <c r="BB43" s="505">
        <v>3.65E-3</v>
      </c>
      <c r="BC43" s="505">
        <v>3.4145000000000002E-2</v>
      </c>
      <c r="BD43" s="505">
        <v>8.0669999999999995E-3</v>
      </c>
      <c r="BE43" s="505">
        <v>1.7489999999999999E-3</v>
      </c>
      <c r="BF43" s="505">
        <v>3.3820999999999997E-2</v>
      </c>
      <c r="BG43" s="505">
        <v>4.9521999999999997E-2</v>
      </c>
      <c r="BH43" s="505">
        <v>1.8971999999999999E-2</v>
      </c>
      <c r="BI43" s="505">
        <v>8.3256999999999998E-2</v>
      </c>
      <c r="BJ43" s="505">
        <v>1.518E-3</v>
      </c>
      <c r="BK43" s="505">
        <v>3.7413000000000002E-2</v>
      </c>
      <c r="BL43" s="505">
        <v>4.4039999999999999E-3</v>
      </c>
      <c r="BM43" s="505">
        <v>0</v>
      </c>
      <c r="BN43" s="505">
        <v>1.8633E-2</v>
      </c>
      <c r="BO43" s="505">
        <v>2.0615999999999999E-2</v>
      </c>
      <c r="BP43" s="505">
        <v>1.4142E-2</v>
      </c>
      <c r="BQ43" s="505">
        <v>2.0725E-2</v>
      </c>
      <c r="BR43" s="505">
        <v>3.3883999999999997E-2</v>
      </c>
      <c r="BS43" s="505">
        <v>0</v>
      </c>
      <c r="BT43" s="505">
        <v>0</v>
      </c>
      <c r="BU43" s="505">
        <v>3.0000000000000001E-6</v>
      </c>
      <c r="BV43" s="505">
        <v>0</v>
      </c>
      <c r="BW43" s="505">
        <v>0</v>
      </c>
      <c r="BX43" s="505">
        <v>0</v>
      </c>
      <c r="BY43" s="505">
        <v>0</v>
      </c>
      <c r="BZ43" s="505">
        <v>0</v>
      </c>
      <c r="CA43" s="505">
        <v>0</v>
      </c>
      <c r="CB43" s="505">
        <v>0</v>
      </c>
      <c r="CC43" s="505">
        <v>0</v>
      </c>
      <c r="CD43" s="505">
        <v>0</v>
      </c>
      <c r="CE43" s="505">
        <v>0</v>
      </c>
      <c r="CF43" s="505">
        <v>0</v>
      </c>
      <c r="CG43" s="505">
        <v>0</v>
      </c>
      <c r="CH43" s="505">
        <v>0</v>
      </c>
      <c r="CI43" s="505">
        <v>6.3599999999999996E-4</v>
      </c>
      <c r="CJ43" s="505">
        <v>0</v>
      </c>
      <c r="CK43" s="505">
        <v>0</v>
      </c>
      <c r="CL43" s="505">
        <v>0</v>
      </c>
      <c r="CM43" s="505">
        <v>0</v>
      </c>
      <c r="CN43" s="505">
        <v>0</v>
      </c>
      <c r="CO43" s="505">
        <v>0</v>
      </c>
      <c r="CP43" s="505">
        <v>9.9999999999999995E-7</v>
      </c>
      <c r="CQ43" s="505">
        <v>0</v>
      </c>
      <c r="CR43" s="505">
        <v>0</v>
      </c>
      <c r="CS43" s="505">
        <v>0</v>
      </c>
      <c r="CT43" s="505">
        <v>0</v>
      </c>
      <c r="CU43" s="505">
        <v>0</v>
      </c>
      <c r="CV43" s="505">
        <v>0</v>
      </c>
      <c r="CW43" s="505">
        <v>0</v>
      </c>
      <c r="CX43" s="505">
        <v>0</v>
      </c>
      <c r="CY43" s="505">
        <v>0</v>
      </c>
      <c r="CZ43" s="505">
        <v>2.1699999999999999E-4</v>
      </c>
      <c r="DA43" s="505">
        <v>0</v>
      </c>
      <c r="DB43" s="505">
        <v>0</v>
      </c>
      <c r="DC43" s="505">
        <v>0</v>
      </c>
      <c r="DD43" s="505">
        <v>0</v>
      </c>
      <c r="DE43" s="505">
        <v>0</v>
      </c>
      <c r="DF43" s="505">
        <v>6.3E-5</v>
      </c>
      <c r="DG43" s="505">
        <v>0</v>
      </c>
      <c r="DH43" s="506">
        <v>3.4259999999999998E-3</v>
      </c>
      <c r="DI43" s="507">
        <v>2.0299999999999999E-2</v>
      </c>
      <c r="DJ43" s="508">
        <v>0</v>
      </c>
      <c r="DK43" s="505">
        <v>0</v>
      </c>
      <c r="DL43" s="505">
        <v>0</v>
      </c>
      <c r="DM43" s="505">
        <v>0</v>
      </c>
      <c r="DN43" s="505">
        <v>0</v>
      </c>
      <c r="DO43" s="509">
        <v>16.163264999999999</v>
      </c>
      <c r="DP43" s="507">
        <v>-7.7800000000000005E-4</v>
      </c>
      <c r="DQ43" s="510">
        <v>2.0646999999999999E-2</v>
      </c>
      <c r="DR43" s="508">
        <v>4.2424999999999997E-2</v>
      </c>
      <c r="DS43" s="509">
        <v>3.9035E-2</v>
      </c>
      <c r="DT43" s="511">
        <v>4.0233999999999999E-2</v>
      </c>
      <c r="DU43" s="507">
        <v>1.8747E-2</v>
      </c>
      <c r="DV43" s="510">
        <v>2.6363000000000001E-2</v>
      </c>
      <c r="DW43" s="508">
        <v>9.1509999999999994E-3</v>
      </c>
      <c r="DX43" s="509">
        <v>5.2607000000000001E-2</v>
      </c>
      <c r="DY43" s="511">
        <v>4.0591000000000002E-2</v>
      </c>
      <c r="DZ43" s="507">
        <v>1.8400000000000001E-3</v>
      </c>
      <c r="EA43" s="510">
        <v>2.1167999999999999E-2</v>
      </c>
    </row>
    <row r="44" spans="2:131" ht="18" customHeight="1" x14ac:dyDescent="0.2">
      <c r="B44" s="456" t="s">
        <v>74</v>
      </c>
      <c r="C44" s="457" t="s">
        <v>408</v>
      </c>
      <c r="D44" s="504">
        <v>0</v>
      </c>
      <c r="E44" s="505">
        <v>0</v>
      </c>
      <c r="F44" s="505">
        <v>0</v>
      </c>
      <c r="G44" s="505">
        <v>0</v>
      </c>
      <c r="H44" s="505">
        <v>5.1E-5</v>
      </c>
      <c r="I44" s="505">
        <v>0</v>
      </c>
      <c r="J44" s="505">
        <v>5.1400000000000003E-4</v>
      </c>
      <c r="K44" s="505">
        <v>0</v>
      </c>
      <c r="L44" s="505">
        <v>0</v>
      </c>
      <c r="M44" s="505">
        <v>0</v>
      </c>
      <c r="N44" s="505">
        <v>0</v>
      </c>
      <c r="O44" s="505">
        <v>0</v>
      </c>
      <c r="P44" s="505">
        <v>0</v>
      </c>
      <c r="Q44" s="505">
        <v>0</v>
      </c>
      <c r="R44" s="505">
        <v>5.0600000000000005E-4</v>
      </c>
      <c r="S44" s="505">
        <v>0</v>
      </c>
      <c r="T44" s="505">
        <v>0</v>
      </c>
      <c r="U44" s="505">
        <v>0</v>
      </c>
      <c r="V44" s="505">
        <v>0</v>
      </c>
      <c r="W44" s="505">
        <v>0</v>
      </c>
      <c r="X44" s="505">
        <v>0</v>
      </c>
      <c r="Y44" s="505">
        <v>0</v>
      </c>
      <c r="Z44" s="505">
        <v>0</v>
      </c>
      <c r="AA44" s="505">
        <v>0</v>
      </c>
      <c r="AB44" s="505">
        <v>0</v>
      </c>
      <c r="AC44" s="505">
        <v>0</v>
      </c>
      <c r="AD44" s="505">
        <v>0</v>
      </c>
      <c r="AE44" s="505">
        <v>0</v>
      </c>
      <c r="AF44" s="505">
        <v>0</v>
      </c>
      <c r="AG44" s="505">
        <v>0</v>
      </c>
      <c r="AH44" s="505">
        <v>1.44E-4</v>
      </c>
      <c r="AI44" s="505">
        <v>0</v>
      </c>
      <c r="AJ44" s="505">
        <v>1.3100000000000001E-4</v>
      </c>
      <c r="AK44" s="505">
        <v>2.232E-3</v>
      </c>
      <c r="AL44" s="505">
        <v>2.7900000000000001E-4</v>
      </c>
      <c r="AM44" s="505">
        <v>0</v>
      </c>
      <c r="AN44" s="505">
        <v>0</v>
      </c>
      <c r="AO44" s="505">
        <v>7.0619999999999997E-3</v>
      </c>
      <c r="AP44" s="505">
        <v>0</v>
      </c>
      <c r="AQ44" s="505">
        <v>0</v>
      </c>
      <c r="AR44" s="505">
        <v>0</v>
      </c>
      <c r="AS44" s="505">
        <v>1.6993000000000001E-2</v>
      </c>
      <c r="AT44" s="505">
        <v>4.2079999999999999E-3</v>
      </c>
      <c r="AU44" s="505">
        <v>2.5131000000000001E-2</v>
      </c>
      <c r="AV44" s="505">
        <v>2.7872000000000001E-2</v>
      </c>
      <c r="AW44" s="505">
        <v>7.6010000000000001E-3</v>
      </c>
      <c r="AX44" s="505">
        <v>0</v>
      </c>
      <c r="AY44" s="505">
        <v>2.8899999999999998E-4</v>
      </c>
      <c r="AZ44" s="505">
        <v>8.4659999999999996E-3</v>
      </c>
      <c r="BA44" s="505">
        <v>1.121E-3</v>
      </c>
      <c r="BB44" s="505">
        <v>1.5349999999999999E-3</v>
      </c>
      <c r="BC44" s="505">
        <v>3.1599999999999998E-4</v>
      </c>
      <c r="BD44" s="505">
        <v>1.4339999999999999E-3</v>
      </c>
      <c r="BE44" s="505">
        <v>1.005E-3</v>
      </c>
      <c r="BF44" s="505">
        <v>4.37E-4</v>
      </c>
      <c r="BG44" s="505">
        <v>3.9100000000000002E-4</v>
      </c>
      <c r="BH44" s="505">
        <v>2.0263E-2</v>
      </c>
      <c r="BI44" s="505">
        <v>3.8503000000000003E-2</v>
      </c>
      <c r="BJ44" s="505">
        <v>3.8890000000000001E-3</v>
      </c>
      <c r="BK44" s="505">
        <v>2.9411E-2</v>
      </c>
      <c r="BL44" s="505">
        <v>1.119E-3</v>
      </c>
      <c r="BM44" s="505">
        <v>0</v>
      </c>
      <c r="BN44" s="505">
        <v>4.1399999999999998E-4</v>
      </c>
      <c r="BO44" s="505">
        <v>1.44E-4</v>
      </c>
      <c r="BP44" s="505">
        <v>2.61E-4</v>
      </c>
      <c r="BQ44" s="505">
        <v>1.077E-3</v>
      </c>
      <c r="BR44" s="505">
        <v>9.9089999999999994E-3</v>
      </c>
      <c r="BS44" s="505">
        <v>0</v>
      </c>
      <c r="BT44" s="505">
        <v>0</v>
      </c>
      <c r="BU44" s="505">
        <v>3.1000000000000001E-5</v>
      </c>
      <c r="BV44" s="505">
        <v>0</v>
      </c>
      <c r="BW44" s="505">
        <v>0</v>
      </c>
      <c r="BX44" s="505">
        <v>0</v>
      </c>
      <c r="BY44" s="505">
        <v>0</v>
      </c>
      <c r="BZ44" s="505">
        <v>0</v>
      </c>
      <c r="CA44" s="505">
        <v>0</v>
      </c>
      <c r="CB44" s="505">
        <v>0</v>
      </c>
      <c r="CC44" s="505">
        <v>0</v>
      </c>
      <c r="CD44" s="505">
        <v>0</v>
      </c>
      <c r="CE44" s="505">
        <v>0</v>
      </c>
      <c r="CF44" s="505">
        <v>0</v>
      </c>
      <c r="CG44" s="505">
        <v>0</v>
      </c>
      <c r="CH44" s="505">
        <v>0</v>
      </c>
      <c r="CI44" s="505">
        <v>0</v>
      </c>
      <c r="CJ44" s="505">
        <v>0</v>
      </c>
      <c r="CK44" s="505">
        <v>0</v>
      </c>
      <c r="CL44" s="505">
        <v>0</v>
      </c>
      <c r="CM44" s="505">
        <v>0</v>
      </c>
      <c r="CN44" s="505">
        <v>0</v>
      </c>
      <c r="CO44" s="505">
        <v>0</v>
      </c>
      <c r="CP44" s="505">
        <v>1.9999999999999999E-6</v>
      </c>
      <c r="CQ44" s="505">
        <v>0</v>
      </c>
      <c r="CR44" s="505">
        <v>0</v>
      </c>
      <c r="CS44" s="505">
        <v>0</v>
      </c>
      <c r="CT44" s="505">
        <v>0</v>
      </c>
      <c r="CU44" s="505">
        <v>6.0000000000000002E-6</v>
      </c>
      <c r="CV44" s="505">
        <v>9.0000000000000002E-6</v>
      </c>
      <c r="CW44" s="505">
        <v>5.0000000000000004E-6</v>
      </c>
      <c r="CX44" s="505">
        <v>0</v>
      </c>
      <c r="CY44" s="505">
        <v>0</v>
      </c>
      <c r="CZ44" s="505">
        <v>0</v>
      </c>
      <c r="DA44" s="505">
        <v>0</v>
      </c>
      <c r="DB44" s="505">
        <v>1.8E-5</v>
      </c>
      <c r="DC44" s="505">
        <v>2.5000000000000001E-5</v>
      </c>
      <c r="DD44" s="505">
        <v>0</v>
      </c>
      <c r="DE44" s="505">
        <v>1.9999999999999999E-6</v>
      </c>
      <c r="DF44" s="505">
        <v>1.5E-5</v>
      </c>
      <c r="DG44" s="505">
        <v>2.0999999999999999E-5</v>
      </c>
      <c r="DH44" s="506">
        <v>8.3900000000000001E-4</v>
      </c>
      <c r="DI44" s="507">
        <v>4.5230000000000001E-3</v>
      </c>
      <c r="DJ44" s="508">
        <v>0</v>
      </c>
      <c r="DK44" s="505">
        <v>0</v>
      </c>
      <c r="DL44" s="505">
        <v>0</v>
      </c>
      <c r="DM44" s="505">
        <v>0</v>
      </c>
      <c r="DN44" s="505">
        <v>0</v>
      </c>
      <c r="DO44" s="509">
        <v>3.4951979999999998</v>
      </c>
      <c r="DP44" s="507">
        <v>-1.6799999999999999E-4</v>
      </c>
      <c r="DQ44" s="510">
        <v>4.6020000000000002E-3</v>
      </c>
      <c r="DR44" s="508">
        <v>1.851E-3</v>
      </c>
      <c r="DS44" s="509">
        <v>9.2779999999999998E-3</v>
      </c>
      <c r="DT44" s="511">
        <v>6.6519999999999999E-3</v>
      </c>
      <c r="DU44" s="507">
        <v>3.0790000000000001E-3</v>
      </c>
      <c r="DV44" s="510">
        <v>5.1999999999999998E-3</v>
      </c>
      <c r="DW44" s="508">
        <v>7.9799999999999999E-4</v>
      </c>
      <c r="DX44" s="509">
        <v>7.9520000000000007E-3</v>
      </c>
      <c r="DY44" s="511">
        <v>5.9740000000000001E-3</v>
      </c>
      <c r="DZ44" s="507">
        <v>8.3799999999999999E-4</v>
      </c>
      <c r="EA44" s="510">
        <v>4.9179999999999996E-3</v>
      </c>
    </row>
    <row r="45" spans="2:131" ht="18" customHeight="1" x14ac:dyDescent="0.2">
      <c r="B45" s="456" t="s">
        <v>75</v>
      </c>
      <c r="C45" s="457" t="s">
        <v>76</v>
      </c>
      <c r="D45" s="504">
        <v>0</v>
      </c>
      <c r="E45" s="505">
        <v>0</v>
      </c>
      <c r="F45" s="505">
        <v>0</v>
      </c>
      <c r="G45" s="505">
        <v>0</v>
      </c>
      <c r="H45" s="505">
        <v>0</v>
      </c>
      <c r="I45" s="505">
        <v>0</v>
      </c>
      <c r="J45" s="505">
        <v>0</v>
      </c>
      <c r="K45" s="505">
        <v>0</v>
      </c>
      <c r="L45" s="505">
        <v>0</v>
      </c>
      <c r="M45" s="505">
        <v>0</v>
      </c>
      <c r="N45" s="505">
        <v>0</v>
      </c>
      <c r="O45" s="505">
        <v>0</v>
      </c>
      <c r="P45" s="505">
        <v>0</v>
      </c>
      <c r="Q45" s="505">
        <v>5.1999999999999997E-5</v>
      </c>
      <c r="R45" s="505">
        <v>2.9824E-2</v>
      </c>
      <c r="S45" s="505">
        <v>0</v>
      </c>
      <c r="T45" s="505">
        <v>0</v>
      </c>
      <c r="U45" s="505">
        <v>0</v>
      </c>
      <c r="V45" s="505">
        <v>0</v>
      </c>
      <c r="W45" s="505">
        <v>5.8E-4</v>
      </c>
      <c r="X45" s="505">
        <v>0</v>
      </c>
      <c r="Y45" s="505">
        <v>5.0000000000000004E-6</v>
      </c>
      <c r="Z45" s="505">
        <v>0</v>
      </c>
      <c r="AA45" s="505">
        <v>0</v>
      </c>
      <c r="AB45" s="505">
        <v>0</v>
      </c>
      <c r="AC45" s="505">
        <v>1.9000000000000001E-5</v>
      </c>
      <c r="AD45" s="505">
        <v>0</v>
      </c>
      <c r="AE45" s="505">
        <v>0</v>
      </c>
      <c r="AF45" s="505">
        <v>6.0000000000000002E-5</v>
      </c>
      <c r="AG45" s="505">
        <v>0</v>
      </c>
      <c r="AH45" s="505">
        <v>0</v>
      </c>
      <c r="AI45" s="505">
        <v>7.8999999999999996E-5</v>
      </c>
      <c r="AJ45" s="505">
        <v>3.1099999999999999E-3</v>
      </c>
      <c r="AK45" s="505">
        <v>1.15E-3</v>
      </c>
      <c r="AL45" s="505">
        <v>1.6249999999999999E-3</v>
      </c>
      <c r="AM45" s="505">
        <v>1.8E-5</v>
      </c>
      <c r="AN45" s="505">
        <v>0</v>
      </c>
      <c r="AO45" s="505">
        <v>8.0599999999999997E-4</v>
      </c>
      <c r="AP45" s="505">
        <v>0</v>
      </c>
      <c r="AQ45" s="505">
        <v>0</v>
      </c>
      <c r="AR45" s="505">
        <v>1.292E-3</v>
      </c>
      <c r="AS45" s="505">
        <v>9.9817000000000003E-2</v>
      </c>
      <c r="AT45" s="505">
        <v>5.6165E-2</v>
      </c>
      <c r="AU45" s="505">
        <v>2.4329E-2</v>
      </c>
      <c r="AV45" s="505">
        <v>1.7151E-2</v>
      </c>
      <c r="AW45" s="505">
        <v>7.8169999999999993E-3</v>
      </c>
      <c r="AX45" s="505">
        <v>1.95E-4</v>
      </c>
      <c r="AY45" s="505">
        <v>4.3369999999999997E-3</v>
      </c>
      <c r="AZ45" s="505">
        <v>8.6809999999999995E-3</v>
      </c>
      <c r="BA45" s="505">
        <v>2.4499E-2</v>
      </c>
      <c r="BB45" s="505">
        <v>4.6999999999999997E-5</v>
      </c>
      <c r="BC45" s="505">
        <v>6.6270000000000001E-3</v>
      </c>
      <c r="BD45" s="505">
        <v>4.1380000000000002E-3</v>
      </c>
      <c r="BE45" s="505">
        <v>8.6700000000000004E-4</v>
      </c>
      <c r="BF45" s="505">
        <v>4.9740000000000001E-3</v>
      </c>
      <c r="BG45" s="505">
        <v>4.8890000000000001E-3</v>
      </c>
      <c r="BH45" s="505">
        <v>8.7790000000000003E-3</v>
      </c>
      <c r="BI45" s="505">
        <v>4.3985000000000003E-2</v>
      </c>
      <c r="BJ45" s="505">
        <v>0</v>
      </c>
      <c r="BK45" s="505">
        <v>3.8071000000000001E-2</v>
      </c>
      <c r="BL45" s="505">
        <v>2.771E-3</v>
      </c>
      <c r="BM45" s="505">
        <v>0</v>
      </c>
      <c r="BN45" s="505">
        <v>2.7399999999999999E-4</v>
      </c>
      <c r="BO45" s="505">
        <v>2.3699999999999999E-4</v>
      </c>
      <c r="BP45" s="505">
        <v>6.8599999999999998E-4</v>
      </c>
      <c r="BQ45" s="505">
        <v>4.1899999999999999E-4</v>
      </c>
      <c r="BR45" s="505">
        <v>9.0000000000000006E-5</v>
      </c>
      <c r="BS45" s="505">
        <v>0</v>
      </c>
      <c r="BT45" s="505">
        <v>0</v>
      </c>
      <c r="BU45" s="505">
        <v>0</v>
      </c>
      <c r="BV45" s="505">
        <v>0</v>
      </c>
      <c r="BW45" s="505">
        <v>0</v>
      </c>
      <c r="BX45" s="505">
        <v>0</v>
      </c>
      <c r="BY45" s="505">
        <v>0</v>
      </c>
      <c r="BZ45" s="505">
        <v>0</v>
      </c>
      <c r="CA45" s="505">
        <v>0</v>
      </c>
      <c r="CB45" s="505">
        <v>0</v>
      </c>
      <c r="CC45" s="505">
        <v>0</v>
      </c>
      <c r="CD45" s="505">
        <v>0</v>
      </c>
      <c r="CE45" s="505">
        <v>0</v>
      </c>
      <c r="CF45" s="505">
        <v>0</v>
      </c>
      <c r="CG45" s="505">
        <v>0</v>
      </c>
      <c r="CH45" s="505">
        <v>0</v>
      </c>
      <c r="CI45" s="505">
        <v>0</v>
      </c>
      <c r="CJ45" s="505">
        <v>0</v>
      </c>
      <c r="CK45" s="505">
        <v>0</v>
      </c>
      <c r="CL45" s="505">
        <v>0</v>
      </c>
      <c r="CM45" s="505">
        <v>0</v>
      </c>
      <c r="CN45" s="505">
        <v>0</v>
      </c>
      <c r="CO45" s="505">
        <v>0</v>
      </c>
      <c r="CP45" s="505">
        <v>1.5E-5</v>
      </c>
      <c r="CQ45" s="505">
        <v>0</v>
      </c>
      <c r="CR45" s="505">
        <v>0</v>
      </c>
      <c r="CS45" s="505">
        <v>0</v>
      </c>
      <c r="CT45" s="505">
        <v>0</v>
      </c>
      <c r="CU45" s="505">
        <v>0</v>
      </c>
      <c r="CV45" s="505">
        <v>0</v>
      </c>
      <c r="CW45" s="505">
        <v>0</v>
      </c>
      <c r="CX45" s="505">
        <v>0</v>
      </c>
      <c r="CY45" s="505">
        <v>0</v>
      </c>
      <c r="CZ45" s="505">
        <v>5.1699999999999999E-4</v>
      </c>
      <c r="DA45" s="505">
        <v>0</v>
      </c>
      <c r="DB45" s="505">
        <v>0</v>
      </c>
      <c r="DC45" s="505">
        <v>0</v>
      </c>
      <c r="DD45" s="505">
        <v>0</v>
      </c>
      <c r="DE45" s="505">
        <v>0</v>
      </c>
      <c r="DF45" s="505">
        <v>0</v>
      </c>
      <c r="DG45" s="505">
        <v>0</v>
      </c>
      <c r="DH45" s="506">
        <v>6.4999999999999997E-4</v>
      </c>
      <c r="DI45" s="507">
        <v>3.9449999999999997E-3</v>
      </c>
      <c r="DJ45" s="508">
        <v>0</v>
      </c>
      <c r="DK45" s="505">
        <v>0</v>
      </c>
      <c r="DL45" s="505">
        <v>0</v>
      </c>
      <c r="DM45" s="505">
        <v>0</v>
      </c>
      <c r="DN45" s="505">
        <v>0</v>
      </c>
      <c r="DO45" s="509">
        <v>-7.3830000000000007E-2</v>
      </c>
      <c r="DP45" s="507">
        <v>3.9999999999999998E-6</v>
      </c>
      <c r="DQ45" s="510">
        <v>4.0829999999999998E-3</v>
      </c>
      <c r="DR45" s="508">
        <v>1.6000000000000001E-4</v>
      </c>
      <c r="DS45" s="509">
        <v>1.0258E-2</v>
      </c>
      <c r="DT45" s="511">
        <v>6.6870000000000002E-3</v>
      </c>
      <c r="DU45" s="507">
        <v>3.186E-3</v>
      </c>
      <c r="DV45" s="510">
        <v>4.8430000000000001E-3</v>
      </c>
      <c r="DW45" s="508">
        <v>2.9390000000000002E-3</v>
      </c>
      <c r="DX45" s="509">
        <v>3.3969999999999998E-3</v>
      </c>
      <c r="DY45" s="511">
        <v>3.2699999999999999E-3</v>
      </c>
      <c r="DZ45" s="507">
        <v>3.1199999999999999E-3</v>
      </c>
      <c r="EA45" s="510">
        <v>5.4169999999999999E-3</v>
      </c>
    </row>
    <row r="46" spans="2:131" ht="18" customHeight="1" x14ac:dyDescent="0.2">
      <c r="B46" s="456" t="s">
        <v>77</v>
      </c>
      <c r="C46" s="457" t="s">
        <v>78</v>
      </c>
      <c r="D46" s="504">
        <v>0</v>
      </c>
      <c r="E46" s="505">
        <v>0</v>
      </c>
      <c r="F46" s="505">
        <v>0</v>
      </c>
      <c r="G46" s="505">
        <v>0</v>
      </c>
      <c r="H46" s="505">
        <v>0</v>
      </c>
      <c r="I46" s="505">
        <v>0</v>
      </c>
      <c r="J46" s="505">
        <v>0</v>
      </c>
      <c r="K46" s="505">
        <v>0</v>
      </c>
      <c r="L46" s="505">
        <v>0</v>
      </c>
      <c r="M46" s="505">
        <v>0</v>
      </c>
      <c r="N46" s="505">
        <v>0</v>
      </c>
      <c r="O46" s="505">
        <v>0</v>
      </c>
      <c r="P46" s="505">
        <v>0</v>
      </c>
      <c r="Q46" s="505">
        <v>2.9E-5</v>
      </c>
      <c r="R46" s="505">
        <v>5.0600000000000005E-4</v>
      </c>
      <c r="S46" s="505">
        <v>2.0000000000000002E-5</v>
      </c>
      <c r="T46" s="505">
        <v>0</v>
      </c>
      <c r="U46" s="505">
        <v>-5.9400000000000002E-4</v>
      </c>
      <c r="V46" s="505">
        <v>0</v>
      </c>
      <c r="W46" s="505">
        <v>3.8238000000000001E-2</v>
      </c>
      <c r="X46" s="505">
        <v>0</v>
      </c>
      <c r="Y46" s="505">
        <v>1.8060000000000001E-3</v>
      </c>
      <c r="Z46" s="505">
        <v>0</v>
      </c>
      <c r="AA46" s="505">
        <v>0</v>
      </c>
      <c r="AB46" s="505">
        <v>0</v>
      </c>
      <c r="AC46" s="505">
        <v>2.3779999999999999E-3</v>
      </c>
      <c r="AD46" s="505">
        <v>0</v>
      </c>
      <c r="AE46" s="505">
        <v>0</v>
      </c>
      <c r="AF46" s="505">
        <v>5.7300000000000005E-4</v>
      </c>
      <c r="AG46" s="505">
        <v>-1.5999999999999999E-5</v>
      </c>
      <c r="AH46" s="505">
        <v>0</v>
      </c>
      <c r="AI46" s="505">
        <v>2.5400000000000002E-3</v>
      </c>
      <c r="AJ46" s="505">
        <v>0</v>
      </c>
      <c r="AK46" s="505">
        <v>3.1989999999999998E-2</v>
      </c>
      <c r="AL46" s="505">
        <v>1.2492E-2</v>
      </c>
      <c r="AM46" s="505">
        <v>8.4799999999999997E-3</v>
      </c>
      <c r="AN46" s="505">
        <v>1.1070999999999999E-2</v>
      </c>
      <c r="AO46" s="505">
        <v>2.294E-3</v>
      </c>
      <c r="AP46" s="505">
        <v>-2.22E-4</v>
      </c>
      <c r="AQ46" s="505">
        <v>0.448658</v>
      </c>
      <c r="AR46" s="505">
        <v>0.59768299999999996</v>
      </c>
      <c r="AS46" s="505">
        <v>3.3700000000000001E-4</v>
      </c>
      <c r="AT46" s="505">
        <v>1.4625000000000001E-2</v>
      </c>
      <c r="AU46" s="505">
        <v>5.7399999999999997E-4</v>
      </c>
      <c r="AV46" s="505">
        <v>9.9599999999999992E-4</v>
      </c>
      <c r="AW46" s="505">
        <v>4.9649999999999998E-3</v>
      </c>
      <c r="AX46" s="505">
        <v>1.4623000000000001E-2</v>
      </c>
      <c r="AY46" s="505">
        <v>1.7485000000000001E-2</v>
      </c>
      <c r="AZ46" s="505">
        <v>1.3783999999999999E-2</v>
      </c>
      <c r="BA46" s="505">
        <v>8.9400000000000005E-4</v>
      </c>
      <c r="BB46" s="505">
        <v>8.3000000000000001E-4</v>
      </c>
      <c r="BC46" s="505">
        <v>9.4190000000000003E-3</v>
      </c>
      <c r="BD46" s="505">
        <v>3.9509999999999997E-3</v>
      </c>
      <c r="BE46" s="505">
        <v>-5.5000000000000002E-5</v>
      </c>
      <c r="BF46" s="505">
        <v>7.9999999999999996E-6</v>
      </c>
      <c r="BG46" s="505">
        <v>-1.6570000000000001E-3</v>
      </c>
      <c r="BH46" s="505">
        <v>5.6680000000000003E-3</v>
      </c>
      <c r="BI46" s="505">
        <v>5.1E-5</v>
      </c>
      <c r="BJ46" s="505">
        <v>-1.64E-4</v>
      </c>
      <c r="BK46" s="505">
        <v>3.3199999999999999E-4</v>
      </c>
      <c r="BL46" s="505">
        <v>1.6707E-2</v>
      </c>
      <c r="BM46" s="505">
        <v>0</v>
      </c>
      <c r="BN46" s="505">
        <v>0</v>
      </c>
      <c r="BO46" s="505">
        <v>1.7699999999999999E-4</v>
      </c>
      <c r="BP46" s="505">
        <v>0</v>
      </c>
      <c r="BQ46" s="505">
        <v>-3.0000000000000001E-6</v>
      </c>
      <c r="BR46" s="505">
        <v>-7.9999999999999996E-6</v>
      </c>
      <c r="BS46" s="505">
        <v>9.9999999999999995E-7</v>
      </c>
      <c r="BT46" s="505">
        <v>0</v>
      </c>
      <c r="BU46" s="505">
        <v>1.7E-5</v>
      </c>
      <c r="BV46" s="505">
        <v>0</v>
      </c>
      <c r="BW46" s="505">
        <v>0</v>
      </c>
      <c r="BX46" s="505">
        <v>0</v>
      </c>
      <c r="BY46" s="505">
        <v>0</v>
      </c>
      <c r="BZ46" s="505">
        <v>0</v>
      </c>
      <c r="CA46" s="505">
        <v>0</v>
      </c>
      <c r="CB46" s="505">
        <v>0</v>
      </c>
      <c r="CC46" s="505">
        <v>0</v>
      </c>
      <c r="CD46" s="505">
        <v>0</v>
      </c>
      <c r="CE46" s="505">
        <v>0</v>
      </c>
      <c r="CF46" s="505">
        <v>0</v>
      </c>
      <c r="CG46" s="505">
        <v>0</v>
      </c>
      <c r="CH46" s="505">
        <v>0</v>
      </c>
      <c r="CI46" s="505">
        <v>0</v>
      </c>
      <c r="CJ46" s="505">
        <v>0</v>
      </c>
      <c r="CK46" s="505">
        <v>0</v>
      </c>
      <c r="CL46" s="505">
        <v>0</v>
      </c>
      <c r="CM46" s="505">
        <v>0</v>
      </c>
      <c r="CN46" s="505">
        <v>0</v>
      </c>
      <c r="CO46" s="505">
        <v>1.7799999999999999E-4</v>
      </c>
      <c r="CP46" s="505">
        <v>1.9999999999999999E-6</v>
      </c>
      <c r="CQ46" s="505">
        <v>0</v>
      </c>
      <c r="CR46" s="505">
        <v>1.03E-4</v>
      </c>
      <c r="CS46" s="505">
        <v>0</v>
      </c>
      <c r="CT46" s="505">
        <v>0</v>
      </c>
      <c r="CU46" s="505">
        <v>0</v>
      </c>
      <c r="CV46" s="505">
        <v>0</v>
      </c>
      <c r="CW46" s="505">
        <v>0</v>
      </c>
      <c r="CX46" s="505">
        <v>0</v>
      </c>
      <c r="CY46" s="505">
        <v>0</v>
      </c>
      <c r="CZ46" s="505">
        <v>0</v>
      </c>
      <c r="DA46" s="505">
        <v>0</v>
      </c>
      <c r="DB46" s="505">
        <v>0</v>
      </c>
      <c r="DC46" s="505">
        <v>0</v>
      </c>
      <c r="DD46" s="505">
        <v>0</v>
      </c>
      <c r="DE46" s="505">
        <v>0</v>
      </c>
      <c r="DF46" s="505">
        <v>3.0000000000000001E-6</v>
      </c>
      <c r="DG46" s="505">
        <v>0</v>
      </c>
      <c r="DH46" s="506">
        <v>1.6639999999999999E-3</v>
      </c>
      <c r="DI46" s="507">
        <v>7.3039999999999997E-3</v>
      </c>
      <c r="DJ46" s="508">
        <v>0</v>
      </c>
      <c r="DK46" s="505">
        <v>5.3200000000000003E-4</v>
      </c>
      <c r="DL46" s="505">
        <v>0</v>
      </c>
      <c r="DM46" s="505">
        <v>0</v>
      </c>
      <c r="DN46" s="505">
        <v>0</v>
      </c>
      <c r="DO46" s="509">
        <v>-0.23589399999999999</v>
      </c>
      <c r="DP46" s="507">
        <v>2.9700000000000001E-4</v>
      </c>
      <c r="DQ46" s="510">
        <v>7.6899999999999998E-3</v>
      </c>
      <c r="DR46" s="508">
        <v>6.0000000000000002E-5</v>
      </c>
      <c r="DS46" s="509">
        <v>2.3709999999999998E-3</v>
      </c>
      <c r="DT46" s="511">
        <v>1.554E-3</v>
      </c>
      <c r="DU46" s="507">
        <v>8.9499999999999996E-4</v>
      </c>
      <c r="DV46" s="510">
        <v>5.8999999999999999E-3</v>
      </c>
      <c r="DW46" s="508">
        <v>3.9975999999999998E-2</v>
      </c>
      <c r="DX46" s="509">
        <v>8.6449999999999999E-3</v>
      </c>
      <c r="DY46" s="511">
        <v>1.7308E-2</v>
      </c>
      <c r="DZ46" s="507">
        <v>-1.1809E-2</v>
      </c>
      <c r="EA46" s="510">
        <v>1.7340000000000001E-3</v>
      </c>
    </row>
    <row r="47" spans="2:131" ht="18" customHeight="1" x14ac:dyDescent="0.2">
      <c r="B47" s="456" t="s">
        <v>79</v>
      </c>
      <c r="C47" s="457" t="s">
        <v>80</v>
      </c>
      <c r="D47" s="504">
        <v>0</v>
      </c>
      <c r="E47" s="505">
        <v>0</v>
      </c>
      <c r="F47" s="505">
        <v>0</v>
      </c>
      <c r="G47" s="505">
        <v>0</v>
      </c>
      <c r="H47" s="505">
        <v>0</v>
      </c>
      <c r="I47" s="505">
        <v>0</v>
      </c>
      <c r="J47" s="505">
        <v>3.21E-4</v>
      </c>
      <c r="K47" s="505">
        <v>1.9090000000000001E-3</v>
      </c>
      <c r="L47" s="505">
        <v>2.1069999999999999E-3</v>
      </c>
      <c r="M47" s="505">
        <v>0</v>
      </c>
      <c r="N47" s="505">
        <v>0</v>
      </c>
      <c r="O47" s="505">
        <v>1.2E-5</v>
      </c>
      <c r="P47" s="505">
        <v>0</v>
      </c>
      <c r="Q47" s="505">
        <v>1.281E-3</v>
      </c>
      <c r="R47" s="505">
        <v>1.042E-2</v>
      </c>
      <c r="S47" s="505">
        <v>0</v>
      </c>
      <c r="T47" s="505">
        <v>2.4000000000000001E-4</v>
      </c>
      <c r="U47" s="505">
        <v>2.5219999999999999E-3</v>
      </c>
      <c r="V47" s="505">
        <v>0</v>
      </c>
      <c r="W47" s="505">
        <v>1.5809999999999999E-3</v>
      </c>
      <c r="X47" s="505">
        <v>0</v>
      </c>
      <c r="Y47" s="505">
        <v>0</v>
      </c>
      <c r="Z47" s="505">
        <v>0</v>
      </c>
      <c r="AA47" s="505">
        <v>0</v>
      </c>
      <c r="AB47" s="505">
        <v>1.0820000000000001E-3</v>
      </c>
      <c r="AC47" s="505">
        <v>1.583E-3</v>
      </c>
      <c r="AD47" s="505">
        <v>1.2E-5</v>
      </c>
      <c r="AE47" s="505">
        <v>0</v>
      </c>
      <c r="AF47" s="505">
        <v>1.8910000000000001E-3</v>
      </c>
      <c r="AG47" s="505">
        <v>2.0019999999999999E-3</v>
      </c>
      <c r="AH47" s="505">
        <v>1.4450000000000001E-3</v>
      </c>
      <c r="AI47" s="505">
        <v>8.1099999999999998E-4</v>
      </c>
      <c r="AJ47" s="505">
        <v>8.7000000000000001E-5</v>
      </c>
      <c r="AK47" s="505">
        <v>1.4319999999999999E-3</v>
      </c>
      <c r="AL47" s="505">
        <v>3.0300000000000001E-3</v>
      </c>
      <c r="AM47" s="505">
        <v>0</v>
      </c>
      <c r="AN47" s="505">
        <v>1.111E-3</v>
      </c>
      <c r="AO47" s="505">
        <v>1.4899999999999999E-4</v>
      </c>
      <c r="AP47" s="505">
        <v>0</v>
      </c>
      <c r="AQ47" s="505">
        <v>2.9859999999999999E-3</v>
      </c>
      <c r="AR47" s="505">
        <v>2.4402E-2</v>
      </c>
      <c r="AS47" s="505">
        <v>5.8574000000000001E-2</v>
      </c>
      <c r="AT47" s="505">
        <v>4.8957000000000001E-2</v>
      </c>
      <c r="AU47" s="505">
        <v>4.1036999999999997E-2</v>
      </c>
      <c r="AV47" s="505">
        <v>1.9754000000000001E-2</v>
      </c>
      <c r="AW47" s="505">
        <v>2.9600000000000001E-2</v>
      </c>
      <c r="AX47" s="505">
        <v>1.388E-2</v>
      </c>
      <c r="AY47" s="505">
        <v>5.1857E-2</v>
      </c>
      <c r="AZ47" s="505">
        <v>5.7615E-2</v>
      </c>
      <c r="BA47" s="505">
        <v>3.8635999999999997E-2</v>
      </c>
      <c r="BB47" s="505">
        <v>2.0364E-2</v>
      </c>
      <c r="BC47" s="505">
        <v>2.2651000000000001E-2</v>
      </c>
      <c r="BD47" s="505">
        <v>5.3992999999999999E-2</v>
      </c>
      <c r="BE47" s="505">
        <v>1.319E-2</v>
      </c>
      <c r="BF47" s="505">
        <v>6.1570000000000001E-3</v>
      </c>
      <c r="BG47" s="505">
        <v>9.8460000000000006E-3</v>
      </c>
      <c r="BH47" s="505">
        <v>3.0433000000000002E-2</v>
      </c>
      <c r="BI47" s="505">
        <v>2.0118E-2</v>
      </c>
      <c r="BJ47" s="505">
        <v>1.8769000000000001E-2</v>
      </c>
      <c r="BK47" s="505">
        <v>8.5339999999999999E-3</v>
      </c>
      <c r="BL47" s="505">
        <v>1.7228E-2</v>
      </c>
      <c r="BM47" s="505">
        <v>0</v>
      </c>
      <c r="BN47" s="505">
        <v>5.8149999999999999E-3</v>
      </c>
      <c r="BO47" s="505">
        <v>8.1399999999999997E-3</v>
      </c>
      <c r="BP47" s="505">
        <v>9.1999999999999998E-3</v>
      </c>
      <c r="BQ47" s="505">
        <v>4.0070000000000001E-3</v>
      </c>
      <c r="BR47" s="505">
        <v>2.0729000000000001E-2</v>
      </c>
      <c r="BS47" s="505">
        <v>2.2100000000000001E-4</v>
      </c>
      <c r="BT47" s="505">
        <v>0</v>
      </c>
      <c r="BU47" s="505">
        <v>2.0799999999999999E-4</v>
      </c>
      <c r="BV47" s="505">
        <v>6.0000000000000002E-6</v>
      </c>
      <c r="BW47" s="505">
        <v>1.5999999999999999E-5</v>
      </c>
      <c r="BX47" s="505">
        <v>1.0000000000000001E-5</v>
      </c>
      <c r="BY47" s="505">
        <v>0</v>
      </c>
      <c r="BZ47" s="505">
        <v>0</v>
      </c>
      <c r="CA47" s="505">
        <v>0</v>
      </c>
      <c r="CB47" s="505">
        <v>0</v>
      </c>
      <c r="CC47" s="505">
        <v>0</v>
      </c>
      <c r="CD47" s="505">
        <v>0</v>
      </c>
      <c r="CE47" s="505">
        <v>0</v>
      </c>
      <c r="CF47" s="505">
        <v>6.3999999999999997E-5</v>
      </c>
      <c r="CG47" s="505">
        <v>0</v>
      </c>
      <c r="CH47" s="505">
        <v>0</v>
      </c>
      <c r="CI47" s="505">
        <v>1.0000000000000001E-5</v>
      </c>
      <c r="CJ47" s="505">
        <v>0</v>
      </c>
      <c r="CK47" s="505">
        <v>0</v>
      </c>
      <c r="CL47" s="505">
        <v>0</v>
      </c>
      <c r="CM47" s="505">
        <v>0</v>
      </c>
      <c r="CN47" s="505">
        <v>0</v>
      </c>
      <c r="CO47" s="505">
        <v>4.0700000000000003E-4</v>
      </c>
      <c r="CP47" s="505">
        <v>1.2300000000000001E-4</v>
      </c>
      <c r="CQ47" s="505">
        <v>0</v>
      </c>
      <c r="CR47" s="505">
        <v>1.9599999999999999E-4</v>
      </c>
      <c r="CS47" s="505">
        <v>1.7409999999999999E-3</v>
      </c>
      <c r="CT47" s="505">
        <v>0</v>
      </c>
      <c r="CU47" s="505">
        <v>1.5300000000000001E-4</v>
      </c>
      <c r="CV47" s="505">
        <v>3.68E-4</v>
      </c>
      <c r="CW47" s="505">
        <v>2.12E-4</v>
      </c>
      <c r="CX47" s="505">
        <v>0</v>
      </c>
      <c r="CY47" s="505">
        <v>0</v>
      </c>
      <c r="CZ47" s="505">
        <v>2.1940000000000002E-3</v>
      </c>
      <c r="DA47" s="505">
        <v>3.6000000000000001E-5</v>
      </c>
      <c r="DB47" s="505">
        <v>6.4400000000000004E-4</v>
      </c>
      <c r="DC47" s="505">
        <v>3.3300000000000002E-4</v>
      </c>
      <c r="DD47" s="505">
        <v>4.8500000000000003E-4</v>
      </c>
      <c r="DE47" s="505">
        <v>0</v>
      </c>
      <c r="DF47" s="505">
        <v>3.2600000000000001E-4</v>
      </c>
      <c r="DG47" s="505">
        <v>9.4200000000000002E-4</v>
      </c>
      <c r="DH47" s="506">
        <v>2.1429999999999999E-3</v>
      </c>
      <c r="DI47" s="507">
        <v>9.3919999999999993E-3</v>
      </c>
      <c r="DJ47" s="508">
        <v>8.7000000000000001E-5</v>
      </c>
      <c r="DK47" s="505">
        <v>2.0999999999999999E-5</v>
      </c>
      <c r="DL47" s="505">
        <v>0</v>
      </c>
      <c r="DM47" s="505">
        <v>0</v>
      </c>
      <c r="DN47" s="505">
        <v>2.1419999999999998E-3</v>
      </c>
      <c r="DO47" s="509">
        <v>4.9783910000000002</v>
      </c>
      <c r="DP47" s="507">
        <v>3.2699999999999998E-4</v>
      </c>
      <c r="DQ47" s="510">
        <v>9.8639999999999995E-3</v>
      </c>
      <c r="DR47" s="508">
        <v>5.4070000000000003E-3</v>
      </c>
      <c r="DS47" s="509">
        <v>1.6976999999999999E-2</v>
      </c>
      <c r="DT47" s="511">
        <v>1.2885000000000001E-2</v>
      </c>
      <c r="DU47" s="507">
        <v>6.306E-3</v>
      </c>
      <c r="DV47" s="510">
        <v>1.0744999999999999E-2</v>
      </c>
      <c r="DW47" s="508">
        <v>1.968E-2</v>
      </c>
      <c r="DX47" s="509">
        <v>1.9400000000000001E-2</v>
      </c>
      <c r="DY47" s="511">
        <v>1.9477000000000001E-2</v>
      </c>
      <c r="DZ47" s="507">
        <v>-3.8890000000000001E-3</v>
      </c>
      <c r="EA47" s="510">
        <v>7.5570000000000003E-3</v>
      </c>
    </row>
    <row r="48" spans="2:131" ht="18" customHeight="1" x14ac:dyDescent="0.2">
      <c r="B48" s="456" t="s">
        <v>81</v>
      </c>
      <c r="C48" s="457" t="s">
        <v>409</v>
      </c>
      <c r="D48" s="504">
        <v>0</v>
      </c>
      <c r="E48" s="505">
        <v>0</v>
      </c>
      <c r="F48" s="505">
        <v>0</v>
      </c>
      <c r="G48" s="505">
        <v>0</v>
      </c>
      <c r="H48" s="505">
        <v>1.27E-4</v>
      </c>
      <c r="I48" s="505">
        <v>0</v>
      </c>
      <c r="J48" s="505">
        <v>0</v>
      </c>
      <c r="K48" s="505">
        <v>0</v>
      </c>
      <c r="L48" s="505">
        <v>0</v>
      </c>
      <c r="M48" s="505">
        <v>0</v>
      </c>
      <c r="N48" s="505">
        <v>0</v>
      </c>
      <c r="O48" s="505">
        <v>0</v>
      </c>
      <c r="P48" s="505">
        <v>0</v>
      </c>
      <c r="Q48" s="505">
        <v>6.6000000000000005E-5</v>
      </c>
      <c r="R48" s="505">
        <v>1.093E-3</v>
      </c>
      <c r="S48" s="505">
        <v>0</v>
      </c>
      <c r="T48" s="505">
        <v>0</v>
      </c>
      <c r="U48" s="505">
        <v>0</v>
      </c>
      <c r="V48" s="505">
        <v>0</v>
      </c>
      <c r="W48" s="505">
        <v>0</v>
      </c>
      <c r="X48" s="505">
        <v>0</v>
      </c>
      <c r="Y48" s="505">
        <v>0</v>
      </c>
      <c r="Z48" s="505">
        <v>0</v>
      </c>
      <c r="AA48" s="505">
        <v>0</v>
      </c>
      <c r="AB48" s="505">
        <v>0</v>
      </c>
      <c r="AC48" s="505">
        <v>0</v>
      </c>
      <c r="AD48" s="505">
        <v>0</v>
      </c>
      <c r="AE48" s="505">
        <v>0</v>
      </c>
      <c r="AF48" s="505">
        <v>0</v>
      </c>
      <c r="AG48" s="505">
        <v>0</v>
      </c>
      <c r="AH48" s="505">
        <v>0</v>
      </c>
      <c r="AI48" s="505">
        <v>0</v>
      </c>
      <c r="AJ48" s="505">
        <v>1.92E-4</v>
      </c>
      <c r="AK48" s="505">
        <v>0</v>
      </c>
      <c r="AL48" s="505">
        <v>0</v>
      </c>
      <c r="AM48" s="505">
        <v>0</v>
      </c>
      <c r="AN48" s="505">
        <v>0</v>
      </c>
      <c r="AO48" s="505">
        <v>3.8999999999999999E-5</v>
      </c>
      <c r="AP48" s="505">
        <v>0</v>
      </c>
      <c r="AQ48" s="505">
        <v>0</v>
      </c>
      <c r="AR48" s="505">
        <v>0</v>
      </c>
      <c r="AS48" s="505">
        <v>2.2572999999999999E-2</v>
      </c>
      <c r="AT48" s="505">
        <v>1.2930000000000001E-3</v>
      </c>
      <c r="AU48" s="505">
        <v>3.8200000000000002E-4</v>
      </c>
      <c r="AV48" s="505">
        <v>1.83E-4</v>
      </c>
      <c r="AW48" s="505">
        <v>0</v>
      </c>
      <c r="AX48" s="505">
        <v>0</v>
      </c>
      <c r="AY48" s="505">
        <v>2.6999999999999999E-5</v>
      </c>
      <c r="AZ48" s="505">
        <v>0</v>
      </c>
      <c r="BA48" s="505">
        <v>0</v>
      </c>
      <c r="BB48" s="505">
        <v>0</v>
      </c>
      <c r="BC48" s="505">
        <v>0</v>
      </c>
      <c r="BD48" s="505">
        <v>9.1000000000000003E-5</v>
      </c>
      <c r="BE48" s="505">
        <v>0</v>
      </c>
      <c r="BF48" s="505">
        <v>0</v>
      </c>
      <c r="BG48" s="505">
        <v>0</v>
      </c>
      <c r="BH48" s="505">
        <v>0</v>
      </c>
      <c r="BI48" s="505">
        <v>4.8399999999999997E-3</v>
      </c>
      <c r="BJ48" s="505">
        <v>0</v>
      </c>
      <c r="BK48" s="505">
        <v>3.0000000000000001E-3</v>
      </c>
      <c r="BL48" s="505">
        <v>1.0999E-2</v>
      </c>
      <c r="BM48" s="505">
        <v>0</v>
      </c>
      <c r="BN48" s="505">
        <v>4.9410999999999997E-2</v>
      </c>
      <c r="BO48" s="505">
        <v>0.11240600000000001</v>
      </c>
      <c r="BP48" s="505">
        <v>9.8476999999999995E-2</v>
      </c>
      <c r="BQ48" s="505">
        <v>3.0783999999999999E-2</v>
      </c>
      <c r="BR48" s="505">
        <v>6.0803000000000003E-2</v>
      </c>
      <c r="BS48" s="505">
        <v>0</v>
      </c>
      <c r="BT48" s="505">
        <v>0</v>
      </c>
      <c r="BU48" s="505">
        <v>0</v>
      </c>
      <c r="BV48" s="505">
        <v>0</v>
      </c>
      <c r="BW48" s="505">
        <v>0</v>
      </c>
      <c r="BX48" s="505">
        <v>0</v>
      </c>
      <c r="BY48" s="505">
        <v>0</v>
      </c>
      <c r="BZ48" s="505">
        <v>0</v>
      </c>
      <c r="CA48" s="505">
        <v>9.3999999999999994E-5</v>
      </c>
      <c r="CB48" s="505">
        <v>6.9999999999999999E-6</v>
      </c>
      <c r="CC48" s="505">
        <v>2.9E-5</v>
      </c>
      <c r="CD48" s="505">
        <v>0</v>
      </c>
      <c r="CE48" s="505">
        <v>0</v>
      </c>
      <c r="CF48" s="505">
        <v>2.2499999999999999E-4</v>
      </c>
      <c r="CG48" s="505">
        <v>0</v>
      </c>
      <c r="CH48" s="505">
        <v>0</v>
      </c>
      <c r="CI48" s="505">
        <v>3.9999999999999998E-6</v>
      </c>
      <c r="CJ48" s="505">
        <v>0</v>
      </c>
      <c r="CK48" s="505">
        <v>0</v>
      </c>
      <c r="CL48" s="505">
        <v>0</v>
      </c>
      <c r="CM48" s="505">
        <v>0</v>
      </c>
      <c r="CN48" s="505">
        <v>0</v>
      </c>
      <c r="CO48" s="505">
        <v>0</v>
      </c>
      <c r="CP48" s="505">
        <v>9.9999999999999995E-7</v>
      </c>
      <c r="CQ48" s="505">
        <v>0</v>
      </c>
      <c r="CR48" s="505">
        <v>0</v>
      </c>
      <c r="CS48" s="505">
        <v>0</v>
      </c>
      <c r="CT48" s="505">
        <v>0</v>
      </c>
      <c r="CU48" s="505">
        <v>0</v>
      </c>
      <c r="CV48" s="505">
        <v>0</v>
      </c>
      <c r="CW48" s="505">
        <v>0</v>
      </c>
      <c r="CX48" s="505">
        <v>9.5000000000000005E-5</v>
      </c>
      <c r="CY48" s="505">
        <v>0</v>
      </c>
      <c r="CZ48" s="505">
        <v>1.3999999999999999E-4</v>
      </c>
      <c r="DA48" s="505">
        <v>0</v>
      </c>
      <c r="DB48" s="505">
        <v>0</v>
      </c>
      <c r="DC48" s="505">
        <v>0</v>
      </c>
      <c r="DD48" s="505">
        <v>0</v>
      </c>
      <c r="DE48" s="505">
        <v>0</v>
      </c>
      <c r="DF48" s="505">
        <v>0</v>
      </c>
      <c r="DG48" s="505">
        <v>0</v>
      </c>
      <c r="DH48" s="506">
        <v>4.7600000000000002E-4</v>
      </c>
      <c r="DI48" s="507">
        <v>2.7920000000000002E-3</v>
      </c>
      <c r="DJ48" s="508">
        <v>0</v>
      </c>
      <c r="DK48" s="505">
        <v>1.0900000000000001E-4</v>
      </c>
      <c r="DL48" s="505">
        <v>6.0000000000000002E-6</v>
      </c>
      <c r="DM48" s="505">
        <v>1.2E-5</v>
      </c>
      <c r="DN48" s="505">
        <v>2.61E-4</v>
      </c>
      <c r="DO48" s="509">
        <v>-3.131453</v>
      </c>
      <c r="DP48" s="507">
        <v>2.7799999999999998E-4</v>
      </c>
      <c r="DQ48" s="510">
        <v>3.0140000000000002E-3</v>
      </c>
      <c r="DR48" s="508">
        <v>2.5999999999999998E-5</v>
      </c>
      <c r="DS48" s="509">
        <v>5.2880000000000002E-3</v>
      </c>
      <c r="DT48" s="511">
        <v>3.4269999999999999E-3</v>
      </c>
      <c r="DU48" s="507">
        <v>1.7769999999999999E-3</v>
      </c>
      <c r="DV48" s="510">
        <v>3.1340000000000001E-3</v>
      </c>
      <c r="DW48" s="508">
        <v>2.3400000000000001E-3</v>
      </c>
      <c r="DX48" s="509">
        <v>3.6459999999999999E-3</v>
      </c>
      <c r="DY48" s="511">
        <v>3.2850000000000002E-3</v>
      </c>
      <c r="DZ48" s="507">
        <v>6.0999999999999997E-4</v>
      </c>
      <c r="EA48" s="510">
        <v>3.0790000000000001E-3</v>
      </c>
    </row>
    <row r="49" spans="2:131" ht="18" customHeight="1" x14ac:dyDescent="0.2">
      <c r="B49" s="456" t="s">
        <v>82</v>
      </c>
      <c r="C49" s="457" t="s">
        <v>83</v>
      </c>
      <c r="D49" s="504">
        <v>1.364E-3</v>
      </c>
      <c r="E49" s="505">
        <v>1.078E-3</v>
      </c>
      <c r="F49" s="505">
        <v>2.5000000000000001E-5</v>
      </c>
      <c r="G49" s="505">
        <v>5.4000000000000001E-4</v>
      </c>
      <c r="H49" s="505">
        <v>6.6100000000000002E-4</v>
      </c>
      <c r="I49" s="505">
        <v>0</v>
      </c>
      <c r="J49" s="505">
        <v>1.8894999999999999E-2</v>
      </c>
      <c r="K49" s="505">
        <v>3.8809999999999999E-3</v>
      </c>
      <c r="L49" s="505">
        <v>5.0923000000000003E-2</v>
      </c>
      <c r="M49" s="505">
        <v>1.32E-3</v>
      </c>
      <c r="N49" s="505">
        <v>0</v>
      </c>
      <c r="O49" s="505">
        <v>1.9000000000000001E-4</v>
      </c>
      <c r="P49" s="505">
        <v>1.9810000000000001E-3</v>
      </c>
      <c r="Q49" s="505">
        <v>1.1169999999999999E-2</v>
      </c>
      <c r="R49" s="505">
        <v>5.2516E-2</v>
      </c>
      <c r="S49" s="505">
        <v>1.42E-3</v>
      </c>
      <c r="T49" s="505">
        <v>1.5219999999999999E-3</v>
      </c>
      <c r="U49" s="505">
        <v>5.9000000000000003E-4</v>
      </c>
      <c r="V49" s="505">
        <v>0</v>
      </c>
      <c r="W49" s="505">
        <v>1.6154999999999999E-2</v>
      </c>
      <c r="X49" s="505">
        <v>3.7199999999999999E-4</v>
      </c>
      <c r="Y49" s="505">
        <v>8.0070000000000002E-3</v>
      </c>
      <c r="Z49" s="505">
        <v>2.849E-3</v>
      </c>
      <c r="AA49" s="505">
        <v>7.6300000000000001E-4</v>
      </c>
      <c r="AB49" s="505">
        <v>1.3186E-2</v>
      </c>
      <c r="AC49" s="505">
        <v>1.9082999999999999E-2</v>
      </c>
      <c r="AD49" s="505">
        <v>4.1399999999999998E-4</v>
      </c>
      <c r="AE49" s="505">
        <v>9.3400000000000004E-4</v>
      </c>
      <c r="AF49" s="505">
        <v>1.8749999999999999E-3</v>
      </c>
      <c r="AG49" s="505">
        <v>2.4060000000000002E-2</v>
      </c>
      <c r="AH49" s="505">
        <v>1.4811E-2</v>
      </c>
      <c r="AI49" s="505">
        <v>1.4508E-2</v>
      </c>
      <c r="AJ49" s="505">
        <v>1.0879E-2</v>
      </c>
      <c r="AK49" s="505">
        <v>1.9016000000000002E-2</v>
      </c>
      <c r="AL49" s="505">
        <v>8.4489999999999999E-3</v>
      </c>
      <c r="AM49" s="505">
        <v>3.1000000000000001E-5</v>
      </c>
      <c r="AN49" s="505">
        <v>1.12E-4</v>
      </c>
      <c r="AO49" s="505">
        <v>1.3299999999999999E-2</v>
      </c>
      <c r="AP49" s="505">
        <v>1.6100000000000001E-4</v>
      </c>
      <c r="AQ49" s="505">
        <v>3.5119999999999999E-3</v>
      </c>
      <c r="AR49" s="505">
        <v>2.32E-3</v>
      </c>
      <c r="AS49" s="505">
        <v>4.9577999999999997E-2</v>
      </c>
      <c r="AT49" s="505">
        <v>0.101947</v>
      </c>
      <c r="AU49" s="505">
        <v>2.6897000000000001E-2</v>
      </c>
      <c r="AV49" s="505">
        <v>3.2377999999999997E-2</v>
      </c>
      <c r="AW49" s="505">
        <v>5.6424000000000002E-2</v>
      </c>
      <c r="AX49" s="505">
        <v>1.1877E-2</v>
      </c>
      <c r="AY49" s="505">
        <v>3.0578000000000001E-2</v>
      </c>
      <c r="AZ49" s="505">
        <v>3.5145000000000003E-2</v>
      </c>
      <c r="BA49" s="505">
        <v>2.6114999999999999E-2</v>
      </c>
      <c r="BB49" s="505">
        <v>1.7357000000000001E-2</v>
      </c>
      <c r="BC49" s="505">
        <v>2.5485000000000001E-2</v>
      </c>
      <c r="BD49" s="505">
        <v>2.5918E-2</v>
      </c>
      <c r="BE49" s="505">
        <v>3.8412000000000002E-2</v>
      </c>
      <c r="BF49" s="505">
        <v>3.7569999999999999E-3</v>
      </c>
      <c r="BG49" s="505">
        <v>6.9309999999999997E-3</v>
      </c>
      <c r="BH49" s="505">
        <v>1.048E-2</v>
      </c>
      <c r="BI49" s="505">
        <v>3.5985999999999997E-2</v>
      </c>
      <c r="BJ49" s="505">
        <v>1.361E-3</v>
      </c>
      <c r="BK49" s="505">
        <v>1.0769000000000001E-2</v>
      </c>
      <c r="BL49" s="505">
        <v>2.6971999999999999E-2</v>
      </c>
      <c r="BM49" s="505">
        <v>1.65E-4</v>
      </c>
      <c r="BN49" s="505">
        <v>1.7888000000000001E-2</v>
      </c>
      <c r="BO49" s="505">
        <v>2.1007000000000001E-2</v>
      </c>
      <c r="BP49" s="505">
        <v>7.4185000000000001E-2</v>
      </c>
      <c r="BQ49" s="505">
        <v>7.6350000000000003E-3</v>
      </c>
      <c r="BR49" s="505">
        <v>6.1970000000000003E-3</v>
      </c>
      <c r="BS49" s="505">
        <v>2.6899999999999998E-4</v>
      </c>
      <c r="BT49" s="505">
        <v>1.302E-3</v>
      </c>
      <c r="BU49" s="505">
        <v>7.85E-4</v>
      </c>
      <c r="BV49" s="505">
        <v>1.5799999999999999E-4</v>
      </c>
      <c r="BW49" s="505">
        <v>3.8270000000000001E-3</v>
      </c>
      <c r="BX49" s="505">
        <v>1.851E-3</v>
      </c>
      <c r="BY49" s="505">
        <v>1.13E-4</v>
      </c>
      <c r="BZ49" s="505">
        <v>4.1999999999999998E-5</v>
      </c>
      <c r="CA49" s="505">
        <v>2.7599999999999999E-4</v>
      </c>
      <c r="CB49" s="505">
        <v>3.7300000000000001E-4</v>
      </c>
      <c r="CC49" s="505">
        <v>2.5900000000000001E-4</v>
      </c>
      <c r="CD49" s="505">
        <v>1.284E-3</v>
      </c>
      <c r="CE49" s="505">
        <v>0</v>
      </c>
      <c r="CF49" s="505">
        <v>1.1850000000000001E-3</v>
      </c>
      <c r="CG49" s="505">
        <v>8.7999999999999998E-5</v>
      </c>
      <c r="CH49" s="505">
        <v>2.6679999999999998E-3</v>
      </c>
      <c r="CI49" s="505">
        <v>1.6919999999999999E-3</v>
      </c>
      <c r="CJ49" s="505">
        <v>3.1000000000000001E-5</v>
      </c>
      <c r="CK49" s="505">
        <v>6.3199999999999997E-4</v>
      </c>
      <c r="CL49" s="505">
        <v>6.3E-5</v>
      </c>
      <c r="CM49" s="505">
        <v>2.1900000000000001E-4</v>
      </c>
      <c r="CN49" s="505">
        <v>3.5799999999999997E-4</v>
      </c>
      <c r="CO49" s="505">
        <v>4.0700000000000003E-4</v>
      </c>
      <c r="CP49" s="505">
        <v>3.13E-3</v>
      </c>
      <c r="CQ49" s="505">
        <v>1.4799999999999999E-4</v>
      </c>
      <c r="CR49" s="505">
        <v>2.5799999999999998E-4</v>
      </c>
      <c r="CS49" s="505">
        <v>2.7399999999999999E-4</v>
      </c>
      <c r="CT49" s="505">
        <v>8.7999999999999998E-5</v>
      </c>
      <c r="CU49" s="505">
        <v>5.8E-4</v>
      </c>
      <c r="CV49" s="505">
        <v>5.3899999999999998E-4</v>
      </c>
      <c r="CW49" s="505">
        <v>2.3280000000000002E-3</v>
      </c>
      <c r="CX49" s="505">
        <v>8.7000000000000001E-4</v>
      </c>
      <c r="CY49" s="505">
        <v>7.9999999999999996E-6</v>
      </c>
      <c r="CZ49" s="505">
        <v>5.2170000000000003E-3</v>
      </c>
      <c r="DA49" s="505">
        <v>2.12E-4</v>
      </c>
      <c r="DB49" s="505">
        <v>9.3800000000000003E-4</v>
      </c>
      <c r="DC49" s="505">
        <v>2.6289999999999998E-3</v>
      </c>
      <c r="DD49" s="505">
        <v>2.7430000000000002E-3</v>
      </c>
      <c r="DE49" s="505">
        <v>1.6000000000000001E-4</v>
      </c>
      <c r="DF49" s="505">
        <v>4.5779999999999996E-3</v>
      </c>
      <c r="DG49" s="505">
        <v>3.8499999999999998E-4</v>
      </c>
      <c r="DH49" s="506">
        <v>5.3439999999999998E-3</v>
      </c>
      <c r="DI49" s="507">
        <v>8.8090000000000009E-3</v>
      </c>
      <c r="DJ49" s="508">
        <v>2.0040000000000001E-3</v>
      </c>
      <c r="DK49" s="505">
        <v>8.8400000000000002E-4</v>
      </c>
      <c r="DL49" s="505">
        <v>0</v>
      </c>
      <c r="DM49" s="505">
        <v>6.5899999999999997E-4</v>
      </c>
      <c r="DN49" s="505">
        <v>3.173E-3</v>
      </c>
      <c r="DO49" s="509">
        <v>0.23469400000000001</v>
      </c>
      <c r="DP49" s="507">
        <v>1.3699999999999999E-3</v>
      </c>
      <c r="DQ49" s="510">
        <v>9.7330000000000003E-3</v>
      </c>
      <c r="DR49" s="508">
        <v>5.6319999999999999E-3</v>
      </c>
      <c r="DS49" s="509">
        <v>1.8013999999999999E-2</v>
      </c>
      <c r="DT49" s="511">
        <v>1.3635E-2</v>
      </c>
      <c r="DU49" s="507">
        <v>7.2090000000000001E-3</v>
      </c>
      <c r="DV49" s="510">
        <v>1.0872E-2</v>
      </c>
      <c r="DW49" s="508">
        <v>9.8910000000000005E-3</v>
      </c>
      <c r="DX49" s="509">
        <v>1.0666E-2</v>
      </c>
      <c r="DY49" s="511">
        <v>1.0451999999999999E-2</v>
      </c>
      <c r="DZ49" s="507">
        <v>4.6990000000000001E-3</v>
      </c>
      <c r="EA49" s="510">
        <v>1.1025E-2</v>
      </c>
    </row>
    <row r="50" spans="2:131" ht="18" customHeight="1" x14ac:dyDescent="0.2">
      <c r="B50" s="456" t="s">
        <v>84</v>
      </c>
      <c r="C50" s="457" t="s">
        <v>85</v>
      </c>
      <c r="D50" s="504">
        <v>0</v>
      </c>
      <c r="E50" s="505">
        <v>0</v>
      </c>
      <c r="F50" s="505">
        <v>0</v>
      </c>
      <c r="G50" s="505">
        <v>0</v>
      </c>
      <c r="H50" s="505">
        <v>0</v>
      </c>
      <c r="I50" s="505">
        <v>0</v>
      </c>
      <c r="J50" s="505">
        <v>2.2490000000000001E-3</v>
      </c>
      <c r="K50" s="505">
        <v>0</v>
      </c>
      <c r="L50" s="505">
        <v>0</v>
      </c>
      <c r="M50" s="505">
        <v>0</v>
      </c>
      <c r="N50" s="505">
        <v>0</v>
      </c>
      <c r="O50" s="505">
        <v>0</v>
      </c>
      <c r="P50" s="505">
        <v>0</v>
      </c>
      <c r="Q50" s="505">
        <v>2.9E-5</v>
      </c>
      <c r="R50" s="505">
        <v>9.8399999999999998E-3</v>
      </c>
      <c r="S50" s="505">
        <v>0</v>
      </c>
      <c r="T50" s="505">
        <v>0</v>
      </c>
      <c r="U50" s="505">
        <v>0</v>
      </c>
      <c r="V50" s="505">
        <v>0</v>
      </c>
      <c r="W50" s="505">
        <v>0</v>
      </c>
      <c r="X50" s="505">
        <v>0</v>
      </c>
      <c r="Y50" s="505">
        <v>0</v>
      </c>
      <c r="Z50" s="505">
        <v>0</v>
      </c>
      <c r="AA50" s="505">
        <v>0</v>
      </c>
      <c r="AB50" s="505">
        <v>0</v>
      </c>
      <c r="AC50" s="505">
        <v>5.3999999999999998E-5</v>
      </c>
      <c r="AD50" s="505">
        <v>0</v>
      </c>
      <c r="AE50" s="505">
        <v>0</v>
      </c>
      <c r="AF50" s="505">
        <v>4.8999999999999998E-4</v>
      </c>
      <c r="AG50" s="505">
        <v>0</v>
      </c>
      <c r="AH50" s="505">
        <v>0</v>
      </c>
      <c r="AI50" s="505">
        <v>2.434E-3</v>
      </c>
      <c r="AJ50" s="505">
        <v>3.4999999999999997E-5</v>
      </c>
      <c r="AK50" s="505">
        <v>5.1440000000000001E-3</v>
      </c>
      <c r="AL50" s="505">
        <v>1.4729999999999999E-3</v>
      </c>
      <c r="AM50" s="505">
        <v>0</v>
      </c>
      <c r="AN50" s="505">
        <v>0</v>
      </c>
      <c r="AO50" s="505">
        <v>2.1450000000000002E-3</v>
      </c>
      <c r="AP50" s="505">
        <v>0</v>
      </c>
      <c r="AQ50" s="505">
        <v>0</v>
      </c>
      <c r="AR50" s="505">
        <v>4.1999999999999998E-5</v>
      </c>
      <c r="AS50" s="505">
        <v>1.369E-3</v>
      </c>
      <c r="AT50" s="505">
        <v>1.4419999999999999E-3</v>
      </c>
      <c r="AU50" s="505">
        <v>0.168099</v>
      </c>
      <c r="AV50" s="505">
        <v>3.5246E-2</v>
      </c>
      <c r="AW50" s="505">
        <v>2.5124E-2</v>
      </c>
      <c r="AX50" s="505">
        <v>1.804E-3</v>
      </c>
      <c r="AY50" s="505">
        <v>2.1919999999999999E-3</v>
      </c>
      <c r="AZ50" s="505">
        <v>1.4531000000000001E-2</v>
      </c>
      <c r="BA50" s="505">
        <v>2.0174000000000001E-2</v>
      </c>
      <c r="BB50" s="505">
        <v>2.3809999999999999E-3</v>
      </c>
      <c r="BC50" s="505">
        <v>1.1E-5</v>
      </c>
      <c r="BD50" s="505">
        <v>3.8159999999999999E-3</v>
      </c>
      <c r="BE50" s="505">
        <v>1.005E-3</v>
      </c>
      <c r="BF50" s="505">
        <v>3.6600000000000001E-4</v>
      </c>
      <c r="BG50" s="505">
        <v>9.68E-4</v>
      </c>
      <c r="BH50" s="505">
        <v>1.0676E-2</v>
      </c>
      <c r="BI50" s="505">
        <v>3.1377000000000002E-2</v>
      </c>
      <c r="BJ50" s="505">
        <v>1.5510000000000001E-3</v>
      </c>
      <c r="BK50" s="505">
        <v>2.034E-2</v>
      </c>
      <c r="BL50" s="505">
        <v>3.9399999999999998E-4</v>
      </c>
      <c r="BM50" s="505">
        <v>0</v>
      </c>
      <c r="BN50" s="505">
        <v>3.8400000000000001E-3</v>
      </c>
      <c r="BO50" s="505">
        <v>1.5708E-2</v>
      </c>
      <c r="BP50" s="505">
        <v>7.4899999999999999E-4</v>
      </c>
      <c r="BQ50" s="505">
        <v>4.2139999999999999E-3</v>
      </c>
      <c r="BR50" s="505">
        <v>7.0730000000000003E-3</v>
      </c>
      <c r="BS50" s="505">
        <v>0</v>
      </c>
      <c r="BT50" s="505">
        <v>0</v>
      </c>
      <c r="BU50" s="505">
        <v>1.2354E-2</v>
      </c>
      <c r="BV50" s="505">
        <v>0</v>
      </c>
      <c r="BW50" s="505">
        <v>3.9999999999999998E-6</v>
      </c>
      <c r="BX50" s="505">
        <v>5.0000000000000004E-6</v>
      </c>
      <c r="BY50" s="505">
        <v>0</v>
      </c>
      <c r="BZ50" s="505">
        <v>0</v>
      </c>
      <c r="CA50" s="505">
        <v>0</v>
      </c>
      <c r="CB50" s="505">
        <v>0</v>
      </c>
      <c r="CC50" s="505">
        <v>2.5500000000000002E-4</v>
      </c>
      <c r="CD50" s="505">
        <v>3.9999999999999998E-6</v>
      </c>
      <c r="CE50" s="505">
        <v>0</v>
      </c>
      <c r="CF50" s="505">
        <v>6.0000000000000002E-6</v>
      </c>
      <c r="CG50" s="505">
        <v>8.1000000000000004E-5</v>
      </c>
      <c r="CH50" s="505">
        <v>1.26E-4</v>
      </c>
      <c r="CI50" s="505">
        <v>3.1599999999999998E-4</v>
      </c>
      <c r="CJ50" s="505">
        <v>5.1999999999999997E-5</v>
      </c>
      <c r="CK50" s="505">
        <v>0</v>
      </c>
      <c r="CL50" s="505">
        <v>1.5E-5</v>
      </c>
      <c r="CM50" s="505">
        <v>0</v>
      </c>
      <c r="CN50" s="505">
        <v>0</v>
      </c>
      <c r="CO50" s="505">
        <v>3.0000000000000001E-5</v>
      </c>
      <c r="CP50" s="505">
        <v>2.0799999999999999E-4</v>
      </c>
      <c r="CQ50" s="505">
        <v>0</v>
      </c>
      <c r="CR50" s="505">
        <v>0</v>
      </c>
      <c r="CS50" s="505">
        <v>0</v>
      </c>
      <c r="CT50" s="505">
        <v>0</v>
      </c>
      <c r="CU50" s="505">
        <v>0</v>
      </c>
      <c r="CV50" s="505">
        <v>0</v>
      </c>
      <c r="CW50" s="505">
        <v>0</v>
      </c>
      <c r="CX50" s="505">
        <v>6.0000000000000002E-6</v>
      </c>
      <c r="CY50" s="505">
        <v>0</v>
      </c>
      <c r="CZ50" s="505">
        <v>4.8115999999999999E-2</v>
      </c>
      <c r="DA50" s="505">
        <v>9.7999999999999997E-5</v>
      </c>
      <c r="DB50" s="505">
        <v>0</v>
      </c>
      <c r="DC50" s="505">
        <v>0</v>
      </c>
      <c r="DD50" s="505">
        <v>0</v>
      </c>
      <c r="DE50" s="505">
        <v>0</v>
      </c>
      <c r="DF50" s="505">
        <v>5.3000000000000001E-5</v>
      </c>
      <c r="DG50" s="505">
        <v>0</v>
      </c>
      <c r="DH50" s="506">
        <v>0</v>
      </c>
      <c r="DI50" s="507">
        <v>6.2090000000000001E-3</v>
      </c>
      <c r="DJ50" s="508">
        <v>0</v>
      </c>
      <c r="DK50" s="505">
        <v>4.3999999999999999E-5</v>
      </c>
      <c r="DL50" s="505">
        <v>0</v>
      </c>
      <c r="DM50" s="505">
        <v>5.7109999999999999E-3</v>
      </c>
      <c r="DN50" s="505">
        <v>4.3846000000000003E-2</v>
      </c>
      <c r="DO50" s="509">
        <v>-2.1662669999999999</v>
      </c>
      <c r="DP50" s="507">
        <v>1.166E-2</v>
      </c>
      <c r="DQ50" s="510">
        <v>1.1710999999999999E-2</v>
      </c>
      <c r="DR50" s="508">
        <v>3.1454999999999997E-2</v>
      </c>
      <c r="DS50" s="509">
        <v>1.9939999999999999E-2</v>
      </c>
      <c r="DT50" s="511">
        <v>2.4011999999999999E-2</v>
      </c>
      <c r="DU50" s="507">
        <v>1.7541000000000001E-2</v>
      </c>
      <c r="DV50" s="510">
        <v>1.5301E-2</v>
      </c>
      <c r="DW50" s="508">
        <v>1.9722E-2</v>
      </c>
      <c r="DX50" s="509">
        <v>2.4854999999999999E-2</v>
      </c>
      <c r="DY50" s="511">
        <v>2.3435000000000001E-2</v>
      </c>
      <c r="DZ50" s="507">
        <v>1.2978E-2</v>
      </c>
      <c r="EA50" s="510">
        <v>1.2331E-2</v>
      </c>
    </row>
    <row r="51" spans="2:131" ht="18" customHeight="1" x14ac:dyDescent="0.2">
      <c r="B51" s="456" t="s">
        <v>86</v>
      </c>
      <c r="C51" s="457" t="s">
        <v>87</v>
      </c>
      <c r="D51" s="504">
        <v>0</v>
      </c>
      <c r="E51" s="505">
        <v>0</v>
      </c>
      <c r="F51" s="505">
        <v>0</v>
      </c>
      <c r="G51" s="505">
        <v>1.8000000000000001E-4</v>
      </c>
      <c r="H51" s="505">
        <v>0</v>
      </c>
      <c r="I51" s="505">
        <v>0</v>
      </c>
      <c r="J51" s="505">
        <v>2.1210000000000001E-3</v>
      </c>
      <c r="K51" s="505">
        <v>0</v>
      </c>
      <c r="L51" s="505">
        <v>0</v>
      </c>
      <c r="M51" s="505">
        <v>0</v>
      </c>
      <c r="N51" s="505">
        <v>0</v>
      </c>
      <c r="O51" s="505">
        <v>0</v>
      </c>
      <c r="P51" s="505">
        <v>0</v>
      </c>
      <c r="Q51" s="505">
        <v>5.1999999999999997E-5</v>
      </c>
      <c r="R51" s="505">
        <v>4.9100000000000001E-4</v>
      </c>
      <c r="S51" s="505">
        <v>0</v>
      </c>
      <c r="T51" s="505">
        <v>0</v>
      </c>
      <c r="U51" s="505">
        <v>0</v>
      </c>
      <c r="V51" s="505">
        <v>0</v>
      </c>
      <c r="W51" s="505">
        <v>0</v>
      </c>
      <c r="X51" s="505">
        <v>0</v>
      </c>
      <c r="Y51" s="505">
        <v>0</v>
      </c>
      <c r="Z51" s="505">
        <v>0</v>
      </c>
      <c r="AA51" s="505">
        <v>0</v>
      </c>
      <c r="AB51" s="505">
        <v>0</v>
      </c>
      <c r="AC51" s="505">
        <v>0</v>
      </c>
      <c r="AD51" s="505">
        <v>1.2E-5</v>
      </c>
      <c r="AE51" s="505">
        <v>4.8000000000000001E-5</v>
      </c>
      <c r="AF51" s="505">
        <v>3.2659999999999998E-3</v>
      </c>
      <c r="AG51" s="505">
        <v>0</v>
      </c>
      <c r="AH51" s="505">
        <v>0</v>
      </c>
      <c r="AI51" s="505">
        <v>7.67E-4</v>
      </c>
      <c r="AJ51" s="505">
        <v>6.9999999999999994E-5</v>
      </c>
      <c r="AK51" s="505">
        <v>4.4900000000000001E-3</v>
      </c>
      <c r="AL51" s="505">
        <v>1.8159999999999999E-3</v>
      </c>
      <c r="AM51" s="505">
        <v>0</v>
      </c>
      <c r="AN51" s="505">
        <v>9.9999999999999995E-7</v>
      </c>
      <c r="AO51" s="505">
        <v>1.91E-3</v>
      </c>
      <c r="AP51" s="505">
        <v>3.8299999999999999E-4</v>
      </c>
      <c r="AQ51" s="505">
        <v>2.1900000000000001E-4</v>
      </c>
      <c r="AR51" s="505">
        <v>3.7199999999999999E-4</v>
      </c>
      <c r="AS51" s="505">
        <v>4.8999999999999998E-5</v>
      </c>
      <c r="AT51" s="505">
        <v>8.5999999999999998E-4</v>
      </c>
      <c r="AU51" s="505">
        <v>6.1380000000000002E-3</v>
      </c>
      <c r="AV51" s="505">
        <v>0.13133700000000001</v>
      </c>
      <c r="AW51" s="505">
        <v>2.879E-3</v>
      </c>
      <c r="AX51" s="505">
        <v>4.0270000000000002E-3</v>
      </c>
      <c r="AY51" s="505">
        <v>2.2820000000000002E-3</v>
      </c>
      <c r="AZ51" s="505">
        <v>2.66E-3</v>
      </c>
      <c r="BA51" s="505">
        <v>1.3270000000000001E-3</v>
      </c>
      <c r="BB51" s="505">
        <v>2.1150000000000001E-3</v>
      </c>
      <c r="BC51" s="505">
        <v>4.1999999999999998E-5</v>
      </c>
      <c r="BD51" s="505">
        <v>1.291E-3</v>
      </c>
      <c r="BE51" s="505">
        <v>9.3599999999999998E-4</v>
      </c>
      <c r="BF51" s="505">
        <v>3.0200000000000002E-4</v>
      </c>
      <c r="BG51" s="505">
        <v>4.2200000000000001E-4</v>
      </c>
      <c r="BH51" s="505">
        <v>9.8299999999999993E-4</v>
      </c>
      <c r="BI51" s="505">
        <v>2.8240000000000001E-3</v>
      </c>
      <c r="BJ51" s="505">
        <v>2.4899999999999998E-4</v>
      </c>
      <c r="BK51" s="505">
        <v>3.1670000000000001E-3</v>
      </c>
      <c r="BL51" s="505">
        <v>1.27E-4</v>
      </c>
      <c r="BM51" s="505">
        <v>0</v>
      </c>
      <c r="BN51" s="505">
        <v>1.8E-5</v>
      </c>
      <c r="BO51" s="505">
        <v>3.4999999999999997E-5</v>
      </c>
      <c r="BP51" s="505">
        <v>1.2E-4</v>
      </c>
      <c r="BQ51" s="505">
        <v>1.8000000000000001E-4</v>
      </c>
      <c r="BR51" s="505">
        <v>1.0000000000000001E-5</v>
      </c>
      <c r="BS51" s="505">
        <v>0</v>
      </c>
      <c r="BT51" s="505">
        <v>3.1000000000000001E-5</v>
      </c>
      <c r="BU51" s="505">
        <v>2.9700000000000001E-4</v>
      </c>
      <c r="BV51" s="505">
        <v>0</v>
      </c>
      <c r="BW51" s="505">
        <v>3.9999999999999998E-6</v>
      </c>
      <c r="BX51" s="505">
        <v>3.0000000000000001E-6</v>
      </c>
      <c r="BY51" s="505">
        <v>0</v>
      </c>
      <c r="BZ51" s="505">
        <v>0</v>
      </c>
      <c r="CA51" s="505">
        <v>0</v>
      </c>
      <c r="CB51" s="505">
        <v>0</v>
      </c>
      <c r="CC51" s="505">
        <v>1.8E-5</v>
      </c>
      <c r="CD51" s="505">
        <v>1.8E-5</v>
      </c>
      <c r="CE51" s="505">
        <v>0</v>
      </c>
      <c r="CF51" s="505">
        <v>7.6000000000000004E-5</v>
      </c>
      <c r="CG51" s="505">
        <v>4.3999999999999999E-5</v>
      </c>
      <c r="CH51" s="505">
        <v>8.3999999999999995E-5</v>
      </c>
      <c r="CI51" s="505">
        <v>1.16E-4</v>
      </c>
      <c r="CJ51" s="505">
        <v>4.1999999999999998E-5</v>
      </c>
      <c r="CK51" s="505">
        <v>3.0000000000000001E-6</v>
      </c>
      <c r="CL51" s="505">
        <v>0</v>
      </c>
      <c r="CM51" s="505">
        <v>0</v>
      </c>
      <c r="CN51" s="505">
        <v>2.1999999999999999E-5</v>
      </c>
      <c r="CO51" s="505">
        <v>0</v>
      </c>
      <c r="CP51" s="505">
        <v>1.1E-5</v>
      </c>
      <c r="CQ51" s="505">
        <v>0</v>
      </c>
      <c r="CR51" s="505">
        <v>0</v>
      </c>
      <c r="CS51" s="505">
        <v>0</v>
      </c>
      <c r="CT51" s="505">
        <v>0</v>
      </c>
      <c r="CU51" s="505">
        <v>0</v>
      </c>
      <c r="CV51" s="505">
        <v>0</v>
      </c>
      <c r="CW51" s="505">
        <v>0</v>
      </c>
      <c r="CX51" s="505">
        <v>1.05E-4</v>
      </c>
      <c r="CY51" s="505">
        <v>0</v>
      </c>
      <c r="CZ51" s="505">
        <v>7.152E-2</v>
      </c>
      <c r="DA51" s="505">
        <v>6.9999999999999999E-6</v>
      </c>
      <c r="DB51" s="505">
        <v>0</v>
      </c>
      <c r="DC51" s="505">
        <v>0</v>
      </c>
      <c r="DD51" s="505">
        <v>0</v>
      </c>
      <c r="DE51" s="505">
        <v>5.0000000000000004E-6</v>
      </c>
      <c r="DF51" s="505">
        <v>5.5999999999999999E-5</v>
      </c>
      <c r="DG51" s="505">
        <v>0</v>
      </c>
      <c r="DH51" s="506">
        <v>0</v>
      </c>
      <c r="DI51" s="507">
        <v>4.5539999999999999E-3</v>
      </c>
      <c r="DJ51" s="508">
        <v>0</v>
      </c>
      <c r="DK51" s="505">
        <v>2.5000000000000001E-5</v>
      </c>
      <c r="DL51" s="505">
        <v>0</v>
      </c>
      <c r="DM51" s="505">
        <v>3.62E-3</v>
      </c>
      <c r="DN51" s="505">
        <v>0.126944</v>
      </c>
      <c r="DO51" s="509">
        <v>-5.671068</v>
      </c>
      <c r="DP51" s="507">
        <v>3.3170999999999999E-2</v>
      </c>
      <c r="DQ51" s="510">
        <v>1.9754000000000001E-2</v>
      </c>
      <c r="DR51" s="508">
        <v>6.0483000000000002E-2</v>
      </c>
      <c r="DS51" s="509">
        <v>3.9350999999999997E-2</v>
      </c>
      <c r="DT51" s="511">
        <v>4.6823999999999998E-2</v>
      </c>
      <c r="DU51" s="507">
        <v>3.9670999999999998E-2</v>
      </c>
      <c r="DV51" s="510">
        <v>2.7654000000000001E-2</v>
      </c>
      <c r="DW51" s="508">
        <v>2.2193999999999998E-2</v>
      </c>
      <c r="DX51" s="509">
        <v>3.9620000000000002E-2</v>
      </c>
      <c r="DY51" s="511">
        <v>3.4802E-2</v>
      </c>
      <c r="DZ51" s="507">
        <v>4.3439999999999999E-2</v>
      </c>
      <c r="EA51" s="510">
        <v>2.5044E-2</v>
      </c>
    </row>
    <row r="52" spans="2:131" ht="18" customHeight="1" x14ac:dyDescent="0.2">
      <c r="B52" s="456" t="s">
        <v>88</v>
      </c>
      <c r="C52" s="457" t="s">
        <v>89</v>
      </c>
      <c r="D52" s="504">
        <v>0</v>
      </c>
      <c r="E52" s="505">
        <v>0</v>
      </c>
      <c r="F52" s="505">
        <v>5.9820000000000003E-3</v>
      </c>
      <c r="G52" s="505">
        <v>0</v>
      </c>
      <c r="H52" s="505">
        <v>0</v>
      </c>
      <c r="I52" s="505">
        <v>0</v>
      </c>
      <c r="J52" s="505">
        <v>0</v>
      </c>
      <c r="K52" s="505">
        <v>0</v>
      </c>
      <c r="L52" s="505">
        <v>0</v>
      </c>
      <c r="M52" s="505">
        <v>0</v>
      </c>
      <c r="N52" s="505">
        <v>0</v>
      </c>
      <c r="O52" s="505">
        <v>0</v>
      </c>
      <c r="P52" s="505">
        <v>0</v>
      </c>
      <c r="Q52" s="505">
        <v>0</v>
      </c>
      <c r="R52" s="505">
        <v>0</v>
      </c>
      <c r="S52" s="505">
        <v>0</v>
      </c>
      <c r="T52" s="505">
        <v>0</v>
      </c>
      <c r="U52" s="505">
        <v>0</v>
      </c>
      <c r="V52" s="505">
        <v>0</v>
      </c>
      <c r="W52" s="505">
        <v>0</v>
      </c>
      <c r="X52" s="505">
        <v>0</v>
      </c>
      <c r="Y52" s="505">
        <v>0</v>
      </c>
      <c r="Z52" s="505">
        <v>0</v>
      </c>
      <c r="AA52" s="505">
        <v>0</v>
      </c>
      <c r="AB52" s="505">
        <v>0</v>
      </c>
      <c r="AC52" s="505">
        <v>0</v>
      </c>
      <c r="AD52" s="505">
        <v>0</v>
      </c>
      <c r="AE52" s="505">
        <v>0</v>
      </c>
      <c r="AF52" s="505">
        <v>0</v>
      </c>
      <c r="AG52" s="505">
        <v>0</v>
      </c>
      <c r="AH52" s="505">
        <v>0</v>
      </c>
      <c r="AI52" s="505">
        <v>0</v>
      </c>
      <c r="AJ52" s="505">
        <v>0</v>
      </c>
      <c r="AK52" s="505">
        <v>0</v>
      </c>
      <c r="AL52" s="505">
        <v>0</v>
      </c>
      <c r="AM52" s="505">
        <v>0</v>
      </c>
      <c r="AN52" s="505">
        <v>0</v>
      </c>
      <c r="AO52" s="505">
        <v>0</v>
      </c>
      <c r="AP52" s="505">
        <v>0</v>
      </c>
      <c r="AQ52" s="505">
        <v>0</v>
      </c>
      <c r="AR52" s="505">
        <v>0</v>
      </c>
      <c r="AS52" s="505">
        <v>4.5000000000000003E-5</v>
      </c>
      <c r="AT52" s="505">
        <v>1.8E-5</v>
      </c>
      <c r="AU52" s="505">
        <v>3.738E-3</v>
      </c>
      <c r="AV52" s="505">
        <v>4.9129999999999998E-3</v>
      </c>
      <c r="AW52" s="505">
        <v>0.10253</v>
      </c>
      <c r="AX52" s="505">
        <v>1.6699999999999999E-4</v>
      </c>
      <c r="AY52" s="505">
        <v>0</v>
      </c>
      <c r="AZ52" s="505">
        <v>1.2650000000000001E-3</v>
      </c>
      <c r="BA52" s="505">
        <v>0</v>
      </c>
      <c r="BB52" s="505">
        <v>8.6200000000000003E-4</v>
      </c>
      <c r="BC52" s="505">
        <v>0</v>
      </c>
      <c r="BD52" s="505">
        <v>1.6169999999999999E-3</v>
      </c>
      <c r="BE52" s="505">
        <v>2.3410000000000002E-3</v>
      </c>
      <c r="BF52" s="505">
        <v>1.65E-4</v>
      </c>
      <c r="BG52" s="505">
        <v>1.9799999999999999E-4</v>
      </c>
      <c r="BH52" s="505">
        <v>3.9300000000000001E-4</v>
      </c>
      <c r="BI52" s="505">
        <v>1.4890000000000001E-3</v>
      </c>
      <c r="BJ52" s="505">
        <v>1.01E-3</v>
      </c>
      <c r="BK52" s="505">
        <v>3.6999999999999998E-5</v>
      </c>
      <c r="BL52" s="505">
        <v>7.1199999999999996E-4</v>
      </c>
      <c r="BM52" s="505">
        <v>2.1999999999999999E-5</v>
      </c>
      <c r="BN52" s="505">
        <v>1.3799999999999999E-4</v>
      </c>
      <c r="BO52" s="505">
        <v>6.87E-4</v>
      </c>
      <c r="BP52" s="505">
        <v>0</v>
      </c>
      <c r="BQ52" s="505">
        <v>4.6999999999999997E-5</v>
      </c>
      <c r="BR52" s="505">
        <v>0</v>
      </c>
      <c r="BS52" s="505">
        <v>0</v>
      </c>
      <c r="BT52" s="505">
        <v>0</v>
      </c>
      <c r="BU52" s="505">
        <v>1.13E-4</v>
      </c>
      <c r="BV52" s="505">
        <v>3.1000000000000001E-5</v>
      </c>
      <c r="BW52" s="505">
        <v>1.7910000000000001E-3</v>
      </c>
      <c r="BX52" s="505">
        <v>2.9799999999999998E-4</v>
      </c>
      <c r="BY52" s="505">
        <v>1.1E-5</v>
      </c>
      <c r="BZ52" s="505">
        <v>0</v>
      </c>
      <c r="CA52" s="505">
        <v>0</v>
      </c>
      <c r="CB52" s="505">
        <v>0</v>
      </c>
      <c r="CC52" s="505">
        <v>0</v>
      </c>
      <c r="CD52" s="505">
        <v>3.0000000000000001E-6</v>
      </c>
      <c r="CE52" s="505">
        <v>0</v>
      </c>
      <c r="CF52" s="505">
        <v>1.2E-5</v>
      </c>
      <c r="CG52" s="505">
        <v>1.5E-5</v>
      </c>
      <c r="CH52" s="505">
        <v>9.7999999999999997E-5</v>
      </c>
      <c r="CI52" s="505">
        <v>9.1000000000000003E-5</v>
      </c>
      <c r="CJ52" s="505">
        <v>6.2000000000000003E-5</v>
      </c>
      <c r="CK52" s="505">
        <v>1.5E-5</v>
      </c>
      <c r="CL52" s="505">
        <v>2.4000000000000001E-5</v>
      </c>
      <c r="CM52" s="505">
        <v>0</v>
      </c>
      <c r="CN52" s="505">
        <v>1.6799999999999999E-4</v>
      </c>
      <c r="CO52" s="505">
        <v>1.1230000000000001E-3</v>
      </c>
      <c r="CP52" s="505">
        <v>1.9170000000000001E-3</v>
      </c>
      <c r="CQ52" s="505">
        <v>0</v>
      </c>
      <c r="CR52" s="505">
        <v>0</v>
      </c>
      <c r="CS52" s="505">
        <v>1.397E-2</v>
      </c>
      <c r="CT52" s="505">
        <v>5.692E-3</v>
      </c>
      <c r="CU52" s="505">
        <v>3.0829999999999998E-3</v>
      </c>
      <c r="CV52" s="505">
        <v>2.222E-3</v>
      </c>
      <c r="CW52" s="505">
        <v>0</v>
      </c>
      <c r="CX52" s="505">
        <v>1.694E-3</v>
      </c>
      <c r="CY52" s="505">
        <v>0</v>
      </c>
      <c r="CZ52" s="505">
        <v>2.3498999999999999E-2</v>
      </c>
      <c r="DA52" s="505">
        <v>2.04E-4</v>
      </c>
      <c r="DB52" s="505">
        <v>3.6999999999999998E-5</v>
      </c>
      <c r="DC52" s="505">
        <v>0</v>
      </c>
      <c r="DD52" s="505">
        <v>6.9999999999999999E-6</v>
      </c>
      <c r="DE52" s="505">
        <v>4.3750000000000004E-3</v>
      </c>
      <c r="DF52" s="505">
        <v>5.6800000000000004E-4</v>
      </c>
      <c r="DG52" s="505">
        <v>2.4714E-2</v>
      </c>
      <c r="DH52" s="506">
        <v>0</v>
      </c>
      <c r="DI52" s="507">
        <v>2.7889999999999998E-3</v>
      </c>
      <c r="DJ52" s="508">
        <v>1.56E-4</v>
      </c>
      <c r="DK52" s="505">
        <v>3.4400000000000001E-4</v>
      </c>
      <c r="DL52" s="505">
        <v>3.0000000000000001E-6</v>
      </c>
      <c r="DM52" s="505">
        <v>1.6173E-2</v>
      </c>
      <c r="DN52" s="505">
        <v>3.3058999999999998E-2</v>
      </c>
      <c r="DO52" s="509">
        <v>-3.0546220000000002</v>
      </c>
      <c r="DP52" s="507">
        <v>9.4959999999999992E-3</v>
      </c>
      <c r="DQ52" s="510">
        <v>7.1919999999999996E-3</v>
      </c>
      <c r="DR52" s="508">
        <v>5.8479999999999999E-3</v>
      </c>
      <c r="DS52" s="509">
        <v>4.6821000000000002E-2</v>
      </c>
      <c r="DT52" s="511">
        <v>3.2330999999999999E-2</v>
      </c>
      <c r="DU52" s="507">
        <v>2.0367E-2</v>
      </c>
      <c r="DV52" s="510">
        <v>1.4529E-2</v>
      </c>
      <c r="DW52" s="508">
        <v>1.7760000000000001E-2</v>
      </c>
      <c r="DX52" s="509">
        <v>1.1153E-2</v>
      </c>
      <c r="DY52" s="511">
        <v>1.298E-2</v>
      </c>
      <c r="DZ52" s="507">
        <v>2.6086000000000002E-2</v>
      </c>
      <c r="EA52" s="510">
        <v>1.5094E-2</v>
      </c>
    </row>
    <row r="53" spans="2:131" ht="18" customHeight="1" x14ac:dyDescent="0.2">
      <c r="B53" s="456" t="s">
        <v>90</v>
      </c>
      <c r="C53" s="457" t="s">
        <v>91</v>
      </c>
      <c r="D53" s="504">
        <v>0</v>
      </c>
      <c r="E53" s="505">
        <v>0</v>
      </c>
      <c r="F53" s="505">
        <v>0</v>
      </c>
      <c r="G53" s="505">
        <v>0</v>
      </c>
      <c r="H53" s="505">
        <v>0</v>
      </c>
      <c r="I53" s="505">
        <v>0</v>
      </c>
      <c r="J53" s="505">
        <v>0</v>
      </c>
      <c r="K53" s="505">
        <v>0</v>
      </c>
      <c r="L53" s="505">
        <v>0</v>
      </c>
      <c r="M53" s="505">
        <v>0</v>
      </c>
      <c r="N53" s="505">
        <v>0</v>
      </c>
      <c r="O53" s="505">
        <v>0</v>
      </c>
      <c r="P53" s="505">
        <v>0</v>
      </c>
      <c r="Q53" s="505">
        <v>0</v>
      </c>
      <c r="R53" s="505">
        <v>0</v>
      </c>
      <c r="S53" s="505">
        <v>0</v>
      </c>
      <c r="T53" s="505">
        <v>0</v>
      </c>
      <c r="U53" s="505">
        <v>0</v>
      </c>
      <c r="V53" s="505">
        <v>0</v>
      </c>
      <c r="W53" s="505">
        <v>0</v>
      </c>
      <c r="X53" s="505">
        <v>0</v>
      </c>
      <c r="Y53" s="505">
        <v>0</v>
      </c>
      <c r="Z53" s="505">
        <v>0</v>
      </c>
      <c r="AA53" s="505">
        <v>0</v>
      </c>
      <c r="AB53" s="505">
        <v>0</v>
      </c>
      <c r="AC53" s="505">
        <v>0</v>
      </c>
      <c r="AD53" s="505">
        <v>0</v>
      </c>
      <c r="AE53" s="505">
        <v>0</v>
      </c>
      <c r="AF53" s="505">
        <v>0</v>
      </c>
      <c r="AG53" s="505">
        <v>0</v>
      </c>
      <c r="AH53" s="505">
        <v>0</v>
      </c>
      <c r="AI53" s="505">
        <v>0</v>
      </c>
      <c r="AJ53" s="505">
        <v>0</v>
      </c>
      <c r="AK53" s="505">
        <v>0</v>
      </c>
      <c r="AL53" s="505">
        <v>0</v>
      </c>
      <c r="AM53" s="505">
        <v>0</v>
      </c>
      <c r="AN53" s="505">
        <v>0</v>
      </c>
      <c r="AO53" s="505">
        <v>0</v>
      </c>
      <c r="AP53" s="505">
        <v>0</v>
      </c>
      <c r="AQ53" s="505">
        <v>0</v>
      </c>
      <c r="AR53" s="505">
        <v>0</v>
      </c>
      <c r="AS53" s="505">
        <v>0</v>
      </c>
      <c r="AT53" s="505">
        <v>1.096E-3</v>
      </c>
      <c r="AU53" s="505">
        <v>2.0149999999999999E-3</v>
      </c>
      <c r="AV53" s="505">
        <v>6.7419999999999997E-3</v>
      </c>
      <c r="AW53" s="505">
        <v>0.115248</v>
      </c>
      <c r="AX53" s="505">
        <v>0.17761199999999999</v>
      </c>
      <c r="AY53" s="505">
        <v>4.7176000000000003E-2</v>
      </c>
      <c r="AZ53" s="505">
        <v>4.2888000000000003E-2</v>
      </c>
      <c r="BA53" s="505">
        <v>0.17446300000000001</v>
      </c>
      <c r="BB53" s="505">
        <v>0.246064</v>
      </c>
      <c r="BC53" s="505">
        <v>4.9527000000000002E-2</v>
      </c>
      <c r="BD53" s="505">
        <v>0.201927</v>
      </c>
      <c r="BE53" s="505">
        <v>0.25953799999999999</v>
      </c>
      <c r="BF53" s="505">
        <v>0</v>
      </c>
      <c r="BG53" s="505">
        <v>0</v>
      </c>
      <c r="BH53" s="505">
        <v>1.2097999999999999E-2</v>
      </c>
      <c r="BI53" s="505">
        <v>0</v>
      </c>
      <c r="BJ53" s="505">
        <v>6.7149999999999996E-3</v>
      </c>
      <c r="BK53" s="505">
        <v>6.9899999999999997E-4</v>
      </c>
      <c r="BL53" s="505">
        <v>2.5040000000000001E-3</v>
      </c>
      <c r="BM53" s="505">
        <v>0</v>
      </c>
      <c r="BN53" s="505">
        <v>0</v>
      </c>
      <c r="BO53" s="505">
        <v>0</v>
      </c>
      <c r="BP53" s="505">
        <v>0</v>
      </c>
      <c r="BQ53" s="505">
        <v>0</v>
      </c>
      <c r="BR53" s="505">
        <v>0</v>
      </c>
      <c r="BS53" s="505">
        <v>0</v>
      </c>
      <c r="BT53" s="505">
        <v>0</v>
      </c>
      <c r="BU53" s="505">
        <v>0</v>
      </c>
      <c r="BV53" s="505">
        <v>0</v>
      </c>
      <c r="BW53" s="505">
        <v>0</v>
      </c>
      <c r="BX53" s="505">
        <v>0</v>
      </c>
      <c r="BY53" s="505">
        <v>0</v>
      </c>
      <c r="BZ53" s="505">
        <v>0</v>
      </c>
      <c r="CA53" s="505">
        <v>0</v>
      </c>
      <c r="CB53" s="505">
        <v>0</v>
      </c>
      <c r="CC53" s="505">
        <v>0</v>
      </c>
      <c r="CD53" s="505">
        <v>0</v>
      </c>
      <c r="CE53" s="505">
        <v>0</v>
      </c>
      <c r="CF53" s="505">
        <v>0</v>
      </c>
      <c r="CG53" s="505">
        <v>0</v>
      </c>
      <c r="CH53" s="505">
        <v>0</v>
      </c>
      <c r="CI53" s="505">
        <v>3.9999999999999998E-6</v>
      </c>
      <c r="CJ53" s="505">
        <v>0</v>
      </c>
      <c r="CK53" s="505">
        <v>0</v>
      </c>
      <c r="CL53" s="505">
        <v>0</v>
      </c>
      <c r="CM53" s="505">
        <v>0</v>
      </c>
      <c r="CN53" s="505">
        <v>0</v>
      </c>
      <c r="CO53" s="505">
        <v>0</v>
      </c>
      <c r="CP53" s="505">
        <v>0</v>
      </c>
      <c r="CQ53" s="505">
        <v>0</v>
      </c>
      <c r="CR53" s="505">
        <v>6.0000000000000002E-5</v>
      </c>
      <c r="CS53" s="505">
        <v>0</v>
      </c>
      <c r="CT53" s="505">
        <v>0</v>
      </c>
      <c r="CU53" s="505">
        <v>0</v>
      </c>
      <c r="CV53" s="505">
        <v>0</v>
      </c>
      <c r="CW53" s="505">
        <v>0</v>
      </c>
      <c r="CX53" s="505">
        <v>0</v>
      </c>
      <c r="CY53" s="505">
        <v>0</v>
      </c>
      <c r="CZ53" s="505">
        <v>1.9826E-2</v>
      </c>
      <c r="DA53" s="505">
        <v>0</v>
      </c>
      <c r="DB53" s="505">
        <v>0</v>
      </c>
      <c r="DC53" s="505">
        <v>0</v>
      </c>
      <c r="DD53" s="505">
        <v>0</v>
      </c>
      <c r="DE53" s="505">
        <v>0</v>
      </c>
      <c r="DF53" s="505">
        <v>0</v>
      </c>
      <c r="DG53" s="505">
        <v>0</v>
      </c>
      <c r="DH53" s="506">
        <v>0</v>
      </c>
      <c r="DI53" s="507">
        <v>6.8519999999999996E-3</v>
      </c>
      <c r="DJ53" s="508">
        <v>0</v>
      </c>
      <c r="DK53" s="505">
        <v>6.0000000000000002E-6</v>
      </c>
      <c r="DL53" s="505">
        <v>0</v>
      </c>
      <c r="DM53" s="505">
        <v>0</v>
      </c>
      <c r="DN53" s="505">
        <v>0</v>
      </c>
      <c r="DO53" s="509">
        <v>-1.645858</v>
      </c>
      <c r="DP53" s="507">
        <v>8.2000000000000001E-5</v>
      </c>
      <c r="DQ53" s="510">
        <v>7.1250000000000003E-3</v>
      </c>
      <c r="DR53" s="508">
        <v>0</v>
      </c>
      <c r="DS53" s="509">
        <v>8.8529999999999998E-3</v>
      </c>
      <c r="DT53" s="511">
        <v>5.7219999999999997E-3</v>
      </c>
      <c r="DU53" s="507">
        <v>2.7669999999999999E-3</v>
      </c>
      <c r="DV53" s="510">
        <v>6.7159999999999997E-3</v>
      </c>
      <c r="DW53" s="508">
        <v>3.2277E-2</v>
      </c>
      <c r="DX53" s="509">
        <v>8.6339999999999993E-3</v>
      </c>
      <c r="DY53" s="511">
        <v>1.5172E-2</v>
      </c>
      <c r="DZ53" s="507">
        <v>-6.8339999999999998E-3</v>
      </c>
      <c r="EA53" s="510">
        <v>3.6289999999999998E-3</v>
      </c>
    </row>
    <row r="54" spans="2:131" ht="18" customHeight="1" x14ac:dyDescent="0.2">
      <c r="B54" s="456" t="s">
        <v>92</v>
      </c>
      <c r="C54" s="457" t="s">
        <v>93</v>
      </c>
      <c r="D54" s="504">
        <v>0</v>
      </c>
      <c r="E54" s="505">
        <v>0</v>
      </c>
      <c r="F54" s="505">
        <v>0</v>
      </c>
      <c r="G54" s="505">
        <v>0</v>
      </c>
      <c r="H54" s="505">
        <v>0</v>
      </c>
      <c r="I54" s="505">
        <v>0</v>
      </c>
      <c r="J54" s="505">
        <v>6.3999999999999997E-5</v>
      </c>
      <c r="K54" s="505">
        <v>9.9999999999999995E-7</v>
      </c>
      <c r="L54" s="505">
        <v>5.0000000000000004E-6</v>
      </c>
      <c r="M54" s="505">
        <v>0</v>
      </c>
      <c r="N54" s="505">
        <v>0</v>
      </c>
      <c r="O54" s="505">
        <v>0</v>
      </c>
      <c r="P54" s="505">
        <v>0</v>
      </c>
      <c r="Q54" s="505">
        <v>0</v>
      </c>
      <c r="R54" s="505">
        <v>2.1999999999999999E-5</v>
      </c>
      <c r="S54" s="505">
        <v>0</v>
      </c>
      <c r="T54" s="505">
        <v>2.3E-5</v>
      </c>
      <c r="U54" s="505">
        <v>8.6499999999999999E-4</v>
      </c>
      <c r="V54" s="505">
        <v>0</v>
      </c>
      <c r="W54" s="505">
        <v>0</v>
      </c>
      <c r="X54" s="505">
        <v>0</v>
      </c>
      <c r="Y54" s="505">
        <v>0</v>
      </c>
      <c r="Z54" s="505">
        <v>0</v>
      </c>
      <c r="AA54" s="505">
        <v>0</v>
      </c>
      <c r="AB54" s="505">
        <v>1.4E-5</v>
      </c>
      <c r="AC54" s="505">
        <v>3.0000000000000001E-6</v>
      </c>
      <c r="AD54" s="505">
        <v>9.9999999999999995E-7</v>
      </c>
      <c r="AE54" s="505">
        <v>0</v>
      </c>
      <c r="AF54" s="505">
        <v>0</v>
      </c>
      <c r="AG54" s="505">
        <v>1.9999999999999999E-6</v>
      </c>
      <c r="AH54" s="505">
        <v>0</v>
      </c>
      <c r="AI54" s="505">
        <v>0</v>
      </c>
      <c r="AJ54" s="505">
        <v>0</v>
      </c>
      <c r="AK54" s="505">
        <v>0</v>
      </c>
      <c r="AL54" s="505">
        <v>0</v>
      </c>
      <c r="AM54" s="505">
        <v>0</v>
      </c>
      <c r="AN54" s="505">
        <v>9.9999999999999995E-7</v>
      </c>
      <c r="AO54" s="505">
        <v>0</v>
      </c>
      <c r="AP54" s="505">
        <v>1.9999999999999999E-6</v>
      </c>
      <c r="AQ54" s="505">
        <v>0</v>
      </c>
      <c r="AR54" s="505">
        <v>5.1999999999999997E-5</v>
      </c>
      <c r="AS54" s="505">
        <v>3.9999999999999998E-6</v>
      </c>
      <c r="AT54" s="505">
        <v>9.3209999999999994E-3</v>
      </c>
      <c r="AU54" s="505">
        <v>1.2926999999999999E-2</v>
      </c>
      <c r="AV54" s="505">
        <v>5.7400000000000003E-3</v>
      </c>
      <c r="AW54" s="505">
        <v>2.7057999999999999E-2</v>
      </c>
      <c r="AX54" s="505">
        <v>8.9244000000000004E-2</v>
      </c>
      <c r="AY54" s="505">
        <v>0.21753</v>
      </c>
      <c r="AZ54" s="505">
        <v>2.1547E-2</v>
      </c>
      <c r="BA54" s="505">
        <v>2.3095999999999998E-2</v>
      </c>
      <c r="BB54" s="505">
        <v>0.13703699999999999</v>
      </c>
      <c r="BC54" s="505">
        <v>4.2994999999999998E-2</v>
      </c>
      <c r="BD54" s="505">
        <v>8.3752999999999994E-2</v>
      </c>
      <c r="BE54" s="505">
        <v>7.7608999999999997E-2</v>
      </c>
      <c r="BF54" s="505">
        <v>5.3200000000000003E-4</v>
      </c>
      <c r="BG54" s="505">
        <v>4.1100000000000002E-4</v>
      </c>
      <c r="BH54" s="505">
        <v>9.1669999999999998E-3</v>
      </c>
      <c r="BI54" s="505">
        <v>7.5699999999999997E-4</v>
      </c>
      <c r="BJ54" s="505">
        <v>7.5199999999999996E-4</v>
      </c>
      <c r="BK54" s="505">
        <v>1.0579999999999999E-3</v>
      </c>
      <c r="BL54" s="505">
        <v>9.3300000000000002E-4</v>
      </c>
      <c r="BM54" s="505">
        <v>0</v>
      </c>
      <c r="BN54" s="505">
        <v>6.3400000000000001E-4</v>
      </c>
      <c r="BO54" s="505">
        <v>4.1100000000000002E-4</v>
      </c>
      <c r="BP54" s="505">
        <v>1.75E-4</v>
      </c>
      <c r="BQ54" s="505">
        <v>4.6999999999999997E-5</v>
      </c>
      <c r="BR54" s="505">
        <v>7.9999999999999996E-6</v>
      </c>
      <c r="BS54" s="505">
        <v>5.0000000000000004E-6</v>
      </c>
      <c r="BT54" s="505">
        <v>1.9999999999999999E-6</v>
      </c>
      <c r="BU54" s="505">
        <v>2.4000000000000001E-5</v>
      </c>
      <c r="BV54" s="505">
        <v>0</v>
      </c>
      <c r="BW54" s="505">
        <v>1.2999999999999999E-5</v>
      </c>
      <c r="BX54" s="505">
        <v>3.8000000000000002E-5</v>
      </c>
      <c r="BY54" s="505">
        <v>4.1999999999999998E-5</v>
      </c>
      <c r="BZ54" s="505">
        <v>0</v>
      </c>
      <c r="CA54" s="505">
        <v>0</v>
      </c>
      <c r="CB54" s="505">
        <v>0</v>
      </c>
      <c r="CC54" s="505">
        <v>1.2E-5</v>
      </c>
      <c r="CD54" s="505">
        <v>0</v>
      </c>
      <c r="CE54" s="505">
        <v>0</v>
      </c>
      <c r="CF54" s="505">
        <v>1.9999999999999999E-6</v>
      </c>
      <c r="CG54" s="505">
        <v>0</v>
      </c>
      <c r="CH54" s="505">
        <v>0</v>
      </c>
      <c r="CI54" s="505">
        <v>1.7E-5</v>
      </c>
      <c r="CJ54" s="505">
        <v>2.0999999999999999E-5</v>
      </c>
      <c r="CK54" s="505">
        <v>2.3599999999999999E-4</v>
      </c>
      <c r="CL54" s="505">
        <v>2.5890000000000002E-3</v>
      </c>
      <c r="CM54" s="505">
        <v>1.111E-3</v>
      </c>
      <c r="CN54" s="505">
        <v>3.4699999999999998E-4</v>
      </c>
      <c r="CO54" s="505">
        <v>3.898E-3</v>
      </c>
      <c r="CP54" s="505">
        <v>1.3079999999999999E-3</v>
      </c>
      <c r="CQ54" s="505">
        <v>3.4E-5</v>
      </c>
      <c r="CR54" s="505">
        <v>4.7210000000000004E-3</v>
      </c>
      <c r="CS54" s="505">
        <v>9.9999999999999995E-7</v>
      </c>
      <c r="CT54" s="505">
        <v>0</v>
      </c>
      <c r="CU54" s="505">
        <v>1.0000000000000001E-5</v>
      </c>
      <c r="CV54" s="505">
        <v>0</v>
      </c>
      <c r="CW54" s="505">
        <v>0</v>
      </c>
      <c r="CX54" s="505">
        <v>7.9999999999999996E-6</v>
      </c>
      <c r="CY54" s="505">
        <v>0</v>
      </c>
      <c r="CZ54" s="505">
        <v>5.2575999999999998E-2</v>
      </c>
      <c r="DA54" s="505">
        <v>3.6000000000000001E-5</v>
      </c>
      <c r="DB54" s="505">
        <v>0</v>
      </c>
      <c r="DC54" s="505">
        <v>0</v>
      </c>
      <c r="DD54" s="505">
        <v>1.9999999999999999E-6</v>
      </c>
      <c r="DE54" s="505">
        <v>0</v>
      </c>
      <c r="DF54" s="505">
        <v>9.2999999999999997E-5</v>
      </c>
      <c r="DG54" s="505">
        <v>3.5989E-2</v>
      </c>
      <c r="DH54" s="506">
        <v>0</v>
      </c>
      <c r="DI54" s="507">
        <v>4.5789999999999997E-3</v>
      </c>
      <c r="DJ54" s="508">
        <v>3.6000000000000001E-5</v>
      </c>
      <c r="DK54" s="505">
        <v>5.0000000000000001E-4</v>
      </c>
      <c r="DL54" s="505">
        <v>0</v>
      </c>
      <c r="DM54" s="505">
        <v>0</v>
      </c>
      <c r="DN54" s="505">
        <v>0</v>
      </c>
      <c r="DO54" s="509">
        <v>-0.38535399999999997</v>
      </c>
      <c r="DP54" s="507">
        <v>2.8800000000000001E-4</v>
      </c>
      <c r="DQ54" s="510">
        <v>4.8669999999999998E-3</v>
      </c>
      <c r="DR54" s="508">
        <v>7.9100000000000004E-4</v>
      </c>
      <c r="DS54" s="509">
        <v>1.9380000000000001E-3</v>
      </c>
      <c r="DT54" s="511">
        <v>1.5319999999999999E-3</v>
      </c>
      <c r="DU54" s="507">
        <v>8.8000000000000003E-4</v>
      </c>
      <c r="DV54" s="510">
        <v>3.8939999999999999E-3</v>
      </c>
      <c r="DW54" s="508">
        <v>1.0631E-2</v>
      </c>
      <c r="DX54" s="509">
        <v>9.0860000000000003E-3</v>
      </c>
      <c r="DY54" s="511">
        <v>9.5139999999999999E-3</v>
      </c>
      <c r="DZ54" s="507">
        <v>-5.8019999999999999E-3</v>
      </c>
      <c r="EA54" s="510">
        <v>1.8420000000000001E-3</v>
      </c>
    </row>
    <row r="55" spans="2:131" ht="18" customHeight="1" x14ac:dyDescent="0.2">
      <c r="B55" s="456" t="s">
        <v>94</v>
      </c>
      <c r="C55" s="457" t="s">
        <v>95</v>
      </c>
      <c r="D55" s="504">
        <v>0</v>
      </c>
      <c r="E55" s="505">
        <v>2.0000000000000002E-5</v>
      </c>
      <c r="F55" s="505">
        <v>0</v>
      </c>
      <c r="G55" s="505">
        <v>0</v>
      </c>
      <c r="H55" s="505">
        <v>5.0900000000000001E-4</v>
      </c>
      <c r="I55" s="505">
        <v>0</v>
      </c>
      <c r="J55" s="505">
        <v>1.93E-4</v>
      </c>
      <c r="K55" s="505">
        <v>0</v>
      </c>
      <c r="L55" s="505">
        <v>0</v>
      </c>
      <c r="M55" s="505">
        <v>0</v>
      </c>
      <c r="N55" s="505">
        <v>0</v>
      </c>
      <c r="O55" s="505">
        <v>0</v>
      </c>
      <c r="P55" s="505">
        <v>0</v>
      </c>
      <c r="Q55" s="505">
        <v>2.9E-5</v>
      </c>
      <c r="R55" s="505">
        <v>1.7100000000000001E-4</v>
      </c>
      <c r="S55" s="505">
        <v>0</v>
      </c>
      <c r="T55" s="505">
        <v>0</v>
      </c>
      <c r="U55" s="505">
        <v>0</v>
      </c>
      <c r="V55" s="505">
        <v>0</v>
      </c>
      <c r="W55" s="505">
        <v>0</v>
      </c>
      <c r="X55" s="505">
        <v>0</v>
      </c>
      <c r="Y55" s="505">
        <v>0</v>
      </c>
      <c r="Z55" s="505">
        <v>0</v>
      </c>
      <c r="AA55" s="505">
        <v>0</v>
      </c>
      <c r="AB55" s="505">
        <v>0</v>
      </c>
      <c r="AC55" s="505">
        <v>0</v>
      </c>
      <c r="AD55" s="505">
        <v>0</v>
      </c>
      <c r="AE55" s="505">
        <v>0</v>
      </c>
      <c r="AF55" s="505">
        <v>6.0000000000000002E-6</v>
      </c>
      <c r="AG55" s="505">
        <v>0</v>
      </c>
      <c r="AH55" s="505">
        <v>0</v>
      </c>
      <c r="AI55" s="505">
        <v>0</v>
      </c>
      <c r="AJ55" s="505">
        <v>9.0000000000000002E-6</v>
      </c>
      <c r="AK55" s="505">
        <v>0</v>
      </c>
      <c r="AL55" s="505">
        <v>0</v>
      </c>
      <c r="AM55" s="505">
        <v>0</v>
      </c>
      <c r="AN55" s="505">
        <v>0</v>
      </c>
      <c r="AO55" s="505">
        <v>0</v>
      </c>
      <c r="AP55" s="505">
        <v>0</v>
      </c>
      <c r="AQ55" s="505">
        <v>0</v>
      </c>
      <c r="AR55" s="505">
        <v>5.0000000000000004E-6</v>
      </c>
      <c r="AS55" s="505">
        <v>1.077E-3</v>
      </c>
      <c r="AT55" s="505">
        <v>3.6099999999999999E-4</v>
      </c>
      <c r="AU55" s="505">
        <v>2.5746999999999999E-2</v>
      </c>
      <c r="AV55" s="505">
        <v>1.9814999999999999E-2</v>
      </c>
      <c r="AW55" s="505">
        <v>1.6191000000000001E-2</v>
      </c>
      <c r="AX55" s="505">
        <v>0</v>
      </c>
      <c r="AY55" s="505">
        <v>1.0790000000000001E-3</v>
      </c>
      <c r="AZ55" s="505">
        <v>0.16957900000000001</v>
      </c>
      <c r="BA55" s="505">
        <v>1.5134E-2</v>
      </c>
      <c r="BB55" s="505">
        <v>1.1561E-2</v>
      </c>
      <c r="BC55" s="505">
        <v>8.0280000000000004E-3</v>
      </c>
      <c r="BD55" s="505">
        <v>6.7679999999999997E-3</v>
      </c>
      <c r="BE55" s="505">
        <v>1.1868E-2</v>
      </c>
      <c r="BF55" s="505">
        <v>2.0913999999999999E-2</v>
      </c>
      <c r="BG55" s="505">
        <v>8.4159999999999999E-3</v>
      </c>
      <c r="BH55" s="505">
        <v>2.9503999999999999E-2</v>
      </c>
      <c r="BI55" s="505">
        <v>1.5432E-2</v>
      </c>
      <c r="BJ55" s="505">
        <v>1.7669999999999999E-3</v>
      </c>
      <c r="BK55" s="505">
        <v>6.1770000000000002E-3</v>
      </c>
      <c r="BL55" s="505">
        <v>5.5000000000000002E-5</v>
      </c>
      <c r="BM55" s="505">
        <v>0</v>
      </c>
      <c r="BN55" s="505">
        <v>1.1180000000000001E-3</v>
      </c>
      <c r="BO55" s="505">
        <v>3.5000000000000001E-3</v>
      </c>
      <c r="BP55" s="505">
        <v>3.5669999999999999E-3</v>
      </c>
      <c r="BQ55" s="505">
        <v>1.408E-3</v>
      </c>
      <c r="BR55" s="505">
        <v>4.4089999999999997E-3</v>
      </c>
      <c r="BS55" s="505">
        <v>0</v>
      </c>
      <c r="BT55" s="505">
        <v>0</v>
      </c>
      <c r="BU55" s="505">
        <v>0</v>
      </c>
      <c r="BV55" s="505">
        <v>0</v>
      </c>
      <c r="BW55" s="505">
        <v>0</v>
      </c>
      <c r="BX55" s="505">
        <v>0</v>
      </c>
      <c r="BY55" s="505">
        <v>0</v>
      </c>
      <c r="BZ55" s="505">
        <v>0</v>
      </c>
      <c r="CA55" s="505">
        <v>0</v>
      </c>
      <c r="CB55" s="505">
        <v>0</v>
      </c>
      <c r="CC55" s="505">
        <v>6.0999999999999999E-5</v>
      </c>
      <c r="CD55" s="505">
        <v>0</v>
      </c>
      <c r="CE55" s="505">
        <v>7.9999999999999996E-6</v>
      </c>
      <c r="CF55" s="505">
        <v>0</v>
      </c>
      <c r="CG55" s="505">
        <v>0</v>
      </c>
      <c r="CH55" s="505">
        <v>2.0999999999999999E-5</v>
      </c>
      <c r="CI55" s="505">
        <v>0</v>
      </c>
      <c r="CJ55" s="505">
        <v>0</v>
      </c>
      <c r="CK55" s="505">
        <v>9.9999999999999995E-7</v>
      </c>
      <c r="CL55" s="505">
        <v>0</v>
      </c>
      <c r="CM55" s="505">
        <v>0</v>
      </c>
      <c r="CN55" s="505">
        <v>0</v>
      </c>
      <c r="CO55" s="505">
        <v>0</v>
      </c>
      <c r="CP55" s="505">
        <v>9.9999999999999995E-7</v>
      </c>
      <c r="CQ55" s="505">
        <v>0</v>
      </c>
      <c r="CR55" s="505">
        <v>0</v>
      </c>
      <c r="CS55" s="505">
        <v>0</v>
      </c>
      <c r="CT55" s="505">
        <v>0</v>
      </c>
      <c r="CU55" s="505">
        <v>0</v>
      </c>
      <c r="CV55" s="505">
        <v>0</v>
      </c>
      <c r="CW55" s="505">
        <v>0</v>
      </c>
      <c r="CX55" s="505">
        <v>0</v>
      </c>
      <c r="CY55" s="505">
        <v>0</v>
      </c>
      <c r="CZ55" s="505">
        <v>2.0410999999999999E-2</v>
      </c>
      <c r="DA55" s="505">
        <v>0</v>
      </c>
      <c r="DB55" s="505">
        <v>0</v>
      </c>
      <c r="DC55" s="505">
        <v>0</v>
      </c>
      <c r="DD55" s="505">
        <v>0</v>
      </c>
      <c r="DE55" s="505">
        <v>0</v>
      </c>
      <c r="DF55" s="505">
        <v>1.5E-5</v>
      </c>
      <c r="DG55" s="505">
        <v>0</v>
      </c>
      <c r="DH55" s="506">
        <v>7.2999999999999999E-5</v>
      </c>
      <c r="DI55" s="507">
        <v>1.0333999999999999E-2</v>
      </c>
      <c r="DJ55" s="508">
        <v>9.9999999999999995E-7</v>
      </c>
      <c r="DK55" s="505">
        <v>2.6999999999999999E-5</v>
      </c>
      <c r="DL55" s="505">
        <v>0</v>
      </c>
      <c r="DM55" s="505">
        <v>2.8279999999999998E-3</v>
      </c>
      <c r="DN55" s="505">
        <v>3.3871999999999999E-2</v>
      </c>
      <c r="DO55" s="509">
        <v>-2.6926770000000002</v>
      </c>
      <c r="DP55" s="507">
        <v>8.9910000000000007E-3</v>
      </c>
      <c r="DQ55" s="510">
        <v>1.4768E-2</v>
      </c>
      <c r="DR55" s="508">
        <v>3.9328000000000002E-2</v>
      </c>
      <c r="DS55" s="509">
        <v>3.4992000000000002E-2</v>
      </c>
      <c r="DT55" s="511">
        <v>3.6525000000000002E-2</v>
      </c>
      <c r="DU55" s="507">
        <v>2.2100000000000002E-2</v>
      </c>
      <c r="DV55" s="510">
        <v>2.1117E-2</v>
      </c>
      <c r="DW55" s="508">
        <v>2.2348E-2</v>
      </c>
      <c r="DX55" s="509">
        <v>2.4608000000000001E-2</v>
      </c>
      <c r="DY55" s="511">
        <v>2.3983000000000001E-2</v>
      </c>
      <c r="DZ55" s="507">
        <v>2.0642000000000001E-2</v>
      </c>
      <c r="EA55" s="510">
        <v>2.0070999999999999E-2</v>
      </c>
    </row>
    <row r="56" spans="2:131" ht="18" customHeight="1" x14ac:dyDescent="0.2">
      <c r="B56" s="456" t="s">
        <v>96</v>
      </c>
      <c r="C56" s="457" t="s">
        <v>97</v>
      </c>
      <c r="D56" s="504">
        <v>0</v>
      </c>
      <c r="E56" s="505">
        <v>0</v>
      </c>
      <c r="F56" s="505">
        <v>0</v>
      </c>
      <c r="G56" s="505">
        <v>0</v>
      </c>
      <c r="H56" s="505">
        <v>0</v>
      </c>
      <c r="I56" s="505">
        <v>0</v>
      </c>
      <c r="J56" s="505">
        <v>0</v>
      </c>
      <c r="K56" s="505">
        <v>0</v>
      </c>
      <c r="L56" s="505">
        <v>0</v>
      </c>
      <c r="M56" s="505">
        <v>0</v>
      </c>
      <c r="N56" s="505">
        <v>0</v>
      </c>
      <c r="O56" s="505">
        <v>0</v>
      </c>
      <c r="P56" s="505">
        <v>0</v>
      </c>
      <c r="Q56" s="505">
        <v>0</v>
      </c>
      <c r="R56" s="505">
        <v>0</v>
      </c>
      <c r="S56" s="505">
        <v>0</v>
      </c>
      <c r="T56" s="505">
        <v>0</v>
      </c>
      <c r="U56" s="505">
        <v>0</v>
      </c>
      <c r="V56" s="505">
        <v>0</v>
      </c>
      <c r="W56" s="505">
        <v>0</v>
      </c>
      <c r="X56" s="505">
        <v>0</v>
      </c>
      <c r="Y56" s="505">
        <v>0</v>
      </c>
      <c r="Z56" s="505">
        <v>0</v>
      </c>
      <c r="AA56" s="505">
        <v>0</v>
      </c>
      <c r="AB56" s="505">
        <v>0</v>
      </c>
      <c r="AC56" s="505">
        <v>0</v>
      </c>
      <c r="AD56" s="505">
        <v>0</v>
      </c>
      <c r="AE56" s="505">
        <v>0</v>
      </c>
      <c r="AF56" s="505">
        <v>9.9999999999999995E-7</v>
      </c>
      <c r="AG56" s="505">
        <v>0</v>
      </c>
      <c r="AH56" s="505">
        <v>0</v>
      </c>
      <c r="AI56" s="505">
        <v>0</v>
      </c>
      <c r="AJ56" s="505">
        <v>0</v>
      </c>
      <c r="AK56" s="505">
        <v>0</v>
      </c>
      <c r="AL56" s="505">
        <v>0</v>
      </c>
      <c r="AM56" s="505">
        <v>0</v>
      </c>
      <c r="AN56" s="505">
        <v>0</v>
      </c>
      <c r="AO56" s="505">
        <v>0</v>
      </c>
      <c r="AP56" s="505">
        <v>0</v>
      </c>
      <c r="AQ56" s="505">
        <v>0</v>
      </c>
      <c r="AR56" s="505">
        <v>0</v>
      </c>
      <c r="AS56" s="505">
        <v>0</v>
      </c>
      <c r="AT56" s="505">
        <v>0</v>
      </c>
      <c r="AU56" s="505">
        <v>0</v>
      </c>
      <c r="AV56" s="505">
        <v>0</v>
      </c>
      <c r="AW56" s="505">
        <v>0</v>
      </c>
      <c r="AX56" s="505">
        <v>0</v>
      </c>
      <c r="AY56" s="505">
        <v>0</v>
      </c>
      <c r="AZ56" s="505">
        <v>0</v>
      </c>
      <c r="BA56" s="505">
        <v>7.7519000000000005E-2</v>
      </c>
      <c r="BB56" s="505">
        <v>0</v>
      </c>
      <c r="BC56" s="505">
        <v>0</v>
      </c>
      <c r="BD56" s="505">
        <v>0</v>
      </c>
      <c r="BE56" s="505">
        <v>0</v>
      </c>
      <c r="BF56" s="505">
        <v>0</v>
      </c>
      <c r="BG56" s="505">
        <v>0</v>
      </c>
      <c r="BH56" s="505">
        <v>0</v>
      </c>
      <c r="BI56" s="505">
        <v>1.93E-4</v>
      </c>
      <c r="BJ56" s="505">
        <v>0</v>
      </c>
      <c r="BK56" s="505">
        <v>8.9700000000000001E-4</v>
      </c>
      <c r="BL56" s="505">
        <v>1.0000000000000001E-5</v>
      </c>
      <c r="BM56" s="505">
        <v>0</v>
      </c>
      <c r="BN56" s="505">
        <v>4.5370000000000002E-3</v>
      </c>
      <c r="BO56" s="505">
        <v>2.5699999999999998E-3</v>
      </c>
      <c r="BP56" s="505">
        <v>0</v>
      </c>
      <c r="BQ56" s="505">
        <v>0</v>
      </c>
      <c r="BR56" s="505">
        <v>0</v>
      </c>
      <c r="BS56" s="505">
        <v>0</v>
      </c>
      <c r="BT56" s="505">
        <v>0</v>
      </c>
      <c r="BU56" s="505">
        <v>0</v>
      </c>
      <c r="BV56" s="505">
        <v>0</v>
      </c>
      <c r="BW56" s="505">
        <v>0</v>
      </c>
      <c r="BX56" s="505">
        <v>0</v>
      </c>
      <c r="BY56" s="505">
        <v>0</v>
      </c>
      <c r="BZ56" s="505">
        <v>0</v>
      </c>
      <c r="CA56" s="505">
        <v>0</v>
      </c>
      <c r="CB56" s="505">
        <v>0</v>
      </c>
      <c r="CC56" s="505">
        <v>0</v>
      </c>
      <c r="CD56" s="505">
        <v>5.8E-5</v>
      </c>
      <c r="CE56" s="505">
        <v>0</v>
      </c>
      <c r="CF56" s="505">
        <v>0</v>
      </c>
      <c r="CG56" s="505">
        <v>0</v>
      </c>
      <c r="CH56" s="505">
        <v>0</v>
      </c>
      <c r="CI56" s="505">
        <v>3.4999999999999997E-5</v>
      </c>
      <c r="CJ56" s="505">
        <v>0</v>
      </c>
      <c r="CK56" s="505">
        <v>0</v>
      </c>
      <c r="CL56" s="505">
        <v>0</v>
      </c>
      <c r="CM56" s="505">
        <v>0</v>
      </c>
      <c r="CN56" s="505">
        <v>0</v>
      </c>
      <c r="CO56" s="505">
        <v>5.2099999999999998E-4</v>
      </c>
      <c r="CP56" s="505">
        <v>5.2899999999999996E-4</v>
      </c>
      <c r="CQ56" s="505">
        <v>0</v>
      </c>
      <c r="CR56" s="505">
        <v>0</v>
      </c>
      <c r="CS56" s="505">
        <v>0</v>
      </c>
      <c r="CT56" s="505">
        <v>0</v>
      </c>
      <c r="CU56" s="505">
        <v>0</v>
      </c>
      <c r="CV56" s="505">
        <v>0</v>
      </c>
      <c r="CW56" s="505">
        <v>0</v>
      </c>
      <c r="CX56" s="505">
        <v>8.8999999999999995E-5</v>
      </c>
      <c r="CY56" s="505">
        <v>0</v>
      </c>
      <c r="CZ56" s="505">
        <v>8.3759999999999998E-3</v>
      </c>
      <c r="DA56" s="505">
        <v>1.8E-5</v>
      </c>
      <c r="DB56" s="505">
        <v>0</v>
      </c>
      <c r="DC56" s="505">
        <v>0</v>
      </c>
      <c r="DD56" s="505">
        <v>0</v>
      </c>
      <c r="DE56" s="505">
        <v>2.3699999999999999E-4</v>
      </c>
      <c r="DF56" s="505">
        <v>1.5E-5</v>
      </c>
      <c r="DG56" s="505">
        <v>0</v>
      </c>
      <c r="DH56" s="506">
        <v>0</v>
      </c>
      <c r="DI56" s="507">
        <v>3.3E-4</v>
      </c>
      <c r="DJ56" s="508">
        <v>3.7490000000000002E-3</v>
      </c>
      <c r="DK56" s="505">
        <v>7.9080000000000001E-3</v>
      </c>
      <c r="DL56" s="505">
        <v>0</v>
      </c>
      <c r="DM56" s="505">
        <v>1.35E-4</v>
      </c>
      <c r="DN56" s="505">
        <v>3.6219999999999998E-3</v>
      </c>
      <c r="DO56" s="509">
        <v>-0.63925600000000005</v>
      </c>
      <c r="DP56" s="507">
        <v>5.3319999999999999E-3</v>
      </c>
      <c r="DQ56" s="510">
        <v>2.7599999999999999E-3</v>
      </c>
      <c r="DR56" s="508">
        <v>2.3000000000000001E-4</v>
      </c>
      <c r="DS56" s="509">
        <v>6.051E-3</v>
      </c>
      <c r="DT56" s="511">
        <v>3.993E-3</v>
      </c>
      <c r="DU56" s="507">
        <v>4.6940000000000003E-3</v>
      </c>
      <c r="DV56" s="510">
        <v>3.1199999999999999E-3</v>
      </c>
      <c r="DW56" s="508">
        <v>7.1510000000000002E-3</v>
      </c>
      <c r="DX56" s="509">
        <v>6.4180000000000001E-3</v>
      </c>
      <c r="DY56" s="511">
        <v>6.6210000000000001E-3</v>
      </c>
      <c r="DZ56" s="507">
        <v>3.2030000000000001E-3</v>
      </c>
      <c r="EA56" s="510">
        <v>1.841E-3</v>
      </c>
    </row>
    <row r="57" spans="2:131" ht="18" customHeight="1" x14ac:dyDescent="0.2">
      <c r="B57" s="456" t="s">
        <v>98</v>
      </c>
      <c r="C57" s="457" t="s">
        <v>99</v>
      </c>
      <c r="D57" s="504">
        <v>0</v>
      </c>
      <c r="E57" s="505">
        <v>0</v>
      </c>
      <c r="F57" s="505">
        <v>0</v>
      </c>
      <c r="G57" s="505">
        <v>0</v>
      </c>
      <c r="H57" s="505">
        <v>0</v>
      </c>
      <c r="I57" s="505">
        <v>0</v>
      </c>
      <c r="J57" s="505">
        <v>0</v>
      </c>
      <c r="K57" s="505">
        <v>0</v>
      </c>
      <c r="L57" s="505">
        <v>0</v>
      </c>
      <c r="M57" s="505">
        <v>0</v>
      </c>
      <c r="N57" s="505">
        <v>0</v>
      </c>
      <c r="O57" s="505">
        <v>0</v>
      </c>
      <c r="P57" s="505">
        <v>0</v>
      </c>
      <c r="Q57" s="505">
        <v>0</v>
      </c>
      <c r="R57" s="505">
        <v>0</v>
      </c>
      <c r="S57" s="505">
        <v>0</v>
      </c>
      <c r="T57" s="505">
        <v>0</v>
      </c>
      <c r="U57" s="505">
        <v>0</v>
      </c>
      <c r="V57" s="505">
        <v>0</v>
      </c>
      <c r="W57" s="505">
        <v>0</v>
      </c>
      <c r="X57" s="505">
        <v>0</v>
      </c>
      <c r="Y57" s="505">
        <v>0</v>
      </c>
      <c r="Z57" s="505">
        <v>0</v>
      </c>
      <c r="AA57" s="505">
        <v>0</v>
      </c>
      <c r="AB57" s="505">
        <v>0</v>
      </c>
      <c r="AC57" s="505">
        <v>0</v>
      </c>
      <c r="AD57" s="505">
        <v>0</v>
      </c>
      <c r="AE57" s="505">
        <v>0</v>
      </c>
      <c r="AF57" s="505">
        <v>0</v>
      </c>
      <c r="AG57" s="505">
        <v>0</v>
      </c>
      <c r="AH57" s="505">
        <v>0</v>
      </c>
      <c r="AI57" s="505">
        <v>0</v>
      </c>
      <c r="AJ57" s="505">
        <v>0</v>
      </c>
      <c r="AK57" s="505">
        <v>0</v>
      </c>
      <c r="AL57" s="505">
        <v>0</v>
      </c>
      <c r="AM57" s="505">
        <v>0</v>
      </c>
      <c r="AN57" s="505">
        <v>0</v>
      </c>
      <c r="AO57" s="505">
        <v>0</v>
      </c>
      <c r="AP57" s="505">
        <v>0</v>
      </c>
      <c r="AQ57" s="505">
        <v>0</v>
      </c>
      <c r="AR57" s="505">
        <v>0</v>
      </c>
      <c r="AS57" s="505">
        <v>0</v>
      </c>
      <c r="AT57" s="505">
        <v>0</v>
      </c>
      <c r="AU57" s="505">
        <v>8.7900000000000001E-4</v>
      </c>
      <c r="AV57" s="505">
        <v>7.9430000000000004E-3</v>
      </c>
      <c r="AW57" s="505">
        <v>1.737E-3</v>
      </c>
      <c r="AX57" s="505">
        <v>2.0599999999999999E-4</v>
      </c>
      <c r="AY57" s="505">
        <v>0</v>
      </c>
      <c r="AZ57" s="505">
        <v>3.248E-3</v>
      </c>
      <c r="BA57" s="505">
        <v>0</v>
      </c>
      <c r="BB57" s="505">
        <v>4.0133000000000002E-2</v>
      </c>
      <c r="BC57" s="505">
        <v>0</v>
      </c>
      <c r="BD57" s="505">
        <v>1.034E-3</v>
      </c>
      <c r="BE57" s="505">
        <v>1.2400000000000001E-4</v>
      </c>
      <c r="BF57" s="505">
        <v>1.8E-5</v>
      </c>
      <c r="BG57" s="505">
        <v>0</v>
      </c>
      <c r="BH57" s="505">
        <v>1.9999999999999999E-6</v>
      </c>
      <c r="BI57" s="505">
        <v>2.9789999999999999E-3</v>
      </c>
      <c r="BJ57" s="505">
        <v>0</v>
      </c>
      <c r="BK57" s="505">
        <v>1.2999999999999999E-4</v>
      </c>
      <c r="BL57" s="505">
        <v>0</v>
      </c>
      <c r="BM57" s="505">
        <v>0</v>
      </c>
      <c r="BN57" s="505">
        <v>7.1000000000000005E-5</v>
      </c>
      <c r="BO57" s="505">
        <v>2.0900000000000001E-4</v>
      </c>
      <c r="BP57" s="505">
        <v>4.1999999999999998E-5</v>
      </c>
      <c r="BQ57" s="505">
        <v>3.5100000000000002E-4</v>
      </c>
      <c r="BR57" s="505">
        <v>6.87E-4</v>
      </c>
      <c r="BS57" s="505">
        <v>0</v>
      </c>
      <c r="BT57" s="505">
        <v>0</v>
      </c>
      <c r="BU57" s="505">
        <v>0</v>
      </c>
      <c r="BV57" s="505">
        <v>0</v>
      </c>
      <c r="BW57" s="505">
        <v>0</v>
      </c>
      <c r="BX57" s="505">
        <v>0</v>
      </c>
      <c r="BY57" s="505">
        <v>0</v>
      </c>
      <c r="BZ57" s="505">
        <v>0</v>
      </c>
      <c r="CA57" s="505">
        <v>0</v>
      </c>
      <c r="CB57" s="505">
        <v>0</v>
      </c>
      <c r="CC57" s="505">
        <v>1.8E-5</v>
      </c>
      <c r="CD57" s="505">
        <v>0</v>
      </c>
      <c r="CE57" s="505">
        <v>0</v>
      </c>
      <c r="CF57" s="505">
        <v>0</v>
      </c>
      <c r="CG57" s="505">
        <v>0</v>
      </c>
      <c r="CH57" s="505">
        <v>0</v>
      </c>
      <c r="CI57" s="505">
        <v>0</v>
      </c>
      <c r="CJ57" s="505">
        <v>0</v>
      </c>
      <c r="CK57" s="505">
        <v>0</v>
      </c>
      <c r="CL57" s="505">
        <v>0</v>
      </c>
      <c r="CM57" s="505">
        <v>7.9999999999999996E-6</v>
      </c>
      <c r="CN57" s="505">
        <v>0</v>
      </c>
      <c r="CO57" s="505">
        <v>0</v>
      </c>
      <c r="CP57" s="505">
        <v>5.1000000000000004E-4</v>
      </c>
      <c r="CQ57" s="505">
        <v>0</v>
      </c>
      <c r="CR57" s="505">
        <v>0</v>
      </c>
      <c r="CS57" s="505">
        <v>6.0999999999999999E-5</v>
      </c>
      <c r="CT57" s="505">
        <v>0</v>
      </c>
      <c r="CU57" s="505">
        <v>0</v>
      </c>
      <c r="CV57" s="505">
        <v>0</v>
      </c>
      <c r="CW57" s="505">
        <v>0</v>
      </c>
      <c r="CX57" s="505">
        <v>0</v>
      </c>
      <c r="CY57" s="505">
        <v>0</v>
      </c>
      <c r="CZ57" s="505">
        <v>3.1870000000000002E-3</v>
      </c>
      <c r="DA57" s="505">
        <v>5.3999999999999998E-5</v>
      </c>
      <c r="DB57" s="505">
        <v>0</v>
      </c>
      <c r="DC57" s="505">
        <v>0</v>
      </c>
      <c r="DD57" s="505">
        <v>0</v>
      </c>
      <c r="DE57" s="505">
        <v>0</v>
      </c>
      <c r="DF57" s="505">
        <v>0</v>
      </c>
      <c r="DG57" s="505">
        <v>0</v>
      </c>
      <c r="DH57" s="506">
        <v>0</v>
      </c>
      <c r="DI57" s="507">
        <v>3.9899999999999999E-4</v>
      </c>
      <c r="DJ57" s="508">
        <v>0</v>
      </c>
      <c r="DK57" s="505">
        <v>0</v>
      </c>
      <c r="DL57" s="505">
        <v>0</v>
      </c>
      <c r="DM57" s="505">
        <v>4.6730000000000001E-3</v>
      </c>
      <c r="DN57" s="505">
        <v>1.0673999999999999E-2</v>
      </c>
      <c r="DO57" s="509">
        <v>0.66926799999999997</v>
      </c>
      <c r="DP57" s="507">
        <v>2.9039999999999999E-3</v>
      </c>
      <c r="DQ57" s="510">
        <v>1.7290000000000001E-3</v>
      </c>
      <c r="DR57" s="508">
        <v>2.163E-3</v>
      </c>
      <c r="DS57" s="509">
        <v>1.307E-3</v>
      </c>
      <c r="DT57" s="511">
        <v>1.6100000000000001E-3</v>
      </c>
      <c r="DU57" s="507">
        <v>2.2880000000000001E-3</v>
      </c>
      <c r="DV57" s="510">
        <v>1.694E-3</v>
      </c>
      <c r="DW57" s="508">
        <v>1.2064999999999999E-2</v>
      </c>
      <c r="DX57" s="509">
        <v>1.0859999999999999E-3</v>
      </c>
      <c r="DY57" s="511">
        <v>4.1219999999999998E-3</v>
      </c>
      <c r="DZ57" s="507">
        <v>8.6799999999999996E-4</v>
      </c>
      <c r="EA57" s="510">
        <v>8.0800000000000002E-4</v>
      </c>
    </row>
    <row r="58" spans="2:131" ht="18" customHeight="1" x14ac:dyDescent="0.2">
      <c r="B58" s="456" t="s">
        <v>100</v>
      </c>
      <c r="C58" s="457" t="s">
        <v>101</v>
      </c>
      <c r="D58" s="504">
        <v>4.8999999999999998E-5</v>
      </c>
      <c r="E58" s="505">
        <v>6.0999999999999999E-5</v>
      </c>
      <c r="F58" s="505">
        <v>0</v>
      </c>
      <c r="G58" s="505">
        <v>0</v>
      </c>
      <c r="H58" s="505">
        <v>6.0999999999999997E-4</v>
      </c>
      <c r="I58" s="505">
        <v>0</v>
      </c>
      <c r="J58" s="505">
        <v>2.5700000000000001E-4</v>
      </c>
      <c r="K58" s="505">
        <v>0</v>
      </c>
      <c r="L58" s="505">
        <v>0</v>
      </c>
      <c r="M58" s="505">
        <v>0</v>
      </c>
      <c r="N58" s="505">
        <v>0</v>
      </c>
      <c r="O58" s="505">
        <v>0</v>
      </c>
      <c r="P58" s="505">
        <v>0</v>
      </c>
      <c r="Q58" s="505">
        <v>0</v>
      </c>
      <c r="R58" s="505">
        <v>7.7300000000000003E-4</v>
      </c>
      <c r="S58" s="505">
        <v>0</v>
      </c>
      <c r="T58" s="505">
        <v>0</v>
      </c>
      <c r="U58" s="505">
        <v>2.0000000000000002E-5</v>
      </c>
      <c r="V58" s="505">
        <v>0</v>
      </c>
      <c r="W58" s="505">
        <v>0</v>
      </c>
      <c r="X58" s="505">
        <v>0</v>
      </c>
      <c r="Y58" s="505">
        <v>0</v>
      </c>
      <c r="Z58" s="505">
        <v>0</v>
      </c>
      <c r="AA58" s="505">
        <v>0</v>
      </c>
      <c r="AB58" s="505">
        <v>5.0000000000000004E-6</v>
      </c>
      <c r="AC58" s="505">
        <v>0</v>
      </c>
      <c r="AD58" s="505">
        <v>0</v>
      </c>
      <c r="AE58" s="505">
        <v>0</v>
      </c>
      <c r="AF58" s="505">
        <v>2.0999999999999999E-5</v>
      </c>
      <c r="AG58" s="505">
        <v>0</v>
      </c>
      <c r="AH58" s="505">
        <v>0</v>
      </c>
      <c r="AI58" s="505">
        <v>0</v>
      </c>
      <c r="AJ58" s="505">
        <v>0</v>
      </c>
      <c r="AK58" s="505">
        <v>0</v>
      </c>
      <c r="AL58" s="505">
        <v>9.2999999999999997E-5</v>
      </c>
      <c r="AM58" s="505">
        <v>0</v>
      </c>
      <c r="AN58" s="505">
        <v>0</v>
      </c>
      <c r="AO58" s="505">
        <v>0</v>
      </c>
      <c r="AP58" s="505">
        <v>0</v>
      </c>
      <c r="AQ58" s="505">
        <v>0</v>
      </c>
      <c r="AR58" s="505">
        <v>0</v>
      </c>
      <c r="AS58" s="505">
        <v>3.9999999999999998E-6</v>
      </c>
      <c r="AT58" s="505">
        <v>4.7699999999999999E-4</v>
      </c>
      <c r="AU58" s="505">
        <v>1.227E-3</v>
      </c>
      <c r="AV58" s="505">
        <v>6.7299999999999999E-4</v>
      </c>
      <c r="AW58" s="505">
        <v>5.6439999999999997E-3</v>
      </c>
      <c r="AX58" s="505">
        <v>2.0112000000000001E-2</v>
      </c>
      <c r="AY58" s="505">
        <v>9.9109999999999997E-3</v>
      </c>
      <c r="AZ58" s="505">
        <v>7.8650000000000005E-3</v>
      </c>
      <c r="BA58" s="505">
        <v>1.0732999999999999E-2</v>
      </c>
      <c r="BB58" s="505">
        <v>3.0079999999999998E-3</v>
      </c>
      <c r="BC58" s="505">
        <v>0.106028</v>
      </c>
      <c r="BD58" s="505">
        <v>1.2205000000000001E-2</v>
      </c>
      <c r="BE58" s="505">
        <v>1.7489999999999999E-3</v>
      </c>
      <c r="BF58" s="505">
        <v>1.6388E-2</v>
      </c>
      <c r="BG58" s="505">
        <v>8.7060000000000002E-3</v>
      </c>
      <c r="BH58" s="505">
        <v>3.1580000000000002E-3</v>
      </c>
      <c r="BI58" s="505">
        <v>1.99E-3</v>
      </c>
      <c r="BJ58" s="505">
        <v>1.4E-5</v>
      </c>
      <c r="BK58" s="505">
        <v>1.0911000000000001E-2</v>
      </c>
      <c r="BL58" s="505">
        <v>1.864E-3</v>
      </c>
      <c r="BM58" s="505">
        <v>0</v>
      </c>
      <c r="BN58" s="505">
        <v>3.7200000000000002E-3</v>
      </c>
      <c r="BO58" s="505">
        <v>5.7549999999999997E-3</v>
      </c>
      <c r="BP58" s="505">
        <v>3.7100000000000002E-3</v>
      </c>
      <c r="BQ58" s="505">
        <v>1.2179999999999999E-3</v>
      </c>
      <c r="BR58" s="505">
        <v>1.7930000000000001E-3</v>
      </c>
      <c r="BS58" s="505">
        <v>3.0000000000000001E-6</v>
      </c>
      <c r="BT58" s="505">
        <v>0</v>
      </c>
      <c r="BU58" s="505">
        <v>2.22E-4</v>
      </c>
      <c r="BV58" s="505">
        <v>0</v>
      </c>
      <c r="BW58" s="505">
        <v>2.5399999999999999E-4</v>
      </c>
      <c r="BX58" s="505">
        <v>1.76E-4</v>
      </c>
      <c r="BY58" s="505">
        <v>1.9999999999999999E-6</v>
      </c>
      <c r="BZ58" s="505">
        <v>5.0000000000000002E-5</v>
      </c>
      <c r="CA58" s="505">
        <v>1.7E-5</v>
      </c>
      <c r="CB58" s="505">
        <v>0</v>
      </c>
      <c r="CC58" s="505">
        <v>3.3700000000000001E-4</v>
      </c>
      <c r="CD58" s="505">
        <v>3.0000000000000001E-5</v>
      </c>
      <c r="CE58" s="505">
        <v>1.3999999999999999E-4</v>
      </c>
      <c r="CF58" s="505">
        <v>7.6000000000000004E-5</v>
      </c>
      <c r="CG58" s="505">
        <v>4.3999999999999999E-5</v>
      </c>
      <c r="CH58" s="505">
        <v>2.8E-5</v>
      </c>
      <c r="CI58" s="505">
        <v>4.37E-4</v>
      </c>
      <c r="CJ58" s="505">
        <v>0</v>
      </c>
      <c r="CK58" s="505">
        <v>0</v>
      </c>
      <c r="CL58" s="505">
        <v>5.8799999999999998E-4</v>
      </c>
      <c r="CM58" s="505">
        <v>2.8E-5</v>
      </c>
      <c r="CN58" s="505">
        <v>0</v>
      </c>
      <c r="CO58" s="505">
        <v>5.4699999999999996E-4</v>
      </c>
      <c r="CP58" s="505">
        <v>2.7099999999999997E-4</v>
      </c>
      <c r="CQ58" s="505">
        <v>5.5400000000000002E-4</v>
      </c>
      <c r="CR58" s="505">
        <v>5.7000000000000003E-5</v>
      </c>
      <c r="CS58" s="505">
        <v>3.6000000000000001E-5</v>
      </c>
      <c r="CT58" s="505">
        <v>1.7699999999999999E-4</v>
      </c>
      <c r="CU58" s="505">
        <v>3.9999999999999998E-6</v>
      </c>
      <c r="CV58" s="505">
        <v>6.0000000000000002E-6</v>
      </c>
      <c r="CW58" s="505">
        <v>0</v>
      </c>
      <c r="CX58" s="505">
        <v>3.1000000000000001E-5</v>
      </c>
      <c r="CY58" s="505">
        <v>0</v>
      </c>
      <c r="CZ58" s="505">
        <v>6.5139999999999998E-3</v>
      </c>
      <c r="DA58" s="505">
        <v>8.5000000000000006E-5</v>
      </c>
      <c r="DB58" s="505">
        <v>9.7999999999999997E-5</v>
      </c>
      <c r="DC58" s="505">
        <v>4.1999999999999998E-5</v>
      </c>
      <c r="DD58" s="505">
        <v>1.8E-5</v>
      </c>
      <c r="DE58" s="505">
        <v>4.6099999999999998E-4</v>
      </c>
      <c r="DF58" s="505">
        <v>9.6000000000000002E-5</v>
      </c>
      <c r="DG58" s="505">
        <v>0</v>
      </c>
      <c r="DH58" s="506">
        <v>1.0859999999999999E-3</v>
      </c>
      <c r="DI58" s="507">
        <v>2.4529999999999999E-3</v>
      </c>
      <c r="DJ58" s="508">
        <v>6.4999999999999997E-4</v>
      </c>
      <c r="DK58" s="505">
        <v>2.4139999999999999E-3</v>
      </c>
      <c r="DL58" s="505">
        <v>0</v>
      </c>
      <c r="DM58" s="505">
        <v>3.2820000000000002E-3</v>
      </c>
      <c r="DN58" s="505">
        <v>6.4409999999999997E-3</v>
      </c>
      <c r="DO58" s="509">
        <v>-0.59663900000000003</v>
      </c>
      <c r="DP58" s="507">
        <v>3.1350000000000002E-3</v>
      </c>
      <c r="DQ58" s="510">
        <v>3.9589999999999998E-3</v>
      </c>
      <c r="DR58" s="508">
        <v>5.4900000000000001E-4</v>
      </c>
      <c r="DS58" s="509">
        <v>9.8200000000000002E-4</v>
      </c>
      <c r="DT58" s="511">
        <v>8.2899999999999998E-4</v>
      </c>
      <c r="DU58" s="507">
        <v>2.0370000000000002E-3</v>
      </c>
      <c r="DV58" s="510">
        <v>3.0460000000000001E-3</v>
      </c>
      <c r="DW58" s="508">
        <v>1.2115000000000001E-2</v>
      </c>
      <c r="DX58" s="509">
        <v>6.5599999999999999E-3</v>
      </c>
      <c r="DY58" s="511">
        <v>8.0960000000000008E-3</v>
      </c>
      <c r="DZ58" s="507">
        <v>-2.653E-3</v>
      </c>
      <c r="EA58" s="510">
        <v>1.2019999999999999E-3</v>
      </c>
    </row>
    <row r="59" spans="2:131" ht="18" customHeight="1" x14ac:dyDescent="0.2">
      <c r="B59" s="456" t="s">
        <v>102</v>
      </c>
      <c r="C59" s="457" t="s">
        <v>410</v>
      </c>
      <c r="D59" s="504">
        <v>0</v>
      </c>
      <c r="E59" s="505">
        <v>0</v>
      </c>
      <c r="F59" s="505">
        <v>5.1E-5</v>
      </c>
      <c r="G59" s="505">
        <v>0</v>
      </c>
      <c r="H59" s="505">
        <v>7.6000000000000004E-5</v>
      </c>
      <c r="I59" s="505">
        <v>0</v>
      </c>
      <c r="J59" s="505">
        <v>0</v>
      </c>
      <c r="K59" s="505">
        <v>1.5E-5</v>
      </c>
      <c r="L59" s="505">
        <v>4.6E-5</v>
      </c>
      <c r="M59" s="505">
        <v>0</v>
      </c>
      <c r="N59" s="505">
        <v>0</v>
      </c>
      <c r="O59" s="505">
        <v>6.0000000000000002E-6</v>
      </c>
      <c r="P59" s="505">
        <v>0</v>
      </c>
      <c r="Q59" s="505">
        <v>6.9999999999999999E-6</v>
      </c>
      <c r="R59" s="505">
        <v>6.9999999999999999E-6</v>
      </c>
      <c r="S59" s="505">
        <v>0</v>
      </c>
      <c r="T59" s="505">
        <v>0</v>
      </c>
      <c r="U59" s="505">
        <v>0</v>
      </c>
      <c r="V59" s="505">
        <v>0</v>
      </c>
      <c r="W59" s="505">
        <v>0</v>
      </c>
      <c r="X59" s="505">
        <v>0</v>
      </c>
      <c r="Y59" s="505">
        <v>5.0000000000000004E-6</v>
      </c>
      <c r="Z59" s="505">
        <v>0</v>
      </c>
      <c r="AA59" s="505">
        <v>0</v>
      </c>
      <c r="AB59" s="505">
        <v>1.15E-4</v>
      </c>
      <c r="AC59" s="505">
        <v>3.0000000000000001E-6</v>
      </c>
      <c r="AD59" s="505">
        <v>1.9999999999999999E-6</v>
      </c>
      <c r="AE59" s="505">
        <v>0</v>
      </c>
      <c r="AF59" s="505">
        <v>9.9999999999999995E-7</v>
      </c>
      <c r="AG59" s="505">
        <v>3.3000000000000003E-5</v>
      </c>
      <c r="AH59" s="505">
        <v>7.2000000000000002E-5</v>
      </c>
      <c r="AI59" s="505">
        <v>9.0000000000000002E-6</v>
      </c>
      <c r="AJ59" s="505">
        <v>0</v>
      </c>
      <c r="AK59" s="505">
        <v>5.0000000000000004E-6</v>
      </c>
      <c r="AL59" s="505">
        <v>2.9E-5</v>
      </c>
      <c r="AM59" s="505">
        <v>0</v>
      </c>
      <c r="AN59" s="505">
        <v>0</v>
      </c>
      <c r="AO59" s="505">
        <v>0</v>
      </c>
      <c r="AP59" s="505">
        <v>1.9999999999999999E-6</v>
      </c>
      <c r="AQ59" s="505">
        <v>0</v>
      </c>
      <c r="AR59" s="505">
        <v>0</v>
      </c>
      <c r="AS59" s="505">
        <v>1.27E-4</v>
      </c>
      <c r="AT59" s="505">
        <v>1.7E-5</v>
      </c>
      <c r="AU59" s="505">
        <v>1.596E-3</v>
      </c>
      <c r="AV59" s="505">
        <v>1.94E-4</v>
      </c>
      <c r="AW59" s="505">
        <v>3.1000000000000001E-5</v>
      </c>
      <c r="AX59" s="505">
        <v>1.01E-4</v>
      </c>
      <c r="AY59" s="505">
        <v>3.4E-5</v>
      </c>
      <c r="AZ59" s="505">
        <v>5.0000000000000002E-5</v>
      </c>
      <c r="BA59" s="505">
        <v>0</v>
      </c>
      <c r="BB59" s="505">
        <v>6.3E-5</v>
      </c>
      <c r="BC59" s="505">
        <v>1.1E-5</v>
      </c>
      <c r="BD59" s="505">
        <v>1.447E-2</v>
      </c>
      <c r="BE59" s="505">
        <v>2.8E-5</v>
      </c>
      <c r="BF59" s="505">
        <v>1.7829000000000001E-2</v>
      </c>
      <c r="BG59" s="505">
        <v>7.953E-3</v>
      </c>
      <c r="BH59" s="505">
        <v>1.5E-5</v>
      </c>
      <c r="BI59" s="505">
        <v>4.725E-3</v>
      </c>
      <c r="BJ59" s="505">
        <v>3.0000000000000001E-5</v>
      </c>
      <c r="BK59" s="505">
        <v>8.52E-4</v>
      </c>
      <c r="BL59" s="505">
        <v>6.4999999999999994E-5</v>
      </c>
      <c r="BM59" s="505">
        <v>7.7000000000000001E-5</v>
      </c>
      <c r="BN59" s="505">
        <v>8.7699999999999996E-4</v>
      </c>
      <c r="BO59" s="505">
        <v>1.98E-3</v>
      </c>
      <c r="BP59" s="505">
        <v>5.1000000000000004E-4</v>
      </c>
      <c r="BQ59" s="505">
        <v>2.4880000000000002E-3</v>
      </c>
      <c r="BR59" s="505">
        <v>2.9819999999999998E-3</v>
      </c>
      <c r="BS59" s="505">
        <v>1.5E-5</v>
      </c>
      <c r="BT59" s="505">
        <v>1.0000000000000001E-5</v>
      </c>
      <c r="BU59" s="505">
        <v>1.0000000000000001E-5</v>
      </c>
      <c r="BV59" s="505">
        <v>1.9000000000000001E-5</v>
      </c>
      <c r="BW59" s="505">
        <v>3.6000000000000002E-4</v>
      </c>
      <c r="BX59" s="505">
        <v>2.5500000000000002E-4</v>
      </c>
      <c r="BY59" s="505">
        <v>1.3799999999999999E-4</v>
      </c>
      <c r="BZ59" s="505">
        <v>2.5700000000000001E-4</v>
      </c>
      <c r="CA59" s="505">
        <v>1.03E-4</v>
      </c>
      <c r="CB59" s="505">
        <v>0</v>
      </c>
      <c r="CC59" s="505">
        <v>1.0399999999999999E-4</v>
      </c>
      <c r="CD59" s="505">
        <v>2.2900000000000001E-4</v>
      </c>
      <c r="CE59" s="505">
        <v>0</v>
      </c>
      <c r="CF59" s="505">
        <v>8.0000000000000007E-5</v>
      </c>
      <c r="CG59" s="505">
        <v>3.6999999999999998E-5</v>
      </c>
      <c r="CH59" s="505">
        <v>2.8E-5</v>
      </c>
      <c r="CI59" s="505">
        <v>5.1999999999999997E-5</v>
      </c>
      <c r="CJ59" s="505">
        <v>0</v>
      </c>
      <c r="CK59" s="505">
        <v>5.0000000000000004E-6</v>
      </c>
      <c r="CL59" s="505">
        <v>1.7000000000000001E-4</v>
      </c>
      <c r="CM59" s="505">
        <v>3.9599999999999998E-4</v>
      </c>
      <c r="CN59" s="505">
        <v>2.1999999999999999E-5</v>
      </c>
      <c r="CO59" s="505">
        <v>3.2600000000000001E-4</v>
      </c>
      <c r="CP59" s="505">
        <v>9.3899999999999995E-4</v>
      </c>
      <c r="CQ59" s="505">
        <v>3.1999999999999999E-5</v>
      </c>
      <c r="CR59" s="505">
        <v>3.0600000000000001E-4</v>
      </c>
      <c r="CS59" s="505">
        <v>2.8E-5</v>
      </c>
      <c r="CT59" s="505">
        <v>0</v>
      </c>
      <c r="CU59" s="505">
        <v>3.1000000000000001E-5</v>
      </c>
      <c r="CV59" s="505">
        <v>3.9999999999999998E-6</v>
      </c>
      <c r="CW59" s="505">
        <v>7.7000000000000001E-5</v>
      </c>
      <c r="CX59" s="505">
        <v>1.1400000000000001E-4</v>
      </c>
      <c r="CY59" s="505">
        <v>3.1500000000000001E-4</v>
      </c>
      <c r="CZ59" s="505">
        <v>1.508E-3</v>
      </c>
      <c r="DA59" s="505">
        <v>5.3300000000000005E-4</v>
      </c>
      <c r="DB59" s="505">
        <v>1.2E-5</v>
      </c>
      <c r="DC59" s="505">
        <v>1.7000000000000001E-4</v>
      </c>
      <c r="DD59" s="505">
        <v>1.5999999999999999E-5</v>
      </c>
      <c r="DE59" s="505">
        <v>3.39E-4</v>
      </c>
      <c r="DF59" s="505">
        <v>3.4999999999999997E-5</v>
      </c>
      <c r="DG59" s="505">
        <v>0</v>
      </c>
      <c r="DH59" s="506">
        <v>0</v>
      </c>
      <c r="DI59" s="507">
        <v>1.4790000000000001E-3</v>
      </c>
      <c r="DJ59" s="508">
        <v>2.4789999999999999E-3</v>
      </c>
      <c r="DK59" s="505">
        <v>8.3940000000000004E-3</v>
      </c>
      <c r="DL59" s="505">
        <v>0</v>
      </c>
      <c r="DM59" s="505">
        <v>2.0920999999999999E-2</v>
      </c>
      <c r="DN59" s="505">
        <v>1.2803999999999999E-2</v>
      </c>
      <c r="DO59" s="509">
        <v>-2.2659060000000002</v>
      </c>
      <c r="DP59" s="507">
        <v>8.8120000000000004E-3</v>
      </c>
      <c r="DQ59" s="510">
        <v>5.5269999999999998E-3</v>
      </c>
      <c r="DR59" s="508">
        <v>8.9470000000000001E-3</v>
      </c>
      <c r="DS59" s="509">
        <v>4.7689999999999998E-3</v>
      </c>
      <c r="DT59" s="511">
        <v>6.2469999999999999E-3</v>
      </c>
      <c r="DU59" s="507">
        <v>7.5909999999999997E-3</v>
      </c>
      <c r="DV59" s="510">
        <v>5.7369999999999999E-3</v>
      </c>
      <c r="DW59" s="508">
        <v>3.0705E-2</v>
      </c>
      <c r="DX59" s="509">
        <v>6.8840000000000004E-3</v>
      </c>
      <c r="DY59" s="511">
        <v>1.3471E-2</v>
      </c>
      <c r="DZ59" s="507">
        <v>3.039E-3</v>
      </c>
      <c r="EA59" s="510">
        <v>2.9129999999999998E-3</v>
      </c>
    </row>
    <row r="60" spans="2:131" ht="18" customHeight="1" x14ac:dyDescent="0.2">
      <c r="B60" s="456" t="s">
        <v>103</v>
      </c>
      <c r="C60" s="457" t="s">
        <v>104</v>
      </c>
      <c r="D60" s="504">
        <v>0</v>
      </c>
      <c r="E60" s="505">
        <v>0</v>
      </c>
      <c r="F60" s="505">
        <v>0</v>
      </c>
      <c r="G60" s="505">
        <v>0</v>
      </c>
      <c r="H60" s="505">
        <v>0</v>
      </c>
      <c r="I60" s="505">
        <v>0</v>
      </c>
      <c r="J60" s="505">
        <v>0</v>
      </c>
      <c r="K60" s="505">
        <v>0</v>
      </c>
      <c r="L60" s="505">
        <v>0</v>
      </c>
      <c r="M60" s="505">
        <v>0</v>
      </c>
      <c r="N60" s="505">
        <v>0</v>
      </c>
      <c r="O60" s="505">
        <v>0</v>
      </c>
      <c r="P60" s="505">
        <v>0</v>
      </c>
      <c r="Q60" s="505">
        <v>0</v>
      </c>
      <c r="R60" s="505">
        <v>0</v>
      </c>
      <c r="S60" s="505">
        <v>0</v>
      </c>
      <c r="T60" s="505">
        <v>0</v>
      </c>
      <c r="U60" s="505">
        <v>0</v>
      </c>
      <c r="V60" s="505">
        <v>0</v>
      </c>
      <c r="W60" s="505">
        <v>0</v>
      </c>
      <c r="X60" s="505">
        <v>0</v>
      </c>
      <c r="Y60" s="505">
        <v>0</v>
      </c>
      <c r="Z60" s="505">
        <v>0</v>
      </c>
      <c r="AA60" s="505">
        <v>0</v>
      </c>
      <c r="AB60" s="505">
        <v>0</v>
      </c>
      <c r="AC60" s="505">
        <v>0</v>
      </c>
      <c r="AD60" s="505">
        <v>0</v>
      </c>
      <c r="AE60" s="505">
        <v>0</v>
      </c>
      <c r="AF60" s="505">
        <v>0</v>
      </c>
      <c r="AG60" s="505">
        <v>0</v>
      </c>
      <c r="AH60" s="505">
        <v>0</v>
      </c>
      <c r="AI60" s="505">
        <v>0</v>
      </c>
      <c r="AJ60" s="505">
        <v>0</v>
      </c>
      <c r="AK60" s="505">
        <v>0</v>
      </c>
      <c r="AL60" s="505">
        <v>0</v>
      </c>
      <c r="AM60" s="505">
        <v>0</v>
      </c>
      <c r="AN60" s="505">
        <v>0</v>
      </c>
      <c r="AO60" s="505">
        <v>0</v>
      </c>
      <c r="AP60" s="505">
        <v>0</v>
      </c>
      <c r="AQ60" s="505">
        <v>0</v>
      </c>
      <c r="AR60" s="505">
        <v>0</v>
      </c>
      <c r="AS60" s="505">
        <v>0</v>
      </c>
      <c r="AT60" s="505">
        <v>0</v>
      </c>
      <c r="AU60" s="505">
        <v>0</v>
      </c>
      <c r="AV60" s="505">
        <v>8.2999999999999998E-5</v>
      </c>
      <c r="AW60" s="505">
        <v>0</v>
      </c>
      <c r="AX60" s="505">
        <v>0</v>
      </c>
      <c r="AY60" s="505">
        <v>0</v>
      </c>
      <c r="AZ60" s="505">
        <v>0</v>
      </c>
      <c r="BA60" s="505">
        <v>0</v>
      </c>
      <c r="BB60" s="505">
        <v>0</v>
      </c>
      <c r="BC60" s="505">
        <v>0</v>
      </c>
      <c r="BD60" s="505">
        <v>6.4999999999999994E-5</v>
      </c>
      <c r="BE60" s="505">
        <v>5.6159000000000001E-2</v>
      </c>
      <c r="BF60" s="505">
        <v>0</v>
      </c>
      <c r="BG60" s="505">
        <v>0</v>
      </c>
      <c r="BH60" s="505">
        <v>0</v>
      </c>
      <c r="BI60" s="505">
        <v>0</v>
      </c>
      <c r="BJ60" s="505">
        <v>0</v>
      </c>
      <c r="BK60" s="505">
        <v>0</v>
      </c>
      <c r="BL60" s="505">
        <v>0</v>
      </c>
      <c r="BM60" s="505">
        <v>0</v>
      </c>
      <c r="BN60" s="505">
        <v>0</v>
      </c>
      <c r="BO60" s="505">
        <v>0</v>
      </c>
      <c r="BP60" s="505">
        <v>0</v>
      </c>
      <c r="BQ60" s="505">
        <v>0</v>
      </c>
      <c r="BR60" s="505">
        <v>0</v>
      </c>
      <c r="BS60" s="505">
        <v>0</v>
      </c>
      <c r="BT60" s="505">
        <v>0</v>
      </c>
      <c r="BU60" s="505">
        <v>0</v>
      </c>
      <c r="BV60" s="505">
        <v>0</v>
      </c>
      <c r="BW60" s="505">
        <v>0</v>
      </c>
      <c r="BX60" s="505">
        <v>0</v>
      </c>
      <c r="BY60" s="505">
        <v>0</v>
      </c>
      <c r="BZ60" s="505">
        <v>0</v>
      </c>
      <c r="CA60" s="505">
        <v>0</v>
      </c>
      <c r="CB60" s="505">
        <v>0</v>
      </c>
      <c r="CC60" s="505">
        <v>0</v>
      </c>
      <c r="CD60" s="505">
        <v>0</v>
      </c>
      <c r="CE60" s="505">
        <v>0</v>
      </c>
      <c r="CF60" s="505">
        <v>0</v>
      </c>
      <c r="CG60" s="505">
        <v>0</v>
      </c>
      <c r="CH60" s="505">
        <v>0</v>
      </c>
      <c r="CI60" s="505">
        <v>0</v>
      </c>
      <c r="CJ60" s="505">
        <v>1.0000000000000001E-5</v>
      </c>
      <c r="CK60" s="505">
        <v>6.2000000000000003E-5</v>
      </c>
      <c r="CL60" s="505">
        <v>1.26E-4</v>
      </c>
      <c r="CM60" s="505">
        <v>0</v>
      </c>
      <c r="CN60" s="505">
        <v>0</v>
      </c>
      <c r="CO60" s="505">
        <v>0</v>
      </c>
      <c r="CP60" s="505">
        <v>0</v>
      </c>
      <c r="CQ60" s="505">
        <v>0</v>
      </c>
      <c r="CR60" s="505">
        <v>0</v>
      </c>
      <c r="CS60" s="505">
        <v>0</v>
      </c>
      <c r="CT60" s="505">
        <v>0</v>
      </c>
      <c r="CU60" s="505">
        <v>0</v>
      </c>
      <c r="CV60" s="505">
        <v>0</v>
      </c>
      <c r="CW60" s="505">
        <v>0</v>
      </c>
      <c r="CX60" s="505">
        <v>3.1900000000000001E-3</v>
      </c>
      <c r="CY60" s="505">
        <v>0</v>
      </c>
      <c r="CZ60" s="505">
        <v>2.0939999999999999E-3</v>
      </c>
      <c r="DA60" s="505">
        <v>0</v>
      </c>
      <c r="DB60" s="505">
        <v>0</v>
      </c>
      <c r="DC60" s="505">
        <v>0</v>
      </c>
      <c r="DD60" s="505">
        <v>0</v>
      </c>
      <c r="DE60" s="505">
        <v>0</v>
      </c>
      <c r="DF60" s="505">
        <v>0</v>
      </c>
      <c r="DG60" s="505">
        <v>0</v>
      </c>
      <c r="DH60" s="506">
        <v>0</v>
      </c>
      <c r="DI60" s="507">
        <v>9.8999999999999994E-5</v>
      </c>
      <c r="DJ60" s="508">
        <v>0</v>
      </c>
      <c r="DK60" s="505">
        <v>2.0739999999999999E-3</v>
      </c>
      <c r="DL60" s="505">
        <v>0</v>
      </c>
      <c r="DM60" s="505">
        <v>1.5535999999999999E-2</v>
      </c>
      <c r="DN60" s="505">
        <v>3.2009000000000003E-2</v>
      </c>
      <c r="DO60" s="509">
        <v>-0.60684300000000002</v>
      </c>
      <c r="DP60" s="507">
        <v>1.0005999999999999E-2</v>
      </c>
      <c r="DQ60" s="510">
        <v>4.64E-3</v>
      </c>
      <c r="DR60" s="508">
        <v>1.4120000000000001E-3</v>
      </c>
      <c r="DS60" s="509">
        <v>2.0890000000000001E-3</v>
      </c>
      <c r="DT60" s="511">
        <v>1.8500000000000001E-3</v>
      </c>
      <c r="DU60" s="507">
        <v>6.123E-3</v>
      </c>
      <c r="DV60" s="510">
        <v>3.8249999999999998E-3</v>
      </c>
      <c r="DW60" s="508">
        <v>2.9295000000000002E-2</v>
      </c>
      <c r="DX60" s="509">
        <v>5.0920000000000002E-3</v>
      </c>
      <c r="DY60" s="511">
        <v>1.1783999999999999E-2</v>
      </c>
      <c r="DZ60" s="507">
        <v>1.7409999999999999E-3</v>
      </c>
      <c r="EA60" s="510">
        <v>9.2000000000000003E-4</v>
      </c>
    </row>
    <row r="61" spans="2:131" ht="18" customHeight="1" x14ac:dyDescent="0.2">
      <c r="B61" s="456" t="s">
        <v>105</v>
      </c>
      <c r="C61" s="457" t="s">
        <v>106</v>
      </c>
      <c r="D61" s="504">
        <v>0</v>
      </c>
      <c r="E61" s="505">
        <v>0</v>
      </c>
      <c r="F61" s="505">
        <v>0</v>
      </c>
      <c r="G61" s="505">
        <v>0</v>
      </c>
      <c r="H61" s="505">
        <v>0</v>
      </c>
      <c r="I61" s="505">
        <v>0</v>
      </c>
      <c r="J61" s="505">
        <v>0</v>
      </c>
      <c r="K61" s="505">
        <v>0</v>
      </c>
      <c r="L61" s="505">
        <v>0</v>
      </c>
      <c r="M61" s="505">
        <v>0</v>
      </c>
      <c r="N61" s="505">
        <v>0</v>
      </c>
      <c r="O61" s="505">
        <v>0</v>
      </c>
      <c r="P61" s="505">
        <v>0</v>
      </c>
      <c r="Q61" s="505">
        <v>0</v>
      </c>
      <c r="R61" s="505">
        <v>0</v>
      </c>
      <c r="S61" s="505">
        <v>0</v>
      </c>
      <c r="T61" s="505">
        <v>0</v>
      </c>
      <c r="U61" s="505">
        <v>0</v>
      </c>
      <c r="V61" s="505">
        <v>0</v>
      </c>
      <c r="W61" s="505">
        <v>0</v>
      </c>
      <c r="X61" s="505">
        <v>0</v>
      </c>
      <c r="Y61" s="505">
        <v>0</v>
      </c>
      <c r="Z61" s="505">
        <v>0</v>
      </c>
      <c r="AA61" s="505">
        <v>0</v>
      </c>
      <c r="AB61" s="505">
        <v>0</v>
      </c>
      <c r="AC61" s="505">
        <v>0</v>
      </c>
      <c r="AD61" s="505">
        <v>0</v>
      </c>
      <c r="AE61" s="505">
        <v>0</v>
      </c>
      <c r="AF61" s="505">
        <v>0</v>
      </c>
      <c r="AG61" s="505">
        <v>0</v>
      </c>
      <c r="AH61" s="505">
        <v>0</v>
      </c>
      <c r="AI61" s="505">
        <v>0</v>
      </c>
      <c r="AJ61" s="505">
        <v>0</v>
      </c>
      <c r="AK61" s="505">
        <v>0</v>
      </c>
      <c r="AL61" s="505">
        <v>0</v>
      </c>
      <c r="AM61" s="505">
        <v>0</v>
      </c>
      <c r="AN61" s="505">
        <v>0</v>
      </c>
      <c r="AO61" s="505">
        <v>0</v>
      </c>
      <c r="AP61" s="505">
        <v>0</v>
      </c>
      <c r="AQ61" s="505">
        <v>0</v>
      </c>
      <c r="AR61" s="505">
        <v>0</v>
      </c>
      <c r="AS61" s="505">
        <v>0</v>
      </c>
      <c r="AT61" s="505">
        <v>0</v>
      </c>
      <c r="AU61" s="505">
        <v>0</v>
      </c>
      <c r="AV61" s="505">
        <v>0</v>
      </c>
      <c r="AW61" s="505">
        <v>0</v>
      </c>
      <c r="AX61" s="505">
        <v>0</v>
      </c>
      <c r="AY61" s="505">
        <v>0</v>
      </c>
      <c r="AZ61" s="505">
        <v>0</v>
      </c>
      <c r="BA61" s="505">
        <v>0</v>
      </c>
      <c r="BB61" s="505">
        <v>0</v>
      </c>
      <c r="BC61" s="505">
        <v>0</v>
      </c>
      <c r="BD61" s="505">
        <v>0</v>
      </c>
      <c r="BE61" s="505">
        <v>0</v>
      </c>
      <c r="BF61" s="505">
        <v>0</v>
      </c>
      <c r="BG61" s="505">
        <v>0</v>
      </c>
      <c r="BH61" s="505">
        <v>0</v>
      </c>
      <c r="BI61" s="505">
        <v>0</v>
      </c>
      <c r="BJ61" s="505">
        <v>0</v>
      </c>
      <c r="BK61" s="505">
        <v>0</v>
      </c>
      <c r="BL61" s="505">
        <v>0</v>
      </c>
      <c r="BM61" s="505">
        <v>0</v>
      </c>
      <c r="BN61" s="505">
        <v>0</v>
      </c>
      <c r="BO61" s="505">
        <v>0</v>
      </c>
      <c r="BP61" s="505">
        <v>0</v>
      </c>
      <c r="BQ61" s="505">
        <v>0</v>
      </c>
      <c r="BR61" s="505">
        <v>0</v>
      </c>
      <c r="BS61" s="505">
        <v>0</v>
      </c>
      <c r="BT61" s="505">
        <v>0</v>
      </c>
      <c r="BU61" s="505">
        <v>0</v>
      </c>
      <c r="BV61" s="505">
        <v>0</v>
      </c>
      <c r="BW61" s="505">
        <v>0</v>
      </c>
      <c r="BX61" s="505">
        <v>0</v>
      </c>
      <c r="BY61" s="505">
        <v>0</v>
      </c>
      <c r="BZ61" s="505">
        <v>0</v>
      </c>
      <c r="CA61" s="505">
        <v>0</v>
      </c>
      <c r="CB61" s="505">
        <v>0</v>
      </c>
      <c r="CC61" s="505">
        <v>0</v>
      </c>
      <c r="CD61" s="505">
        <v>0</v>
      </c>
      <c r="CE61" s="505">
        <v>0</v>
      </c>
      <c r="CF61" s="505">
        <v>0</v>
      </c>
      <c r="CG61" s="505">
        <v>0</v>
      </c>
      <c r="CH61" s="505">
        <v>0</v>
      </c>
      <c r="CI61" s="505">
        <v>0</v>
      </c>
      <c r="CJ61" s="505">
        <v>0</v>
      </c>
      <c r="CK61" s="505">
        <v>0</v>
      </c>
      <c r="CL61" s="505">
        <v>0</v>
      </c>
      <c r="CM61" s="505">
        <v>0</v>
      </c>
      <c r="CN61" s="505">
        <v>0</v>
      </c>
      <c r="CO61" s="505">
        <v>0</v>
      </c>
      <c r="CP61" s="505">
        <v>0</v>
      </c>
      <c r="CQ61" s="505">
        <v>0</v>
      </c>
      <c r="CR61" s="505">
        <v>0</v>
      </c>
      <c r="CS61" s="505">
        <v>0</v>
      </c>
      <c r="CT61" s="505">
        <v>0</v>
      </c>
      <c r="CU61" s="505">
        <v>0</v>
      </c>
      <c r="CV61" s="505">
        <v>0</v>
      </c>
      <c r="CW61" s="505">
        <v>0</v>
      </c>
      <c r="CX61" s="505">
        <v>0</v>
      </c>
      <c r="CY61" s="505">
        <v>0</v>
      </c>
      <c r="CZ61" s="505">
        <v>0</v>
      </c>
      <c r="DA61" s="505">
        <v>0</v>
      </c>
      <c r="DB61" s="505">
        <v>0</v>
      </c>
      <c r="DC61" s="505">
        <v>0</v>
      </c>
      <c r="DD61" s="505">
        <v>0</v>
      </c>
      <c r="DE61" s="505">
        <v>0</v>
      </c>
      <c r="DF61" s="505">
        <v>0</v>
      </c>
      <c r="DG61" s="505">
        <v>0</v>
      </c>
      <c r="DH61" s="506">
        <v>0</v>
      </c>
      <c r="DI61" s="507">
        <v>0</v>
      </c>
      <c r="DJ61" s="508">
        <v>0</v>
      </c>
      <c r="DK61" s="505">
        <v>2.3452000000000001E-2</v>
      </c>
      <c r="DL61" s="505">
        <v>0</v>
      </c>
      <c r="DM61" s="505">
        <v>3.6640000000000002E-3</v>
      </c>
      <c r="DN61" s="505">
        <v>1.8273999999999999E-2</v>
      </c>
      <c r="DO61" s="509">
        <v>1.0444180000000001</v>
      </c>
      <c r="DP61" s="507">
        <v>1.7395000000000001E-2</v>
      </c>
      <c r="DQ61" s="510">
        <v>7.8890000000000002E-3</v>
      </c>
      <c r="DR61" s="508">
        <v>0.27641500000000002</v>
      </c>
      <c r="DS61" s="509">
        <v>0.105294</v>
      </c>
      <c r="DT61" s="511">
        <v>0.16580700000000001</v>
      </c>
      <c r="DU61" s="507">
        <v>8.8051000000000004E-2</v>
      </c>
      <c r="DV61" s="510">
        <v>5.3975000000000002E-2</v>
      </c>
      <c r="DW61" s="508">
        <v>1.2793000000000001E-2</v>
      </c>
      <c r="DX61" s="509">
        <v>2.2110000000000001E-2</v>
      </c>
      <c r="DY61" s="511">
        <v>1.9533999999999999E-2</v>
      </c>
      <c r="DZ61" s="507">
        <v>0.14108499999999999</v>
      </c>
      <c r="EA61" s="510">
        <v>6.6548999999999997E-2</v>
      </c>
    </row>
    <row r="62" spans="2:131" ht="18" customHeight="1" x14ac:dyDescent="0.2">
      <c r="B62" s="456" t="s">
        <v>107</v>
      </c>
      <c r="C62" s="457" t="s">
        <v>108</v>
      </c>
      <c r="D62" s="504">
        <v>0</v>
      </c>
      <c r="E62" s="505">
        <v>0</v>
      </c>
      <c r="F62" s="505">
        <v>0</v>
      </c>
      <c r="G62" s="505">
        <v>0</v>
      </c>
      <c r="H62" s="505">
        <v>0</v>
      </c>
      <c r="I62" s="505">
        <v>0</v>
      </c>
      <c r="J62" s="505">
        <v>0</v>
      </c>
      <c r="K62" s="505">
        <v>0</v>
      </c>
      <c r="L62" s="505">
        <v>0</v>
      </c>
      <c r="M62" s="505">
        <v>0</v>
      </c>
      <c r="N62" s="505">
        <v>0</v>
      </c>
      <c r="O62" s="505">
        <v>0</v>
      </c>
      <c r="P62" s="505">
        <v>0</v>
      </c>
      <c r="Q62" s="505">
        <v>0</v>
      </c>
      <c r="R62" s="505">
        <v>0</v>
      </c>
      <c r="S62" s="505">
        <v>0</v>
      </c>
      <c r="T62" s="505">
        <v>0</v>
      </c>
      <c r="U62" s="505">
        <v>0</v>
      </c>
      <c r="V62" s="505">
        <v>0</v>
      </c>
      <c r="W62" s="505">
        <v>0</v>
      </c>
      <c r="X62" s="505">
        <v>0</v>
      </c>
      <c r="Y62" s="505">
        <v>0</v>
      </c>
      <c r="Z62" s="505">
        <v>0</v>
      </c>
      <c r="AA62" s="505">
        <v>0</v>
      </c>
      <c r="AB62" s="505">
        <v>0</v>
      </c>
      <c r="AC62" s="505">
        <v>0</v>
      </c>
      <c r="AD62" s="505">
        <v>0</v>
      </c>
      <c r="AE62" s="505">
        <v>0</v>
      </c>
      <c r="AF62" s="505">
        <v>0</v>
      </c>
      <c r="AG62" s="505">
        <v>0</v>
      </c>
      <c r="AH62" s="505">
        <v>0</v>
      </c>
      <c r="AI62" s="505">
        <v>0</v>
      </c>
      <c r="AJ62" s="505">
        <v>0</v>
      </c>
      <c r="AK62" s="505">
        <v>0</v>
      </c>
      <c r="AL62" s="505">
        <v>0</v>
      </c>
      <c r="AM62" s="505">
        <v>0</v>
      </c>
      <c r="AN62" s="505">
        <v>0</v>
      </c>
      <c r="AO62" s="505">
        <v>0</v>
      </c>
      <c r="AP62" s="505">
        <v>0</v>
      </c>
      <c r="AQ62" s="505">
        <v>0</v>
      </c>
      <c r="AR62" s="505">
        <v>0</v>
      </c>
      <c r="AS62" s="505">
        <v>0</v>
      </c>
      <c r="AT62" s="505">
        <v>0</v>
      </c>
      <c r="AU62" s="505">
        <v>0</v>
      </c>
      <c r="AV62" s="505">
        <v>0</v>
      </c>
      <c r="AW62" s="505">
        <v>0</v>
      </c>
      <c r="AX62" s="505">
        <v>0</v>
      </c>
      <c r="AY62" s="505">
        <v>0</v>
      </c>
      <c r="AZ62" s="505">
        <v>0</v>
      </c>
      <c r="BA62" s="505">
        <v>0</v>
      </c>
      <c r="BB62" s="505">
        <v>0</v>
      </c>
      <c r="BC62" s="505">
        <v>0</v>
      </c>
      <c r="BD62" s="505">
        <v>0</v>
      </c>
      <c r="BE62" s="505">
        <v>0</v>
      </c>
      <c r="BF62" s="505">
        <v>0</v>
      </c>
      <c r="BG62" s="505">
        <v>3.9210000000000002E-2</v>
      </c>
      <c r="BH62" s="505">
        <v>0</v>
      </c>
      <c r="BI62" s="505">
        <v>0</v>
      </c>
      <c r="BJ62" s="505">
        <v>0</v>
      </c>
      <c r="BK62" s="505">
        <v>0</v>
      </c>
      <c r="BL62" s="505">
        <v>0</v>
      </c>
      <c r="BM62" s="505">
        <v>0</v>
      </c>
      <c r="BN62" s="505">
        <v>0</v>
      </c>
      <c r="BO62" s="505">
        <v>0</v>
      </c>
      <c r="BP62" s="505">
        <v>0</v>
      </c>
      <c r="BQ62" s="505">
        <v>0</v>
      </c>
      <c r="BR62" s="505">
        <v>0</v>
      </c>
      <c r="BS62" s="505">
        <v>0</v>
      </c>
      <c r="BT62" s="505">
        <v>0</v>
      </c>
      <c r="BU62" s="505">
        <v>0</v>
      </c>
      <c r="BV62" s="505">
        <v>0</v>
      </c>
      <c r="BW62" s="505">
        <v>0</v>
      </c>
      <c r="BX62" s="505">
        <v>0</v>
      </c>
      <c r="BY62" s="505">
        <v>0</v>
      </c>
      <c r="BZ62" s="505">
        <v>0</v>
      </c>
      <c r="CA62" s="505">
        <v>0</v>
      </c>
      <c r="CB62" s="505">
        <v>0</v>
      </c>
      <c r="CC62" s="505">
        <v>0</v>
      </c>
      <c r="CD62" s="505">
        <v>0</v>
      </c>
      <c r="CE62" s="505">
        <v>0</v>
      </c>
      <c r="CF62" s="505">
        <v>0</v>
      </c>
      <c r="CG62" s="505">
        <v>0</v>
      </c>
      <c r="CH62" s="505">
        <v>0</v>
      </c>
      <c r="CI62" s="505">
        <v>0</v>
      </c>
      <c r="CJ62" s="505">
        <v>0</v>
      </c>
      <c r="CK62" s="505">
        <v>0</v>
      </c>
      <c r="CL62" s="505">
        <v>0</v>
      </c>
      <c r="CM62" s="505">
        <v>0</v>
      </c>
      <c r="CN62" s="505">
        <v>0</v>
      </c>
      <c r="CO62" s="505">
        <v>0</v>
      </c>
      <c r="CP62" s="505">
        <v>1.92E-4</v>
      </c>
      <c r="CQ62" s="505">
        <v>0</v>
      </c>
      <c r="CR62" s="505">
        <v>0</v>
      </c>
      <c r="CS62" s="505">
        <v>0</v>
      </c>
      <c r="CT62" s="505">
        <v>0</v>
      </c>
      <c r="CU62" s="505">
        <v>0</v>
      </c>
      <c r="CV62" s="505">
        <v>0</v>
      </c>
      <c r="CW62" s="505">
        <v>0</v>
      </c>
      <c r="CX62" s="505">
        <v>0</v>
      </c>
      <c r="CY62" s="505">
        <v>0</v>
      </c>
      <c r="CZ62" s="505">
        <v>3.0760000000000002E-3</v>
      </c>
      <c r="DA62" s="505">
        <v>0</v>
      </c>
      <c r="DB62" s="505">
        <v>0</v>
      </c>
      <c r="DC62" s="505">
        <v>0</v>
      </c>
      <c r="DD62" s="505">
        <v>0</v>
      </c>
      <c r="DE62" s="505">
        <v>0</v>
      </c>
      <c r="DF62" s="505">
        <v>0</v>
      </c>
      <c r="DG62" s="505">
        <v>0</v>
      </c>
      <c r="DH62" s="506">
        <v>0</v>
      </c>
      <c r="DI62" s="507">
        <v>2.1000000000000001E-4</v>
      </c>
      <c r="DJ62" s="508">
        <v>0</v>
      </c>
      <c r="DK62" s="505">
        <v>1.7409999999999999E-3</v>
      </c>
      <c r="DL62" s="505">
        <v>0</v>
      </c>
      <c r="DM62" s="505">
        <v>1.8220000000000001E-3</v>
      </c>
      <c r="DN62" s="505">
        <v>1.7717E-2</v>
      </c>
      <c r="DO62" s="509">
        <v>-1.7316929999999999</v>
      </c>
      <c r="DP62" s="507">
        <v>5.659E-3</v>
      </c>
      <c r="DQ62" s="510">
        <v>2.7829999999999999E-3</v>
      </c>
      <c r="DR62" s="508">
        <v>3.6849999999999999E-3</v>
      </c>
      <c r="DS62" s="509">
        <v>7.0860000000000003E-3</v>
      </c>
      <c r="DT62" s="511">
        <v>5.8830000000000002E-3</v>
      </c>
      <c r="DU62" s="507">
        <v>5.7660000000000003E-3</v>
      </c>
      <c r="DV62" s="510">
        <v>3.6879999999999999E-3</v>
      </c>
      <c r="DW62" s="508">
        <v>2.2690000000000002E-3</v>
      </c>
      <c r="DX62" s="509">
        <v>1.5039999999999999E-3</v>
      </c>
      <c r="DY62" s="511">
        <v>1.7149999999999999E-3</v>
      </c>
      <c r="DZ62" s="507">
        <v>8.9009999999999992E-3</v>
      </c>
      <c r="EA62" s="510">
        <v>4.4079999999999996E-3</v>
      </c>
    </row>
    <row r="63" spans="2:131" ht="18" customHeight="1" x14ac:dyDescent="0.2">
      <c r="B63" s="456" t="s">
        <v>109</v>
      </c>
      <c r="C63" s="457" t="s">
        <v>110</v>
      </c>
      <c r="D63" s="504">
        <v>0</v>
      </c>
      <c r="E63" s="505">
        <v>0</v>
      </c>
      <c r="F63" s="505">
        <v>0</v>
      </c>
      <c r="G63" s="505">
        <v>0</v>
      </c>
      <c r="H63" s="505">
        <v>0</v>
      </c>
      <c r="I63" s="505">
        <v>0</v>
      </c>
      <c r="J63" s="505">
        <v>0</v>
      </c>
      <c r="K63" s="505">
        <v>0</v>
      </c>
      <c r="L63" s="505">
        <v>0</v>
      </c>
      <c r="M63" s="505">
        <v>0</v>
      </c>
      <c r="N63" s="505">
        <v>0</v>
      </c>
      <c r="O63" s="505">
        <v>0</v>
      </c>
      <c r="P63" s="505">
        <v>0</v>
      </c>
      <c r="Q63" s="505">
        <v>0</v>
      </c>
      <c r="R63" s="505">
        <v>0</v>
      </c>
      <c r="S63" s="505">
        <v>0</v>
      </c>
      <c r="T63" s="505">
        <v>0</v>
      </c>
      <c r="U63" s="505">
        <v>0</v>
      </c>
      <c r="V63" s="505">
        <v>0</v>
      </c>
      <c r="W63" s="505">
        <v>0</v>
      </c>
      <c r="X63" s="505">
        <v>0</v>
      </c>
      <c r="Y63" s="505">
        <v>0</v>
      </c>
      <c r="Z63" s="505">
        <v>0</v>
      </c>
      <c r="AA63" s="505">
        <v>0</v>
      </c>
      <c r="AB63" s="505">
        <v>0</v>
      </c>
      <c r="AC63" s="505">
        <v>0</v>
      </c>
      <c r="AD63" s="505">
        <v>0</v>
      </c>
      <c r="AE63" s="505">
        <v>0</v>
      </c>
      <c r="AF63" s="505">
        <v>0</v>
      </c>
      <c r="AG63" s="505">
        <v>0</v>
      </c>
      <c r="AH63" s="505">
        <v>0</v>
      </c>
      <c r="AI63" s="505">
        <v>0</v>
      </c>
      <c r="AJ63" s="505">
        <v>0</v>
      </c>
      <c r="AK63" s="505">
        <v>0</v>
      </c>
      <c r="AL63" s="505">
        <v>0</v>
      </c>
      <c r="AM63" s="505">
        <v>0</v>
      </c>
      <c r="AN63" s="505">
        <v>0</v>
      </c>
      <c r="AO63" s="505">
        <v>0</v>
      </c>
      <c r="AP63" s="505">
        <v>0</v>
      </c>
      <c r="AQ63" s="505">
        <v>0</v>
      </c>
      <c r="AR63" s="505">
        <v>0</v>
      </c>
      <c r="AS63" s="505">
        <v>0</v>
      </c>
      <c r="AT63" s="505">
        <v>0</v>
      </c>
      <c r="AU63" s="505">
        <v>0</v>
      </c>
      <c r="AV63" s="505">
        <v>1E-4</v>
      </c>
      <c r="AW63" s="505">
        <v>0</v>
      </c>
      <c r="AX63" s="505">
        <v>0</v>
      </c>
      <c r="AY63" s="505">
        <v>0</v>
      </c>
      <c r="AZ63" s="505">
        <v>0</v>
      </c>
      <c r="BA63" s="505">
        <v>0</v>
      </c>
      <c r="BB63" s="505">
        <v>0</v>
      </c>
      <c r="BC63" s="505">
        <v>0</v>
      </c>
      <c r="BD63" s="505">
        <v>0</v>
      </c>
      <c r="BE63" s="505">
        <v>0</v>
      </c>
      <c r="BF63" s="505">
        <v>0.58718999999999999</v>
      </c>
      <c r="BG63" s="505">
        <v>0.53367399999999998</v>
      </c>
      <c r="BH63" s="505">
        <v>0.401418</v>
      </c>
      <c r="BI63" s="505">
        <v>0</v>
      </c>
      <c r="BJ63" s="505">
        <v>0</v>
      </c>
      <c r="BK63" s="505">
        <v>0.117697</v>
      </c>
      <c r="BL63" s="505">
        <v>0</v>
      </c>
      <c r="BM63" s="505">
        <v>0</v>
      </c>
      <c r="BN63" s="505">
        <v>0</v>
      </c>
      <c r="BO63" s="505">
        <v>0</v>
      </c>
      <c r="BP63" s="505">
        <v>0</v>
      </c>
      <c r="BQ63" s="505">
        <v>0</v>
      </c>
      <c r="BR63" s="505">
        <v>0</v>
      </c>
      <c r="BS63" s="505">
        <v>0</v>
      </c>
      <c r="BT63" s="505">
        <v>0</v>
      </c>
      <c r="BU63" s="505">
        <v>0</v>
      </c>
      <c r="BV63" s="505">
        <v>0</v>
      </c>
      <c r="BW63" s="505">
        <v>0</v>
      </c>
      <c r="BX63" s="505">
        <v>0</v>
      </c>
      <c r="BY63" s="505">
        <v>0</v>
      </c>
      <c r="BZ63" s="505">
        <v>0</v>
      </c>
      <c r="CA63" s="505">
        <v>0</v>
      </c>
      <c r="CB63" s="505">
        <v>0</v>
      </c>
      <c r="CC63" s="505">
        <v>0</v>
      </c>
      <c r="CD63" s="505">
        <v>0</v>
      </c>
      <c r="CE63" s="505">
        <v>1.2899999999999999E-4</v>
      </c>
      <c r="CF63" s="505">
        <v>0</v>
      </c>
      <c r="CG63" s="505">
        <v>0</v>
      </c>
      <c r="CH63" s="505">
        <v>0</v>
      </c>
      <c r="CI63" s="505">
        <v>0</v>
      </c>
      <c r="CJ63" s="505">
        <v>0</v>
      </c>
      <c r="CK63" s="505">
        <v>0</v>
      </c>
      <c r="CL63" s="505">
        <v>0</v>
      </c>
      <c r="CM63" s="505">
        <v>0</v>
      </c>
      <c r="CN63" s="505">
        <v>0</v>
      </c>
      <c r="CO63" s="505">
        <v>0</v>
      </c>
      <c r="CP63" s="505">
        <v>0</v>
      </c>
      <c r="CQ63" s="505">
        <v>0</v>
      </c>
      <c r="CR63" s="505">
        <v>0</v>
      </c>
      <c r="CS63" s="505">
        <v>0</v>
      </c>
      <c r="CT63" s="505">
        <v>0</v>
      </c>
      <c r="CU63" s="505">
        <v>0</v>
      </c>
      <c r="CV63" s="505">
        <v>0</v>
      </c>
      <c r="CW63" s="505">
        <v>0</v>
      </c>
      <c r="CX63" s="505">
        <v>0</v>
      </c>
      <c r="CY63" s="505">
        <v>0</v>
      </c>
      <c r="CZ63" s="505">
        <v>0.123097</v>
      </c>
      <c r="DA63" s="505">
        <v>0</v>
      </c>
      <c r="DB63" s="505">
        <v>0</v>
      </c>
      <c r="DC63" s="505">
        <v>0</v>
      </c>
      <c r="DD63" s="505">
        <v>0</v>
      </c>
      <c r="DE63" s="505">
        <v>0</v>
      </c>
      <c r="DF63" s="505">
        <v>0</v>
      </c>
      <c r="DG63" s="505">
        <v>0</v>
      </c>
      <c r="DH63" s="506">
        <v>0</v>
      </c>
      <c r="DI63" s="507">
        <v>9.7531000000000007E-2</v>
      </c>
      <c r="DJ63" s="508">
        <v>0</v>
      </c>
      <c r="DK63" s="505">
        <v>4.6999999999999997E-5</v>
      </c>
      <c r="DL63" s="505">
        <v>0</v>
      </c>
      <c r="DM63" s="505">
        <v>0</v>
      </c>
      <c r="DN63" s="505">
        <v>0</v>
      </c>
      <c r="DO63" s="509">
        <v>-2.1002399999999999</v>
      </c>
      <c r="DP63" s="507">
        <v>1.26E-4</v>
      </c>
      <c r="DQ63" s="510">
        <v>0.10094599999999999</v>
      </c>
      <c r="DR63" s="508">
        <v>0.29522300000000001</v>
      </c>
      <c r="DS63" s="509">
        <v>0.110123</v>
      </c>
      <c r="DT63" s="511">
        <v>0.17557900000000001</v>
      </c>
      <c r="DU63" s="507">
        <v>8.3655999999999994E-2</v>
      </c>
      <c r="DV63" s="510">
        <v>0.122726</v>
      </c>
      <c r="DW63" s="508">
        <v>5.8915000000000002E-2</v>
      </c>
      <c r="DX63" s="509">
        <v>0.10209</v>
      </c>
      <c r="DY63" s="511">
        <v>9.0151999999999996E-2</v>
      </c>
      <c r="DZ63" s="507">
        <v>7.8629000000000004E-2</v>
      </c>
      <c r="EA63" s="510">
        <v>0.13461899999999999</v>
      </c>
    </row>
    <row r="64" spans="2:131" ht="18" customHeight="1" x14ac:dyDescent="0.2">
      <c r="B64" s="456" t="s">
        <v>111</v>
      </c>
      <c r="C64" s="457" t="s">
        <v>112</v>
      </c>
      <c r="D64" s="504">
        <v>0</v>
      </c>
      <c r="E64" s="505">
        <v>0</v>
      </c>
      <c r="F64" s="505">
        <v>0</v>
      </c>
      <c r="G64" s="505">
        <v>0</v>
      </c>
      <c r="H64" s="505">
        <v>2.9701000000000002E-2</v>
      </c>
      <c r="I64" s="505">
        <v>0</v>
      </c>
      <c r="J64" s="505">
        <v>6.3999999999999997E-5</v>
      </c>
      <c r="K64" s="505">
        <v>0</v>
      </c>
      <c r="L64" s="505">
        <v>0</v>
      </c>
      <c r="M64" s="505">
        <v>0</v>
      </c>
      <c r="N64" s="505">
        <v>0</v>
      </c>
      <c r="O64" s="505">
        <v>0</v>
      </c>
      <c r="P64" s="505">
        <v>0</v>
      </c>
      <c r="Q64" s="505">
        <v>0</v>
      </c>
      <c r="R64" s="505">
        <v>0</v>
      </c>
      <c r="S64" s="505">
        <v>0</v>
      </c>
      <c r="T64" s="505">
        <v>0</v>
      </c>
      <c r="U64" s="505">
        <v>0</v>
      </c>
      <c r="V64" s="505">
        <v>0</v>
      </c>
      <c r="W64" s="505">
        <v>0</v>
      </c>
      <c r="X64" s="505">
        <v>0</v>
      </c>
      <c r="Y64" s="505">
        <v>0</v>
      </c>
      <c r="Z64" s="505">
        <v>0</v>
      </c>
      <c r="AA64" s="505">
        <v>0</v>
      </c>
      <c r="AB64" s="505">
        <v>0</v>
      </c>
      <c r="AC64" s="505">
        <v>0</v>
      </c>
      <c r="AD64" s="505">
        <v>0</v>
      </c>
      <c r="AE64" s="505">
        <v>0</v>
      </c>
      <c r="AF64" s="505">
        <v>0</v>
      </c>
      <c r="AG64" s="505">
        <v>0</v>
      </c>
      <c r="AH64" s="505">
        <v>0</v>
      </c>
      <c r="AI64" s="505">
        <v>0</v>
      </c>
      <c r="AJ64" s="505">
        <v>0</v>
      </c>
      <c r="AK64" s="505">
        <v>0</v>
      </c>
      <c r="AL64" s="505">
        <v>0</v>
      </c>
      <c r="AM64" s="505">
        <v>0</v>
      </c>
      <c r="AN64" s="505">
        <v>0</v>
      </c>
      <c r="AO64" s="505">
        <v>0</v>
      </c>
      <c r="AP64" s="505">
        <v>0</v>
      </c>
      <c r="AQ64" s="505">
        <v>0</v>
      </c>
      <c r="AR64" s="505">
        <v>0</v>
      </c>
      <c r="AS64" s="505">
        <v>0</v>
      </c>
      <c r="AT64" s="505">
        <v>0</v>
      </c>
      <c r="AU64" s="505">
        <v>0</v>
      </c>
      <c r="AV64" s="505">
        <v>0</v>
      </c>
      <c r="AW64" s="505">
        <v>0</v>
      </c>
      <c r="AX64" s="505">
        <v>0</v>
      </c>
      <c r="AY64" s="505">
        <v>0</v>
      </c>
      <c r="AZ64" s="505">
        <v>0</v>
      </c>
      <c r="BA64" s="505">
        <v>0</v>
      </c>
      <c r="BB64" s="505">
        <v>0</v>
      </c>
      <c r="BC64" s="505">
        <v>0</v>
      </c>
      <c r="BD64" s="505">
        <v>0</v>
      </c>
      <c r="BE64" s="505">
        <v>0</v>
      </c>
      <c r="BF64" s="505">
        <v>0</v>
      </c>
      <c r="BG64" s="505">
        <v>0</v>
      </c>
      <c r="BH64" s="505">
        <v>0</v>
      </c>
      <c r="BI64" s="505">
        <v>0.161495</v>
      </c>
      <c r="BJ64" s="505">
        <v>0</v>
      </c>
      <c r="BK64" s="505">
        <v>0</v>
      </c>
      <c r="BL64" s="505">
        <v>0</v>
      </c>
      <c r="BM64" s="505">
        <v>0</v>
      </c>
      <c r="BN64" s="505">
        <v>0</v>
      </c>
      <c r="BO64" s="505">
        <v>0</v>
      </c>
      <c r="BP64" s="505">
        <v>0</v>
      </c>
      <c r="BQ64" s="505">
        <v>0</v>
      </c>
      <c r="BR64" s="505">
        <v>0</v>
      </c>
      <c r="BS64" s="505">
        <v>0</v>
      </c>
      <c r="BT64" s="505">
        <v>0</v>
      </c>
      <c r="BU64" s="505">
        <v>0</v>
      </c>
      <c r="BV64" s="505">
        <v>0</v>
      </c>
      <c r="BW64" s="505">
        <v>0</v>
      </c>
      <c r="BX64" s="505">
        <v>0</v>
      </c>
      <c r="BY64" s="505">
        <v>0</v>
      </c>
      <c r="BZ64" s="505">
        <v>0</v>
      </c>
      <c r="CA64" s="505">
        <v>0</v>
      </c>
      <c r="CB64" s="505">
        <v>0</v>
      </c>
      <c r="CC64" s="505">
        <v>0</v>
      </c>
      <c r="CD64" s="505">
        <v>0</v>
      </c>
      <c r="CE64" s="505">
        <v>0</v>
      </c>
      <c r="CF64" s="505">
        <v>1.2463E-2</v>
      </c>
      <c r="CG64" s="505">
        <v>0</v>
      </c>
      <c r="CH64" s="505">
        <v>0</v>
      </c>
      <c r="CI64" s="505">
        <v>2.99E-4</v>
      </c>
      <c r="CJ64" s="505">
        <v>0</v>
      </c>
      <c r="CK64" s="505">
        <v>0</v>
      </c>
      <c r="CL64" s="505">
        <v>0</v>
      </c>
      <c r="CM64" s="505">
        <v>0</v>
      </c>
      <c r="CN64" s="505">
        <v>0</v>
      </c>
      <c r="CO64" s="505">
        <v>0</v>
      </c>
      <c r="CP64" s="505">
        <v>7.2000000000000005E-4</v>
      </c>
      <c r="CQ64" s="505">
        <v>3.6999999999999998E-5</v>
      </c>
      <c r="CR64" s="505">
        <v>9.0000000000000002E-6</v>
      </c>
      <c r="CS64" s="505">
        <v>0</v>
      </c>
      <c r="CT64" s="505">
        <v>0</v>
      </c>
      <c r="CU64" s="505">
        <v>0</v>
      </c>
      <c r="CV64" s="505">
        <v>0</v>
      </c>
      <c r="CW64" s="505">
        <v>0</v>
      </c>
      <c r="CX64" s="505">
        <v>6.0000000000000002E-6</v>
      </c>
      <c r="CY64" s="505">
        <v>0</v>
      </c>
      <c r="CZ64" s="505">
        <v>0</v>
      </c>
      <c r="DA64" s="505">
        <v>9.9999999999999995E-7</v>
      </c>
      <c r="DB64" s="505">
        <v>0</v>
      </c>
      <c r="DC64" s="505">
        <v>0</v>
      </c>
      <c r="DD64" s="505">
        <v>0</v>
      </c>
      <c r="DE64" s="505">
        <v>1.4E-5</v>
      </c>
      <c r="DF64" s="505">
        <v>0</v>
      </c>
      <c r="DG64" s="505">
        <v>0</v>
      </c>
      <c r="DH64" s="506">
        <v>0</v>
      </c>
      <c r="DI64" s="507">
        <v>2.6800000000000001E-4</v>
      </c>
      <c r="DJ64" s="508">
        <v>0</v>
      </c>
      <c r="DK64" s="505">
        <v>7.4999999999999993E-5</v>
      </c>
      <c r="DL64" s="505">
        <v>0</v>
      </c>
      <c r="DM64" s="505">
        <v>7.4190000000000002E-3</v>
      </c>
      <c r="DN64" s="505">
        <v>1.6429999999999999E-3</v>
      </c>
      <c r="DO64" s="509">
        <v>-1.2743100000000001</v>
      </c>
      <c r="DP64" s="507">
        <v>8.1499999999999997E-4</v>
      </c>
      <c r="DQ64" s="510">
        <v>6.4700000000000001E-4</v>
      </c>
      <c r="DR64" s="508">
        <v>6.5170000000000002E-3</v>
      </c>
      <c r="DS64" s="509">
        <v>3.1000000000000001E-5</v>
      </c>
      <c r="DT64" s="511">
        <v>2.3240000000000001E-3</v>
      </c>
      <c r="DU64" s="507">
        <v>1.534E-3</v>
      </c>
      <c r="DV64" s="510">
        <v>1.1360000000000001E-3</v>
      </c>
      <c r="DW64" s="508">
        <v>5.7499999999999999E-4</v>
      </c>
      <c r="DX64" s="509">
        <v>1.92E-3</v>
      </c>
      <c r="DY64" s="511">
        <v>1.5479999999999999E-3</v>
      </c>
      <c r="DZ64" s="507">
        <v>1.523E-3</v>
      </c>
      <c r="EA64" s="510">
        <v>9.859999999999999E-4</v>
      </c>
    </row>
    <row r="65" spans="2:131" ht="18" customHeight="1" x14ac:dyDescent="0.2">
      <c r="B65" s="456">
        <v>355</v>
      </c>
      <c r="C65" s="457" t="s">
        <v>113</v>
      </c>
      <c r="D65" s="504">
        <v>0</v>
      </c>
      <c r="E65" s="505">
        <v>0</v>
      </c>
      <c r="F65" s="505">
        <v>0</v>
      </c>
      <c r="G65" s="505">
        <v>0</v>
      </c>
      <c r="H65" s="505">
        <v>0</v>
      </c>
      <c r="I65" s="505">
        <v>0</v>
      </c>
      <c r="J65" s="505">
        <v>0</v>
      </c>
      <c r="K65" s="505">
        <v>0</v>
      </c>
      <c r="L65" s="505">
        <v>0</v>
      </c>
      <c r="M65" s="505">
        <v>0</v>
      </c>
      <c r="N65" s="505">
        <v>0</v>
      </c>
      <c r="O65" s="505">
        <v>0</v>
      </c>
      <c r="P65" s="505">
        <v>0</v>
      </c>
      <c r="Q65" s="505">
        <v>0</v>
      </c>
      <c r="R65" s="505">
        <v>0</v>
      </c>
      <c r="S65" s="505">
        <v>0</v>
      </c>
      <c r="T65" s="505">
        <v>0</v>
      </c>
      <c r="U65" s="505">
        <v>0</v>
      </c>
      <c r="V65" s="505">
        <v>0</v>
      </c>
      <c r="W65" s="505">
        <v>0</v>
      </c>
      <c r="X65" s="505">
        <v>0</v>
      </c>
      <c r="Y65" s="505">
        <v>0</v>
      </c>
      <c r="Z65" s="505">
        <v>0</v>
      </c>
      <c r="AA65" s="505">
        <v>0</v>
      </c>
      <c r="AB65" s="505">
        <v>0</v>
      </c>
      <c r="AC65" s="505">
        <v>0</v>
      </c>
      <c r="AD65" s="505">
        <v>0</v>
      </c>
      <c r="AE65" s="505">
        <v>0</v>
      </c>
      <c r="AF65" s="505">
        <v>0</v>
      </c>
      <c r="AG65" s="505">
        <v>0</v>
      </c>
      <c r="AH65" s="505">
        <v>0</v>
      </c>
      <c r="AI65" s="505">
        <v>0</v>
      </c>
      <c r="AJ65" s="505">
        <v>0</v>
      </c>
      <c r="AK65" s="505">
        <v>0</v>
      </c>
      <c r="AL65" s="505">
        <v>0</v>
      </c>
      <c r="AM65" s="505">
        <v>0</v>
      </c>
      <c r="AN65" s="505">
        <v>0</v>
      </c>
      <c r="AO65" s="505">
        <v>0</v>
      </c>
      <c r="AP65" s="505">
        <v>0</v>
      </c>
      <c r="AQ65" s="505">
        <v>0</v>
      </c>
      <c r="AR65" s="505">
        <v>0</v>
      </c>
      <c r="AS65" s="505">
        <v>0</v>
      </c>
      <c r="AT65" s="505">
        <v>0</v>
      </c>
      <c r="AU65" s="505">
        <v>0</v>
      </c>
      <c r="AV65" s="505">
        <v>0</v>
      </c>
      <c r="AW65" s="505">
        <v>0</v>
      </c>
      <c r="AX65" s="505">
        <v>0</v>
      </c>
      <c r="AY65" s="505">
        <v>0</v>
      </c>
      <c r="AZ65" s="505">
        <v>0</v>
      </c>
      <c r="BA65" s="505">
        <v>0</v>
      </c>
      <c r="BB65" s="505">
        <v>0</v>
      </c>
      <c r="BC65" s="505">
        <v>0</v>
      </c>
      <c r="BD65" s="505">
        <v>0</v>
      </c>
      <c r="BE65" s="505">
        <v>0</v>
      </c>
      <c r="BF65" s="505">
        <v>0</v>
      </c>
      <c r="BG65" s="505">
        <v>0</v>
      </c>
      <c r="BH65" s="505">
        <v>0</v>
      </c>
      <c r="BI65" s="505">
        <v>0</v>
      </c>
      <c r="BJ65" s="505">
        <v>0.34081600000000001</v>
      </c>
      <c r="BK65" s="505">
        <v>0</v>
      </c>
      <c r="BL65" s="505">
        <v>0</v>
      </c>
      <c r="BM65" s="505">
        <v>0</v>
      </c>
      <c r="BN65" s="505">
        <v>0</v>
      </c>
      <c r="BO65" s="505">
        <v>0</v>
      </c>
      <c r="BP65" s="505">
        <v>0</v>
      </c>
      <c r="BQ65" s="505">
        <v>0</v>
      </c>
      <c r="BR65" s="505">
        <v>0</v>
      </c>
      <c r="BS65" s="505">
        <v>0</v>
      </c>
      <c r="BT65" s="505">
        <v>0</v>
      </c>
      <c r="BU65" s="505">
        <v>0</v>
      </c>
      <c r="BV65" s="505">
        <v>0</v>
      </c>
      <c r="BW65" s="505">
        <v>0</v>
      </c>
      <c r="BX65" s="505">
        <v>0</v>
      </c>
      <c r="BY65" s="505">
        <v>0</v>
      </c>
      <c r="BZ65" s="505">
        <v>0</v>
      </c>
      <c r="CA65" s="505">
        <v>0</v>
      </c>
      <c r="CB65" s="505">
        <v>0</v>
      </c>
      <c r="CC65" s="505">
        <v>0</v>
      </c>
      <c r="CD65" s="505">
        <v>0</v>
      </c>
      <c r="CE65" s="505">
        <v>0</v>
      </c>
      <c r="CF65" s="505">
        <v>0</v>
      </c>
      <c r="CG65" s="505">
        <v>0.115956</v>
      </c>
      <c r="CH65" s="505">
        <v>0</v>
      </c>
      <c r="CI65" s="505">
        <v>1.0499999999999999E-3</v>
      </c>
      <c r="CJ65" s="505">
        <v>0</v>
      </c>
      <c r="CK65" s="505">
        <v>0</v>
      </c>
      <c r="CL65" s="505">
        <v>0</v>
      </c>
      <c r="CM65" s="505">
        <v>0</v>
      </c>
      <c r="CN65" s="505">
        <v>0</v>
      </c>
      <c r="CO65" s="505">
        <v>0</v>
      </c>
      <c r="CP65" s="505">
        <v>1.939E-3</v>
      </c>
      <c r="CQ65" s="505">
        <v>0</v>
      </c>
      <c r="CR65" s="505">
        <v>0</v>
      </c>
      <c r="CS65" s="505">
        <v>0</v>
      </c>
      <c r="CT65" s="505">
        <v>0</v>
      </c>
      <c r="CU65" s="505">
        <v>0</v>
      </c>
      <c r="CV65" s="505">
        <v>0</v>
      </c>
      <c r="CW65" s="505">
        <v>0</v>
      </c>
      <c r="CX65" s="505">
        <v>0</v>
      </c>
      <c r="CY65" s="505">
        <v>0</v>
      </c>
      <c r="CZ65" s="505">
        <v>0</v>
      </c>
      <c r="DA65" s="505">
        <v>0</v>
      </c>
      <c r="DB65" s="505">
        <v>0</v>
      </c>
      <c r="DC65" s="505">
        <v>0</v>
      </c>
      <c r="DD65" s="505">
        <v>0</v>
      </c>
      <c r="DE65" s="505">
        <v>0</v>
      </c>
      <c r="DF65" s="505">
        <v>0</v>
      </c>
      <c r="DG65" s="505">
        <v>0</v>
      </c>
      <c r="DH65" s="506">
        <v>0</v>
      </c>
      <c r="DI65" s="507">
        <v>2.7190000000000001E-3</v>
      </c>
      <c r="DJ65" s="508">
        <v>0</v>
      </c>
      <c r="DK65" s="505">
        <v>0</v>
      </c>
      <c r="DL65" s="505">
        <v>0</v>
      </c>
      <c r="DM65" s="505">
        <v>1.2402E-2</v>
      </c>
      <c r="DN65" s="505">
        <v>4.4860000000000004E-3</v>
      </c>
      <c r="DO65" s="509">
        <v>-5.5864349999999998</v>
      </c>
      <c r="DP65" s="507">
        <v>1.9109999999999999E-3</v>
      </c>
      <c r="DQ65" s="510">
        <v>3.679E-3</v>
      </c>
      <c r="DR65" s="508">
        <v>2.7809E-2</v>
      </c>
      <c r="DS65" s="509">
        <v>1.0045E-2</v>
      </c>
      <c r="DT65" s="511">
        <v>1.6327000000000001E-2</v>
      </c>
      <c r="DU65" s="507">
        <v>8.7740000000000005E-3</v>
      </c>
      <c r="DV65" s="510">
        <v>7.3699999999999998E-3</v>
      </c>
      <c r="DW65" s="508">
        <v>2.2381999999999999E-2</v>
      </c>
      <c r="DX65" s="509">
        <v>1.9959999999999999E-3</v>
      </c>
      <c r="DY65" s="511">
        <v>7.633E-3</v>
      </c>
      <c r="DZ65" s="507">
        <v>9.6579999999999999E-3</v>
      </c>
      <c r="EA65" s="510">
        <v>7.2740000000000001E-3</v>
      </c>
    </row>
    <row r="66" spans="2:131" ht="18" customHeight="1" x14ac:dyDescent="0.2">
      <c r="B66" s="456" t="s">
        <v>114</v>
      </c>
      <c r="C66" s="457" t="s">
        <v>115</v>
      </c>
      <c r="D66" s="504">
        <v>0</v>
      </c>
      <c r="E66" s="505">
        <v>0</v>
      </c>
      <c r="F66" s="505">
        <v>0</v>
      </c>
      <c r="G66" s="505">
        <v>0</v>
      </c>
      <c r="H66" s="505">
        <v>0</v>
      </c>
      <c r="I66" s="505">
        <v>0</v>
      </c>
      <c r="J66" s="505">
        <v>0</v>
      </c>
      <c r="K66" s="505">
        <v>0</v>
      </c>
      <c r="L66" s="505">
        <v>0</v>
      </c>
      <c r="M66" s="505">
        <v>0</v>
      </c>
      <c r="N66" s="505">
        <v>0</v>
      </c>
      <c r="O66" s="505">
        <v>0</v>
      </c>
      <c r="P66" s="505">
        <v>0</v>
      </c>
      <c r="Q66" s="505">
        <v>0</v>
      </c>
      <c r="R66" s="505">
        <v>0</v>
      </c>
      <c r="S66" s="505">
        <v>0</v>
      </c>
      <c r="T66" s="505">
        <v>0</v>
      </c>
      <c r="U66" s="505">
        <v>0</v>
      </c>
      <c r="V66" s="505">
        <v>0</v>
      </c>
      <c r="W66" s="505">
        <v>0</v>
      </c>
      <c r="X66" s="505">
        <v>0</v>
      </c>
      <c r="Y66" s="505">
        <v>0</v>
      </c>
      <c r="Z66" s="505">
        <v>0</v>
      </c>
      <c r="AA66" s="505">
        <v>0</v>
      </c>
      <c r="AB66" s="505">
        <v>0</v>
      </c>
      <c r="AC66" s="505">
        <v>0</v>
      </c>
      <c r="AD66" s="505">
        <v>0</v>
      </c>
      <c r="AE66" s="505">
        <v>0</v>
      </c>
      <c r="AF66" s="505">
        <v>0</v>
      </c>
      <c r="AG66" s="505">
        <v>0</v>
      </c>
      <c r="AH66" s="505">
        <v>0</v>
      </c>
      <c r="AI66" s="505">
        <v>0</v>
      </c>
      <c r="AJ66" s="505">
        <v>0</v>
      </c>
      <c r="AK66" s="505">
        <v>0</v>
      </c>
      <c r="AL66" s="505">
        <v>0</v>
      </c>
      <c r="AM66" s="505">
        <v>0</v>
      </c>
      <c r="AN66" s="505">
        <v>0</v>
      </c>
      <c r="AO66" s="505">
        <v>0</v>
      </c>
      <c r="AP66" s="505">
        <v>0</v>
      </c>
      <c r="AQ66" s="505">
        <v>0</v>
      </c>
      <c r="AR66" s="505">
        <v>0</v>
      </c>
      <c r="AS66" s="505">
        <v>0</v>
      </c>
      <c r="AT66" s="505">
        <v>0</v>
      </c>
      <c r="AU66" s="505">
        <v>0</v>
      </c>
      <c r="AV66" s="505">
        <v>0</v>
      </c>
      <c r="AW66" s="505">
        <v>0</v>
      </c>
      <c r="AX66" s="505">
        <v>0</v>
      </c>
      <c r="AY66" s="505">
        <v>0</v>
      </c>
      <c r="AZ66" s="505">
        <v>0</v>
      </c>
      <c r="BA66" s="505">
        <v>0</v>
      </c>
      <c r="BB66" s="505">
        <v>0</v>
      </c>
      <c r="BC66" s="505">
        <v>0</v>
      </c>
      <c r="BD66" s="505">
        <v>0</v>
      </c>
      <c r="BE66" s="505">
        <v>0</v>
      </c>
      <c r="BF66" s="505">
        <v>0</v>
      </c>
      <c r="BG66" s="505">
        <v>0</v>
      </c>
      <c r="BH66" s="505">
        <v>0</v>
      </c>
      <c r="BI66" s="505">
        <v>0</v>
      </c>
      <c r="BJ66" s="505">
        <v>0</v>
      </c>
      <c r="BK66" s="505">
        <v>0.194992</v>
      </c>
      <c r="BL66" s="505">
        <v>0</v>
      </c>
      <c r="BM66" s="505">
        <v>0</v>
      </c>
      <c r="BN66" s="505">
        <v>0</v>
      </c>
      <c r="BO66" s="505">
        <v>0</v>
      </c>
      <c r="BP66" s="505">
        <v>0</v>
      </c>
      <c r="BQ66" s="505">
        <v>0</v>
      </c>
      <c r="BR66" s="505">
        <v>0</v>
      </c>
      <c r="BS66" s="505">
        <v>0</v>
      </c>
      <c r="BT66" s="505">
        <v>0</v>
      </c>
      <c r="BU66" s="505">
        <v>0</v>
      </c>
      <c r="BV66" s="505">
        <v>0</v>
      </c>
      <c r="BW66" s="505">
        <v>0</v>
      </c>
      <c r="BX66" s="505">
        <v>0</v>
      </c>
      <c r="BY66" s="505">
        <v>0</v>
      </c>
      <c r="BZ66" s="505">
        <v>0</v>
      </c>
      <c r="CA66" s="505">
        <v>0</v>
      </c>
      <c r="CB66" s="505">
        <v>0</v>
      </c>
      <c r="CC66" s="505">
        <v>5.0643000000000001E-2</v>
      </c>
      <c r="CD66" s="505">
        <v>0</v>
      </c>
      <c r="CE66" s="505">
        <v>0</v>
      </c>
      <c r="CF66" s="505">
        <v>0</v>
      </c>
      <c r="CG66" s="505">
        <v>0</v>
      </c>
      <c r="CH66" s="505">
        <v>0</v>
      </c>
      <c r="CI66" s="505">
        <v>2.0999999999999999E-5</v>
      </c>
      <c r="CJ66" s="505">
        <v>0</v>
      </c>
      <c r="CK66" s="505">
        <v>0</v>
      </c>
      <c r="CL66" s="505">
        <v>0</v>
      </c>
      <c r="CM66" s="505">
        <v>0</v>
      </c>
      <c r="CN66" s="505">
        <v>0</v>
      </c>
      <c r="CO66" s="505">
        <v>0</v>
      </c>
      <c r="CP66" s="505">
        <v>4.2700000000000002E-4</v>
      </c>
      <c r="CQ66" s="505">
        <v>0</v>
      </c>
      <c r="CR66" s="505">
        <v>0</v>
      </c>
      <c r="CS66" s="505">
        <v>0</v>
      </c>
      <c r="CT66" s="505">
        <v>0</v>
      </c>
      <c r="CU66" s="505">
        <v>0</v>
      </c>
      <c r="CV66" s="505">
        <v>0</v>
      </c>
      <c r="CW66" s="505">
        <v>0</v>
      </c>
      <c r="CX66" s="505">
        <v>1.9999999999999999E-6</v>
      </c>
      <c r="CY66" s="505">
        <v>0</v>
      </c>
      <c r="CZ66" s="505">
        <v>9.6249999999999999E-3</v>
      </c>
      <c r="DA66" s="505">
        <v>1.0000000000000001E-5</v>
      </c>
      <c r="DB66" s="505">
        <v>0</v>
      </c>
      <c r="DC66" s="505">
        <v>0</v>
      </c>
      <c r="DD66" s="505">
        <v>0</v>
      </c>
      <c r="DE66" s="505">
        <v>1.9999999999999999E-6</v>
      </c>
      <c r="DF66" s="505">
        <v>1.8900000000000001E-4</v>
      </c>
      <c r="DG66" s="505">
        <v>0</v>
      </c>
      <c r="DH66" s="506">
        <v>0</v>
      </c>
      <c r="DI66" s="507">
        <v>1.6379999999999999E-3</v>
      </c>
      <c r="DJ66" s="508">
        <v>0</v>
      </c>
      <c r="DK66" s="505">
        <v>5.4699999999999996E-4</v>
      </c>
      <c r="DL66" s="505">
        <v>0</v>
      </c>
      <c r="DM66" s="505">
        <v>5.8809999999999999E-3</v>
      </c>
      <c r="DN66" s="505">
        <v>6.6080000000000002E-3</v>
      </c>
      <c r="DO66" s="509">
        <v>-0.41536600000000001</v>
      </c>
      <c r="DP66" s="507">
        <v>2.248E-3</v>
      </c>
      <c r="DQ66" s="510">
        <v>2.7139999999999998E-3</v>
      </c>
      <c r="DR66" s="508">
        <v>4.3600000000000002E-3</v>
      </c>
      <c r="DS66" s="509">
        <v>1.5341E-2</v>
      </c>
      <c r="DT66" s="511">
        <v>1.1457999999999999E-2</v>
      </c>
      <c r="DU66" s="507">
        <v>6.633E-3</v>
      </c>
      <c r="DV66" s="510">
        <v>5.2659999999999998E-3</v>
      </c>
      <c r="DW66" s="508">
        <v>1.7750000000000001E-3</v>
      </c>
      <c r="DX66" s="509">
        <v>3.2859999999999999E-3</v>
      </c>
      <c r="DY66" s="511">
        <v>2.8679999999999999E-3</v>
      </c>
      <c r="DZ66" s="507">
        <v>9.5469999999999999E-3</v>
      </c>
      <c r="EA66" s="510">
        <v>6.1409999999999998E-3</v>
      </c>
    </row>
    <row r="67" spans="2:131" ht="18" customHeight="1" x14ac:dyDescent="0.2">
      <c r="B67" s="456" t="s">
        <v>116</v>
      </c>
      <c r="C67" s="457" t="s">
        <v>117</v>
      </c>
      <c r="D67" s="504">
        <v>7.2000000000000002E-5</v>
      </c>
      <c r="E67" s="505">
        <v>5.1E-5</v>
      </c>
      <c r="F67" s="505">
        <v>5.1E-5</v>
      </c>
      <c r="G67" s="505">
        <v>1.8000000000000001E-4</v>
      </c>
      <c r="H67" s="505">
        <v>4.3740000000000003E-3</v>
      </c>
      <c r="I67" s="505">
        <v>0</v>
      </c>
      <c r="J67" s="505">
        <v>1.9919999999999998E-3</v>
      </c>
      <c r="K67" s="505">
        <v>3.4900000000000003E-4</v>
      </c>
      <c r="L67" s="505">
        <v>1.9959999999999999E-3</v>
      </c>
      <c r="M67" s="505">
        <v>0</v>
      </c>
      <c r="N67" s="505">
        <v>0</v>
      </c>
      <c r="O67" s="505">
        <v>4.4200000000000001E-4</v>
      </c>
      <c r="P67" s="505">
        <v>1.1565000000000001E-2</v>
      </c>
      <c r="Q67" s="505">
        <v>2.1129999999999999E-3</v>
      </c>
      <c r="R67" s="505">
        <v>1.0026E-2</v>
      </c>
      <c r="S67" s="505">
        <v>4.1300000000000001E-4</v>
      </c>
      <c r="T67" s="505">
        <v>1.66E-4</v>
      </c>
      <c r="U67" s="505">
        <v>5.8999999999999998E-5</v>
      </c>
      <c r="V67" s="505">
        <v>0</v>
      </c>
      <c r="W67" s="505">
        <v>1.2E-5</v>
      </c>
      <c r="X67" s="505">
        <v>2.6999999999999999E-5</v>
      </c>
      <c r="Y67" s="505">
        <v>1.0889999999999999E-3</v>
      </c>
      <c r="Z67" s="505">
        <v>1.05E-4</v>
      </c>
      <c r="AA67" s="505">
        <v>4.8999999999999998E-5</v>
      </c>
      <c r="AB67" s="505">
        <v>8.7000000000000001E-5</v>
      </c>
      <c r="AC67" s="505">
        <v>5.4000000000000001E-4</v>
      </c>
      <c r="AD67" s="505">
        <v>0</v>
      </c>
      <c r="AE67" s="505">
        <v>1.45E-4</v>
      </c>
      <c r="AF67" s="505">
        <v>2.4000000000000001E-4</v>
      </c>
      <c r="AG67" s="505">
        <v>4.0000000000000002E-4</v>
      </c>
      <c r="AH67" s="505">
        <v>4.4790000000000003E-3</v>
      </c>
      <c r="AI67" s="505">
        <v>4.1720000000000004E-3</v>
      </c>
      <c r="AJ67" s="505">
        <v>1.3100000000000001E-4</v>
      </c>
      <c r="AK67" s="505">
        <v>4.6569999999999997E-3</v>
      </c>
      <c r="AL67" s="505">
        <v>2.33E-3</v>
      </c>
      <c r="AM67" s="505">
        <v>3.9999999999999998E-6</v>
      </c>
      <c r="AN67" s="505">
        <v>1.4920000000000001E-3</v>
      </c>
      <c r="AO67" s="505">
        <v>3.3779999999999999E-3</v>
      </c>
      <c r="AP67" s="505">
        <v>4.6999999999999997E-5</v>
      </c>
      <c r="AQ67" s="505">
        <v>6.9999999999999999E-6</v>
      </c>
      <c r="AR67" s="505">
        <v>1.913E-3</v>
      </c>
      <c r="AS67" s="505">
        <v>5.3000000000000001E-5</v>
      </c>
      <c r="AT67" s="505">
        <v>1E-4</v>
      </c>
      <c r="AU67" s="505">
        <v>6.9999999999999994E-5</v>
      </c>
      <c r="AV67" s="505">
        <v>3.8279999999999998E-3</v>
      </c>
      <c r="AW67" s="505">
        <v>1.142E-3</v>
      </c>
      <c r="AX67" s="505">
        <v>4.1899999999999999E-4</v>
      </c>
      <c r="AY67" s="505">
        <v>1.155E-3</v>
      </c>
      <c r="AZ67" s="505">
        <v>7.54E-4</v>
      </c>
      <c r="BA67" s="505">
        <v>2.0599999999999999E-4</v>
      </c>
      <c r="BB67" s="505">
        <v>2.2560000000000002E-3</v>
      </c>
      <c r="BC67" s="505">
        <v>8.1099999999999998E-4</v>
      </c>
      <c r="BD67" s="505">
        <v>1.8990000000000001E-3</v>
      </c>
      <c r="BE67" s="505">
        <v>8.9499999999999996E-4</v>
      </c>
      <c r="BF67" s="505">
        <v>5.6099999999999998E-4</v>
      </c>
      <c r="BG67" s="505">
        <v>5.3700000000000004E-4</v>
      </c>
      <c r="BH67" s="505">
        <v>5.4199999999999995E-4</v>
      </c>
      <c r="BI67" s="505">
        <v>3.7199999999999999E-4</v>
      </c>
      <c r="BJ67" s="505">
        <v>1.7E-5</v>
      </c>
      <c r="BK67" s="505">
        <v>5.4000000000000001E-4</v>
      </c>
      <c r="BL67" s="505">
        <v>2.4308E-2</v>
      </c>
      <c r="BM67" s="505">
        <v>3.3000000000000003E-5</v>
      </c>
      <c r="BN67" s="505">
        <v>2.0309999999999998E-3</v>
      </c>
      <c r="BO67" s="505">
        <v>6.6699999999999995E-4</v>
      </c>
      <c r="BP67" s="505">
        <v>5.3629999999999997E-3</v>
      </c>
      <c r="BQ67" s="505">
        <v>3.3370000000000001E-3</v>
      </c>
      <c r="BR67" s="505">
        <v>3.6440000000000001E-3</v>
      </c>
      <c r="BS67" s="505">
        <v>1.1E-5</v>
      </c>
      <c r="BT67" s="505">
        <v>1.9999999999999999E-6</v>
      </c>
      <c r="BU67" s="505">
        <v>7.6099999999999996E-4</v>
      </c>
      <c r="BV67" s="505">
        <v>7.5600000000000005E-4</v>
      </c>
      <c r="BW67" s="505">
        <v>3.2299999999999999E-4</v>
      </c>
      <c r="BX67" s="505">
        <v>3.4600000000000001E-4</v>
      </c>
      <c r="BY67" s="505">
        <v>2.1499999999999999E-4</v>
      </c>
      <c r="BZ67" s="505">
        <v>3.1000000000000001E-5</v>
      </c>
      <c r="CA67" s="505">
        <v>1.4E-5</v>
      </c>
      <c r="CB67" s="505">
        <v>0</v>
      </c>
      <c r="CC67" s="505">
        <v>2.9E-5</v>
      </c>
      <c r="CD67" s="505">
        <v>2.2800000000000001E-4</v>
      </c>
      <c r="CE67" s="505">
        <v>1.5E-5</v>
      </c>
      <c r="CF67" s="505">
        <v>1.64E-4</v>
      </c>
      <c r="CG67" s="505">
        <v>2.9E-5</v>
      </c>
      <c r="CH67" s="505">
        <v>4.8999999999999998E-5</v>
      </c>
      <c r="CI67" s="505">
        <v>1.27E-4</v>
      </c>
      <c r="CJ67" s="505">
        <v>7.2999999999999999E-5</v>
      </c>
      <c r="CK67" s="505">
        <v>1.204E-3</v>
      </c>
      <c r="CL67" s="505">
        <v>1.797E-3</v>
      </c>
      <c r="CM67" s="505">
        <v>7.0749999999999997E-3</v>
      </c>
      <c r="CN67" s="505">
        <v>7.3800000000000005E-4</v>
      </c>
      <c r="CO67" s="505">
        <v>7.5370000000000003E-3</v>
      </c>
      <c r="CP67" s="505">
        <v>1.2130000000000001E-3</v>
      </c>
      <c r="CQ67" s="505">
        <v>2.9350000000000001E-3</v>
      </c>
      <c r="CR67" s="505">
        <v>1.1538E-2</v>
      </c>
      <c r="CS67" s="505">
        <v>2.23E-4</v>
      </c>
      <c r="CT67" s="505">
        <v>5.5000000000000003E-4</v>
      </c>
      <c r="CU67" s="505">
        <v>3.8379999999999998E-3</v>
      </c>
      <c r="CV67" s="505">
        <v>2.0730000000000002E-3</v>
      </c>
      <c r="CW67" s="505">
        <v>4.9109999999999996E-3</v>
      </c>
      <c r="CX67" s="505">
        <v>6.9560000000000004E-3</v>
      </c>
      <c r="CY67" s="505">
        <v>2.4350000000000001E-3</v>
      </c>
      <c r="CZ67" s="505">
        <v>1.07E-3</v>
      </c>
      <c r="DA67" s="505">
        <v>3.3800000000000002E-3</v>
      </c>
      <c r="DB67" s="505">
        <v>2.2009999999999998E-3</v>
      </c>
      <c r="DC67" s="505">
        <v>2.091E-3</v>
      </c>
      <c r="DD67" s="505">
        <v>3.3509999999999998E-3</v>
      </c>
      <c r="DE67" s="505">
        <v>6.7460000000000003E-3</v>
      </c>
      <c r="DF67" s="505">
        <v>9.4330000000000004E-3</v>
      </c>
      <c r="DG67" s="505">
        <v>0.14685899999999999</v>
      </c>
      <c r="DH67" s="506">
        <v>5.1900000000000004E-4</v>
      </c>
      <c r="DI67" s="507">
        <v>1.691E-3</v>
      </c>
      <c r="DJ67" s="508">
        <v>1.0949E-2</v>
      </c>
      <c r="DK67" s="505">
        <v>6.5459999999999997E-3</v>
      </c>
      <c r="DL67" s="505">
        <v>0</v>
      </c>
      <c r="DM67" s="505">
        <v>4.0489999999999996E-3</v>
      </c>
      <c r="DN67" s="505">
        <v>7.9520000000000007E-3</v>
      </c>
      <c r="DO67" s="509">
        <v>-2.3529409999999999</v>
      </c>
      <c r="DP67" s="507">
        <v>6.1780000000000003E-3</v>
      </c>
      <c r="DQ67" s="510">
        <v>4.5510000000000004E-3</v>
      </c>
      <c r="DR67" s="508">
        <v>8.4599999999999996E-4</v>
      </c>
      <c r="DS67" s="509">
        <v>1.3155E-2</v>
      </c>
      <c r="DT67" s="511">
        <v>8.8020000000000008E-3</v>
      </c>
      <c r="DU67" s="507">
        <v>7.4269999999999996E-3</v>
      </c>
      <c r="DV67" s="510">
        <v>5.7920000000000003E-3</v>
      </c>
      <c r="DW67" s="508">
        <v>1.8971999999999999E-2</v>
      </c>
      <c r="DX67" s="509">
        <v>7.9419999999999994E-3</v>
      </c>
      <c r="DY67" s="511">
        <v>1.0992E-2</v>
      </c>
      <c r="DZ67" s="507">
        <v>4.6680000000000003E-3</v>
      </c>
      <c r="EA67" s="510">
        <v>3.8930000000000002E-3</v>
      </c>
    </row>
    <row r="68" spans="2:131" ht="18" customHeight="1" x14ac:dyDescent="0.2">
      <c r="B68" s="456" t="s">
        <v>118</v>
      </c>
      <c r="C68" s="457" t="s">
        <v>119</v>
      </c>
      <c r="D68" s="504">
        <v>3.01E-4</v>
      </c>
      <c r="E68" s="505">
        <v>2.643E-3</v>
      </c>
      <c r="F68" s="505">
        <v>0</v>
      </c>
      <c r="G68" s="505">
        <v>3.7810000000000001E-3</v>
      </c>
      <c r="H68" s="505">
        <v>2.5000000000000001E-5</v>
      </c>
      <c r="I68" s="505">
        <v>0</v>
      </c>
      <c r="J68" s="505">
        <v>0</v>
      </c>
      <c r="K68" s="505">
        <v>0</v>
      </c>
      <c r="L68" s="505">
        <v>5.9630000000000004E-3</v>
      </c>
      <c r="M68" s="505">
        <v>9.7900000000000005E-4</v>
      </c>
      <c r="N68" s="505">
        <v>0</v>
      </c>
      <c r="O68" s="505">
        <v>2.6400000000000002E-4</v>
      </c>
      <c r="P68" s="505">
        <v>0</v>
      </c>
      <c r="Q68" s="505">
        <v>2.5699999999999998E-3</v>
      </c>
      <c r="R68" s="505">
        <v>0</v>
      </c>
      <c r="S68" s="505">
        <v>1.4482E-2</v>
      </c>
      <c r="T68" s="505">
        <v>0</v>
      </c>
      <c r="U68" s="505">
        <v>0</v>
      </c>
      <c r="V68" s="505">
        <v>2.7158999999999999E-2</v>
      </c>
      <c r="W68" s="505">
        <v>9.0200000000000002E-4</v>
      </c>
      <c r="X68" s="505">
        <v>0</v>
      </c>
      <c r="Y68" s="505">
        <v>2.0460000000000001E-3</v>
      </c>
      <c r="Z68" s="505">
        <v>0</v>
      </c>
      <c r="AA68" s="505">
        <v>4.2200000000000001E-4</v>
      </c>
      <c r="AB68" s="505">
        <v>0</v>
      </c>
      <c r="AC68" s="505">
        <v>3.0000000000000001E-6</v>
      </c>
      <c r="AD68" s="505">
        <v>3.8999999999999999E-5</v>
      </c>
      <c r="AE68" s="505">
        <v>1.1358999999999999E-2</v>
      </c>
      <c r="AF68" s="505">
        <v>1.526E-3</v>
      </c>
      <c r="AG68" s="505">
        <v>1.2E-5</v>
      </c>
      <c r="AH68" s="505">
        <v>0</v>
      </c>
      <c r="AI68" s="505">
        <v>1.1148E-2</v>
      </c>
      <c r="AJ68" s="505">
        <v>2.134E-3</v>
      </c>
      <c r="AK68" s="505">
        <v>1.3705999999999999E-2</v>
      </c>
      <c r="AL68" s="505">
        <v>1.542E-3</v>
      </c>
      <c r="AM68" s="505">
        <v>1.7703E-2</v>
      </c>
      <c r="AN68" s="505">
        <v>3.5890000000000002E-3</v>
      </c>
      <c r="AO68" s="505">
        <v>6.1120000000000002E-3</v>
      </c>
      <c r="AP68" s="505">
        <v>1.5699999999999999E-4</v>
      </c>
      <c r="AQ68" s="505">
        <v>9.0081999999999995E-2</v>
      </c>
      <c r="AR68" s="505">
        <v>2.4933E-2</v>
      </c>
      <c r="AS68" s="505">
        <v>0</v>
      </c>
      <c r="AT68" s="505">
        <v>3.2699999999999998E-4</v>
      </c>
      <c r="AU68" s="505">
        <v>0</v>
      </c>
      <c r="AV68" s="505">
        <v>0</v>
      </c>
      <c r="AW68" s="505">
        <v>0</v>
      </c>
      <c r="AX68" s="505">
        <v>3.0000000000000001E-6</v>
      </c>
      <c r="AY68" s="505">
        <v>0</v>
      </c>
      <c r="AZ68" s="505">
        <v>0</v>
      </c>
      <c r="BA68" s="505">
        <v>0</v>
      </c>
      <c r="BB68" s="505">
        <v>0</v>
      </c>
      <c r="BC68" s="505">
        <v>1.1E-5</v>
      </c>
      <c r="BD68" s="505">
        <v>0</v>
      </c>
      <c r="BE68" s="505">
        <v>0</v>
      </c>
      <c r="BF68" s="505">
        <v>0</v>
      </c>
      <c r="BG68" s="505">
        <v>0</v>
      </c>
      <c r="BH68" s="505">
        <v>3.4900000000000003E-4</v>
      </c>
      <c r="BI68" s="505">
        <v>0</v>
      </c>
      <c r="BJ68" s="505">
        <v>0</v>
      </c>
      <c r="BK68" s="505">
        <v>0</v>
      </c>
      <c r="BL68" s="505">
        <v>2.3E-5</v>
      </c>
      <c r="BM68" s="505">
        <v>0</v>
      </c>
      <c r="BN68" s="505">
        <v>0</v>
      </c>
      <c r="BO68" s="505">
        <v>0</v>
      </c>
      <c r="BP68" s="505">
        <v>0</v>
      </c>
      <c r="BQ68" s="505">
        <v>3.0699999999999998E-4</v>
      </c>
      <c r="BR68" s="505">
        <v>1.8E-5</v>
      </c>
      <c r="BS68" s="505">
        <v>7.3220000000000004E-3</v>
      </c>
      <c r="BT68" s="505">
        <v>5.3270000000000001E-3</v>
      </c>
      <c r="BU68" s="505">
        <v>0</v>
      </c>
      <c r="BV68" s="505">
        <v>0</v>
      </c>
      <c r="BW68" s="505">
        <v>0</v>
      </c>
      <c r="BX68" s="505">
        <v>0</v>
      </c>
      <c r="BY68" s="505">
        <v>0</v>
      </c>
      <c r="BZ68" s="505">
        <v>0</v>
      </c>
      <c r="CA68" s="505">
        <v>0</v>
      </c>
      <c r="CB68" s="505">
        <v>0</v>
      </c>
      <c r="CC68" s="505">
        <v>0</v>
      </c>
      <c r="CD68" s="505">
        <v>3.6699999999999998E-4</v>
      </c>
      <c r="CE68" s="505">
        <v>0</v>
      </c>
      <c r="CF68" s="505">
        <v>0</v>
      </c>
      <c r="CG68" s="505">
        <v>0</v>
      </c>
      <c r="CH68" s="505">
        <v>0</v>
      </c>
      <c r="CI68" s="505">
        <v>0</v>
      </c>
      <c r="CJ68" s="505">
        <v>0</v>
      </c>
      <c r="CK68" s="505">
        <v>0</v>
      </c>
      <c r="CL68" s="505">
        <v>0</v>
      </c>
      <c r="CM68" s="505">
        <v>0</v>
      </c>
      <c r="CN68" s="505">
        <v>0</v>
      </c>
      <c r="CO68" s="505">
        <v>0</v>
      </c>
      <c r="CP68" s="505">
        <v>0</v>
      </c>
      <c r="CQ68" s="505">
        <v>0</v>
      </c>
      <c r="CR68" s="505">
        <v>0</v>
      </c>
      <c r="CS68" s="505">
        <v>0</v>
      </c>
      <c r="CT68" s="505">
        <v>0</v>
      </c>
      <c r="CU68" s="505">
        <v>0</v>
      </c>
      <c r="CV68" s="505">
        <v>0</v>
      </c>
      <c r="CW68" s="505">
        <v>0</v>
      </c>
      <c r="CX68" s="505">
        <v>0</v>
      </c>
      <c r="CY68" s="505">
        <v>0</v>
      </c>
      <c r="CZ68" s="505">
        <v>0</v>
      </c>
      <c r="DA68" s="505">
        <v>0</v>
      </c>
      <c r="DB68" s="505">
        <v>0</v>
      </c>
      <c r="DC68" s="505">
        <v>6.7000000000000002E-5</v>
      </c>
      <c r="DD68" s="505">
        <v>0</v>
      </c>
      <c r="DE68" s="505">
        <v>0</v>
      </c>
      <c r="DF68" s="505">
        <v>0</v>
      </c>
      <c r="DG68" s="505">
        <v>0</v>
      </c>
      <c r="DH68" s="506">
        <v>0</v>
      </c>
      <c r="DI68" s="507">
        <v>1.073E-3</v>
      </c>
      <c r="DJ68" s="508">
        <v>0</v>
      </c>
      <c r="DK68" s="505">
        <v>3.4200000000000002E-4</v>
      </c>
      <c r="DL68" s="505">
        <v>0</v>
      </c>
      <c r="DM68" s="505">
        <v>0</v>
      </c>
      <c r="DN68" s="505">
        <v>0</v>
      </c>
      <c r="DO68" s="509">
        <v>0</v>
      </c>
      <c r="DP68" s="507">
        <v>1.84E-4</v>
      </c>
      <c r="DQ68" s="510">
        <v>1.193E-3</v>
      </c>
      <c r="DR68" s="508">
        <v>0</v>
      </c>
      <c r="DS68" s="509">
        <v>9.9999999999999995E-7</v>
      </c>
      <c r="DT68" s="511">
        <v>0</v>
      </c>
      <c r="DU68" s="507">
        <v>9.6000000000000002E-5</v>
      </c>
      <c r="DV68" s="510">
        <v>8.4500000000000005E-4</v>
      </c>
      <c r="DW68" s="508">
        <v>0</v>
      </c>
      <c r="DX68" s="509">
        <v>0</v>
      </c>
      <c r="DY68" s="511">
        <v>0</v>
      </c>
      <c r="DZ68" s="507">
        <v>1.7100000000000001E-4</v>
      </c>
      <c r="EA68" s="510">
        <v>1.1540000000000001E-3</v>
      </c>
    </row>
    <row r="69" spans="2:131" ht="18" customHeight="1" x14ac:dyDescent="0.2">
      <c r="B69" s="456">
        <v>410</v>
      </c>
      <c r="C69" s="457" t="s">
        <v>120</v>
      </c>
      <c r="D69" s="504">
        <v>0</v>
      </c>
      <c r="E69" s="505">
        <v>0</v>
      </c>
      <c r="F69" s="505">
        <v>0</v>
      </c>
      <c r="G69" s="505">
        <v>0</v>
      </c>
      <c r="H69" s="505">
        <v>0</v>
      </c>
      <c r="I69" s="505">
        <v>0</v>
      </c>
      <c r="J69" s="505">
        <v>0</v>
      </c>
      <c r="K69" s="505">
        <v>0</v>
      </c>
      <c r="L69" s="505">
        <v>0</v>
      </c>
      <c r="M69" s="505">
        <v>0</v>
      </c>
      <c r="N69" s="505">
        <v>0</v>
      </c>
      <c r="O69" s="505">
        <v>0</v>
      </c>
      <c r="P69" s="505">
        <v>0</v>
      </c>
      <c r="Q69" s="505">
        <v>0</v>
      </c>
      <c r="R69" s="505">
        <v>0</v>
      </c>
      <c r="S69" s="505">
        <v>0</v>
      </c>
      <c r="T69" s="505">
        <v>0</v>
      </c>
      <c r="U69" s="505">
        <v>0</v>
      </c>
      <c r="V69" s="505">
        <v>0</v>
      </c>
      <c r="W69" s="505">
        <v>0</v>
      </c>
      <c r="X69" s="505">
        <v>0</v>
      </c>
      <c r="Y69" s="505">
        <v>0</v>
      </c>
      <c r="Z69" s="505">
        <v>0</v>
      </c>
      <c r="AA69" s="505">
        <v>0</v>
      </c>
      <c r="AB69" s="505">
        <v>0</v>
      </c>
      <c r="AC69" s="505">
        <v>0</v>
      </c>
      <c r="AD69" s="505">
        <v>0</v>
      </c>
      <c r="AE69" s="505">
        <v>0</v>
      </c>
      <c r="AF69" s="505">
        <v>0</v>
      </c>
      <c r="AG69" s="505">
        <v>0</v>
      </c>
      <c r="AH69" s="505">
        <v>0</v>
      </c>
      <c r="AI69" s="505">
        <v>0</v>
      </c>
      <c r="AJ69" s="505">
        <v>0</v>
      </c>
      <c r="AK69" s="505">
        <v>0</v>
      </c>
      <c r="AL69" s="505">
        <v>0</v>
      </c>
      <c r="AM69" s="505">
        <v>0</v>
      </c>
      <c r="AN69" s="505">
        <v>0</v>
      </c>
      <c r="AO69" s="505">
        <v>0</v>
      </c>
      <c r="AP69" s="505">
        <v>0</v>
      </c>
      <c r="AQ69" s="505">
        <v>0</v>
      </c>
      <c r="AR69" s="505">
        <v>0</v>
      </c>
      <c r="AS69" s="505">
        <v>0</v>
      </c>
      <c r="AT69" s="505">
        <v>0</v>
      </c>
      <c r="AU69" s="505">
        <v>0</v>
      </c>
      <c r="AV69" s="505">
        <v>0</v>
      </c>
      <c r="AW69" s="505">
        <v>0</v>
      </c>
      <c r="AX69" s="505">
        <v>0</v>
      </c>
      <c r="AY69" s="505">
        <v>0</v>
      </c>
      <c r="AZ69" s="505">
        <v>0</v>
      </c>
      <c r="BA69" s="505">
        <v>0</v>
      </c>
      <c r="BB69" s="505">
        <v>0</v>
      </c>
      <c r="BC69" s="505">
        <v>0</v>
      </c>
      <c r="BD69" s="505">
        <v>0</v>
      </c>
      <c r="BE69" s="505">
        <v>0</v>
      </c>
      <c r="BF69" s="505">
        <v>0</v>
      </c>
      <c r="BG69" s="505">
        <v>0</v>
      </c>
      <c r="BH69" s="505">
        <v>0</v>
      </c>
      <c r="BI69" s="505">
        <v>0</v>
      </c>
      <c r="BJ69" s="505">
        <v>0</v>
      </c>
      <c r="BK69" s="505">
        <v>0</v>
      </c>
      <c r="BL69" s="505">
        <v>0</v>
      </c>
      <c r="BM69" s="505">
        <v>0</v>
      </c>
      <c r="BN69" s="505">
        <v>0</v>
      </c>
      <c r="BO69" s="505">
        <v>0</v>
      </c>
      <c r="BP69" s="505">
        <v>0</v>
      </c>
      <c r="BQ69" s="505">
        <v>0</v>
      </c>
      <c r="BR69" s="505">
        <v>0</v>
      </c>
      <c r="BS69" s="505">
        <v>0</v>
      </c>
      <c r="BT69" s="505">
        <v>0</v>
      </c>
      <c r="BU69" s="505">
        <v>0</v>
      </c>
      <c r="BV69" s="505">
        <v>0</v>
      </c>
      <c r="BW69" s="505">
        <v>0</v>
      </c>
      <c r="BX69" s="505">
        <v>0</v>
      </c>
      <c r="BY69" s="505">
        <v>0</v>
      </c>
      <c r="BZ69" s="505">
        <v>0</v>
      </c>
      <c r="CA69" s="505">
        <v>0</v>
      </c>
      <c r="CB69" s="505">
        <v>0</v>
      </c>
      <c r="CC69" s="505">
        <v>0</v>
      </c>
      <c r="CD69" s="505">
        <v>0</v>
      </c>
      <c r="CE69" s="505">
        <v>0</v>
      </c>
      <c r="CF69" s="505">
        <v>0</v>
      </c>
      <c r="CG69" s="505">
        <v>0</v>
      </c>
      <c r="CH69" s="505">
        <v>0</v>
      </c>
      <c r="CI69" s="505">
        <v>0</v>
      </c>
      <c r="CJ69" s="505">
        <v>0</v>
      </c>
      <c r="CK69" s="505">
        <v>0</v>
      </c>
      <c r="CL69" s="505">
        <v>0</v>
      </c>
      <c r="CM69" s="505">
        <v>0</v>
      </c>
      <c r="CN69" s="505">
        <v>0</v>
      </c>
      <c r="CO69" s="505">
        <v>0</v>
      </c>
      <c r="CP69" s="505">
        <v>0</v>
      </c>
      <c r="CQ69" s="505">
        <v>0</v>
      </c>
      <c r="CR69" s="505">
        <v>0</v>
      </c>
      <c r="CS69" s="505">
        <v>0</v>
      </c>
      <c r="CT69" s="505">
        <v>0</v>
      </c>
      <c r="CU69" s="505">
        <v>0</v>
      </c>
      <c r="CV69" s="505">
        <v>0</v>
      </c>
      <c r="CW69" s="505">
        <v>0</v>
      </c>
      <c r="CX69" s="505">
        <v>0</v>
      </c>
      <c r="CY69" s="505">
        <v>0</v>
      </c>
      <c r="CZ69" s="505">
        <v>0</v>
      </c>
      <c r="DA69" s="505">
        <v>0</v>
      </c>
      <c r="DB69" s="505">
        <v>0</v>
      </c>
      <c r="DC69" s="505">
        <v>0</v>
      </c>
      <c r="DD69" s="505">
        <v>0</v>
      </c>
      <c r="DE69" s="505">
        <v>0</v>
      </c>
      <c r="DF69" s="505">
        <v>0</v>
      </c>
      <c r="DG69" s="505">
        <v>0</v>
      </c>
      <c r="DH69" s="506">
        <v>0</v>
      </c>
      <c r="DI69" s="507">
        <v>0</v>
      </c>
      <c r="DJ69" s="508">
        <v>0</v>
      </c>
      <c r="DK69" s="505">
        <v>0</v>
      </c>
      <c r="DL69" s="505">
        <v>0</v>
      </c>
      <c r="DM69" s="505">
        <v>6.3403000000000001E-2</v>
      </c>
      <c r="DN69" s="505">
        <v>0.10614700000000001</v>
      </c>
      <c r="DO69" s="509">
        <v>0</v>
      </c>
      <c r="DP69" s="507">
        <v>2.9857000000000002E-2</v>
      </c>
      <c r="DQ69" s="510">
        <v>1.354E-2</v>
      </c>
      <c r="DR69" s="508">
        <v>0</v>
      </c>
      <c r="DS69" s="509">
        <v>0</v>
      </c>
      <c r="DT69" s="511">
        <v>0</v>
      </c>
      <c r="DU69" s="507">
        <v>1.5642E-2</v>
      </c>
      <c r="DV69" s="510">
        <v>9.5890000000000003E-3</v>
      </c>
      <c r="DW69" s="508">
        <v>0</v>
      </c>
      <c r="DX69" s="509">
        <v>0</v>
      </c>
      <c r="DY69" s="511">
        <v>0</v>
      </c>
      <c r="DZ69" s="507">
        <v>2.775E-2</v>
      </c>
      <c r="EA69" s="510">
        <v>1.3089999999999999E-2</v>
      </c>
    </row>
    <row r="70" spans="2:131" ht="18" customHeight="1" x14ac:dyDescent="0.2">
      <c r="B70" s="456">
        <v>411</v>
      </c>
      <c r="C70" s="457" t="s">
        <v>121</v>
      </c>
      <c r="D70" s="504">
        <v>0</v>
      </c>
      <c r="E70" s="505">
        <v>0</v>
      </c>
      <c r="F70" s="505">
        <v>0</v>
      </c>
      <c r="G70" s="505">
        <v>0</v>
      </c>
      <c r="H70" s="505">
        <v>0</v>
      </c>
      <c r="I70" s="505">
        <v>0</v>
      </c>
      <c r="J70" s="505">
        <v>0</v>
      </c>
      <c r="K70" s="505">
        <v>0</v>
      </c>
      <c r="L70" s="505">
        <v>0</v>
      </c>
      <c r="M70" s="505">
        <v>0</v>
      </c>
      <c r="N70" s="505">
        <v>0</v>
      </c>
      <c r="O70" s="505">
        <v>0</v>
      </c>
      <c r="P70" s="505">
        <v>0</v>
      </c>
      <c r="Q70" s="505">
        <v>0</v>
      </c>
      <c r="R70" s="505">
        <v>0</v>
      </c>
      <c r="S70" s="505">
        <v>0</v>
      </c>
      <c r="T70" s="505">
        <v>0</v>
      </c>
      <c r="U70" s="505">
        <v>0</v>
      </c>
      <c r="V70" s="505">
        <v>0</v>
      </c>
      <c r="W70" s="505">
        <v>0</v>
      </c>
      <c r="X70" s="505">
        <v>0</v>
      </c>
      <c r="Y70" s="505">
        <v>0</v>
      </c>
      <c r="Z70" s="505">
        <v>0</v>
      </c>
      <c r="AA70" s="505">
        <v>0</v>
      </c>
      <c r="AB70" s="505">
        <v>0</v>
      </c>
      <c r="AC70" s="505">
        <v>0</v>
      </c>
      <c r="AD70" s="505">
        <v>0</v>
      </c>
      <c r="AE70" s="505">
        <v>0</v>
      </c>
      <c r="AF70" s="505">
        <v>0</v>
      </c>
      <c r="AG70" s="505">
        <v>0</v>
      </c>
      <c r="AH70" s="505">
        <v>0</v>
      </c>
      <c r="AI70" s="505">
        <v>0</v>
      </c>
      <c r="AJ70" s="505">
        <v>0</v>
      </c>
      <c r="AK70" s="505">
        <v>0</v>
      </c>
      <c r="AL70" s="505">
        <v>0</v>
      </c>
      <c r="AM70" s="505">
        <v>0</v>
      </c>
      <c r="AN70" s="505">
        <v>0</v>
      </c>
      <c r="AO70" s="505">
        <v>0</v>
      </c>
      <c r="AP70" s="505">
        <v>0</v>
      </c>
      <c r="AQ70" s="505">
        <v>0</v>
      </c>
      <c r="AR70" s="505">
        <v>0</v>
      </c>
      <c r="AS70" s="505">
        <v>0</v>
      </c>
      <c r="AT70" s="505">
        <v>0</v>
      </c>
      <c r="AU70" s="505">
        <v>0</v>
      </c>
      <c r="AV70" s="505">
        <v>0</v>
      </c>
      <c r="AW70" s="505">
        <v>0</v>
      </c>
      <c r="AX70" s="505">
        <v>0</v>
      </c>
      <c r="AY70" s="505">
        <v>0</v>
      </c>
      <c r="AZ70" s="505">
        <v>0</v>
      </c>
      <c r="BA70" s="505">
        <v>0</v>
      </c>
      <c r="BB70" s="505">
        <v>0</v>
      </c>
      <c r="BC70" s="505">
        <v>0</v>
      </c>
      <c r="BD70" s="505">
        <v>0</v>
      </c>
      <c r="BE70" s="505">
        <v>0</v>
      </c>
      <c r="BF70" s="505">
        <v>0</v>
      </c>
      <c r="BG70" s="505">
        <v>0</v>
      </c>
      <c r="BH70" s="505">
        <v>0</v>
      </c>
      <c r="BI70" s="505">
        <v>0</v>
      </c>
      <c r="BJ70" s="505">
        <v>0</v>
      </c>
      <c r="BK70" s="505">
        <v>0</v>
      </c>
      <c r="BL70" s="505">
        <v>0</v>
      </c>
      <c r="BM70" s="505">
        <v>0</v>
      </c>
      <c r="BN70" s="505">
        <v>0</v>
      </c>
      <c r="BO70" s="505">
        <v>0</v>
      </c>
      <c r="BP70" s="505">
        <v>0</v>
      </c>
      <c r="BQ70" s="505">
        <v>0</v>
      </c>
      <c r="BR70" s="505">
        <v>0</v>
      </c>
      <c r="BS70" s="505">
        <v>0</v>
      </c>
      <c r="BT70" s="505">
        <v>0</v>
      </c>
      <c r="BU70" s="505">
        <v>0</v>
      </c>
      <c r="BV70" s="505">
        <v>0</v>
      </c>
      <c r="BW70" s="505">
        <v>0</v>
      </c>
      <c r="BX70" s="505">
        <v>0</v>
      </c>
      <c r="BY70" s="505">
        <v>0</v>
      </c>
      <c r="BZ70" s="505">
        <v>0</v>
      </c>
      <c r="CA70" s="505">
        <v>0</v>
      </c>
      <c r="CB70" s="505">
        <v>0</v>
      </c>
      <c r="CC70" s="505">
        <v>0</v>
      </c>
      <c r="CD70" s="505">
        <v>0</v>
      </c>
      <c r="CE70" s="505">
        <v>0</v>
      </c>
      <c r="CF70" s="505">
        <v>0</v>
      </c>
      <c r="CG70" s="505">
        <v>0</v>
      </c>
      <c r="CH70" s="505">
        <v>0</v>
      </c>
      <c r="CI70" s="505">
        <v>0</v>
      </c>
      <c r="CJ70" s="505">
        <v>0</v>
      </c>
      <c r="CK70" s="505">
        <v>0</v>
      </c>
      <c r="CL70" s="505">
        <v>0</v>
      </c>
      <c r="CM70" s="505">
        <v>0</v>
      </c>
      <c r="CN70" s="505">
        <v>0</v>
      </c>
      <c r="CO70" s="505">
        <v>0</v>
      </c>
      <c r="CP70" s="505">
        <v>0</v>
      </c>
      <c r="CQ70" s="505">
        <v>0</v>
      </c>
      <c r="CR70" s="505">
        <v>0</v>
      </c>
      <c r="CS70" s="505">
        <v>0</v>
      </c>
      <c r="CT70" s="505">
        <v>0</v>
      </c>
      <c r="CU70" s="505">
        <v>0</v>
      </c>
      <c r="CV70" s="505">
        <v>0</v>
      </c>
      <c r="CW70" s="505">
        <v>0</v>
      </c>
      <c r="CX70" s="505">
        <v>0</v>
      </c>
      <c r="CY70" s="505">
        <v>0</v>
      </c>
      <c r="CZ70" s="505">
        <v>0</v>
      </c>
      <c r="DA70" s="505">
        <v>0</v>
      </c>
      <c r="DB70" s="505">
        <v>0</v>
      </c>
      <c r="DC70" s="505">
        <v>0</v>
      </c>
      <c r="DD70" s="505">
        <v>0</v>
      </c>
      <c r="DE70" s="505">
        <v>0</v>
      </c>
      <c r="DF70" s="505">
        <v>0</v>
      </c>
      <c r="DG70" s="505">
        <v>0</v>
      </c>
      <c r="DH70" s="506">
        <v>0</v>
      </c>
      <c r="DI70" s="507">
        <v>0</v>
      </c>
      <c r="DJ70" s="508">
        <v>0</v>
      </c>
      <c r="DK70" s="505">
        <v>0</v>
      </c>
      <c r="DL70" s="505">
        <v>0</v>
      </c>
      <c r="DM70" s="505">
        <v>6.3590999999999995E-2</v>
      </c>
      <c r="DN70" s="505">
        <v>5.0312999999999997E-2</v>
      </c>
      <c r="DO70" s="509">
        <v>0</v>
      </c>
      <c r="DP70" s="507">
        <v>1.5462E-2</v>
      </c>
      <c r="DQ70" s="510">
        <v>7.012E-3</v>
      </c>
      <c r="DR70" s="508">
        <v>0</v>
      </c>
      <c r="DS70" s="509">
        <v>0</v>
      </c>
      <c r="DT70" s="511">
        <v>0</v>
      </c>
      <c r="DU70" s="507">
        <v>8.1010000000000006E-3</v>
      </c>
      <c r="DV70" s="510">
        <v>4.9659999999999999E-3</v>
      </c>
      <c r="DW70" s="508">
        <v>0</v>
      </c>
      <c r="DX70" s="509">
        <v>0</v>
      </c>
      <c r="DY70" s="511">
        <v>0</v>
      </c>
      <c r="DZ70" s="507">
        <v>1.4371E-2</v>
      </c>
      <c r="EA70" s="510">
        <v>6.7790000000000003E-3</v>
      </c>
    </row>
    <row r="71" spans="2:131" ht="18" customHeight="1" x14ac:dyDescent="0.2">
      <c r="B71" s="456" t="s">
        <v>122</v>
      </c>
      <c r="C71" s="457" t="s">
        <v>123</v>
      </c>
      <c r="D71" s="504">
        <v>4.5300000000000001E-4</v>
      </c>
      <c r="E71" s="505">
        <v>2.24E-4</v>
      </c>
      <c r="F71" s="505">
        <v>1.27E-4</v>
      </c>
      <c r="G71" s="505">
        <v>0</v>
      </c>
      <c r="H71" s="505">
        <v>7.6000000000000004E-5</v>
      </c>
      <c r="I71" s="505">
        <v>0</v>
      </c>
      <c r="J71" s="505">
        <v>3.86E-4</v>
      </c>
      <c r="K71" s="505">
        <v>6.4999999999999994E-5</v>
      </c>
      <c r="L71" s="505">
        <v>6.4999999999999994E-5</v>
      </c>
      <c r="M71" s="505">
        <v>1.4E-5</v>
      </c>
      <c r="N71" s="505">
        <v>0</v>
      </c>
      <c r="O71" s="505">
        <v>3.5599999999999998E-4</v>
      </c>
      <c r="P71" s="505">
        <v>1.76E-4</v>
      </c>
      <c r="Q71" s="505">
        <v>1.47E-4</v>
      </c>
      <c r="R71" s="505">
        <v>2.4499999999999999E-4</v>
      </c>
      <c r="S71" s="505">
        <v>7.1500000000000003E-4</v>
      </c>
      <c r="T71" s="505">
        <v>3.97E-4</v>
      </c>
      <c r="U71" s="505">
        <v>1.9900000000000001E-4</v>
      </c>
      <c r="V71" s="505">
        <v>3.4299999999999999E-4</v>
      </c>
      <c r="W71" s="505">
        <v>6.7900000000000002E-4</v>
      </c>
      <c r="X71" s="505">
        <v>1.9900000000000001E-4</v>
      </c>
      <c r="Y71" s="505">
        <v>4.9799999999999996E-4</v>
      </c>
      <c r="Z71" s="505">
        <v>6.9399999999999996E-4</v>
      </c>
      <c r="AA71" s="505">
        <v>1.1199999999999999E-3</v>
      </c>
      <c r="AB71" s="505">
        <v>1.6799999999999999E-4</v>
      </c>
      <c r="AC71" s="505">
        <v>3.4699999999999998E-4</v>
      </c>
      <c r="AD71" s="505">
        <v>2.1999999999999999E-5</v>
      </c>
      <c r="AE71" s="505">
        <v>3.0600000000000001E-4</v>
      </c>
      <c r="AF71" s="505">
        <v>4.26E-4</v>
      </c>
      <c r="AG71" s="505">
        <v>1.92E-4</v>
      </c>
      <c r="AH71" s="505">
        <v>7.2000000000000002E-5</v>
      </c>
      <c r="AI71" s="505">
        <v>4.6700000000000002E-4</v>
      </c>
      <c r="AJ71" s="505">
        <v>7.8399999999999997E-4</v>
      </c>
      <c r="AK71" s="505">
        <v>4.9700000000000005E-4</v>
      </c>
      <c r="AL71" s="505">
        <v>8.2700000000000004E-4</v>
      </c>
      <c r="AM71" s="505">
        <v>9.0799999999999995E-4</v>
      </c>
      <c r="AN71" s="505">
        <v>3.6999999999999999E-4</v>
      </c>
      <c r="AO71" s="505">
        <v>6.9499999999999998E-4</v>
      </c>
      <c r="AP71" s="505">
        <v>2.7799999999999998E-4</v>
      </c>
      <c r="AQ71" s="505">
        <v>4.6000000000000001E-4</v>
      </c>
      <c r="AR71" s="505">
        <v>3.8900000000000002E-4</v>
      </c>
      <c r="AS71" s="505">
        <v>5.3499999999999999E-4</v>
      </c>
      <c r="AT71" s="505">
        <v>3.4499999999999998E-4</v>
      </c>
      <c r="AU71" s="505">
        <v>2.02E-4</v>
      </c>
      <c r="AV71" s="505">
        <v>1.9100000000000001E-4</v>
      </c>
      <c r="AW71" s="505">
        <v>1.4200000000000001E-4</v>
      </c>
      <c r="AX71" s="505">
        <v>1.8100000000000001E-4</v>
      </c>
      <c r="AY71" s="505">
        <v>5.6400000000000005E-4</v>
      </c>
      <c r="AZ71" s="505">
        <v>2.5000000000000001E-4</v>
      </c>
      <c r="BA71" s="505">
        <v>1.3100000000000001E-4</v>
      </c>
      <c r="BB71" s="505">
        <v>1.5699999999999999E-4</v>
      </c>
      <c r="BC71" s="505">
        <v>1.37E-4</v>
      </c>
      <c r="BD71" s="505">
        <v>1.74E-4</v>
      </c>
      <c r="BE71" s="505">
        <v>1.3799999999999999E-4</v>
      </c>
      <c r="BF71" s="505">
        <v>2.8E-5</v>
      </c>
      <c r="BG71" s="505">
        <v>8.8999999999999995E-5</v>
      </c>
      <c r="BH71" s="505">
        <v>6.7000000000000002E-5</v>
      </c>
      <c r="BI71" s="505">
        <v>1.6699999999999999E-4</v>
      </c>
      <c r="BJ71" s="505">
        <v>1.95E-4</v>
      </c>
      <c r="BK71" s="505">
        <v>1.92E-4</v>
      </c>
      <c r="BL71" s="505">
        <v>1.66E-4</v>
      </c>
      <c r="BM71" s="505">
        <v>3.3000000000000003E-5</v>
      </c>
      <c r="BN71" s="505">
        <v>7.3999999999999996E-5</v>
      </c>
      <c r="BO71" s="505">
        <v>9.0000000000000006E-5</v>
      </c>
      <c r="BP71" s="505">
        <v>1.3999999999999999E-4</v>
      </c>
      <c r="BQ71" s="505">
        <v>5.3999999999999998E-5</v>
      </c>
      <c r="BR71" s="505">
        <v>3.0000000000000001E-5</v>
      </c>
      <c r="BS71" s="505">
        <v>1.573E-3</v>
      </c>
      <c r="BT71" s="505">
        <v>3.0959999999999998E-3</v>
      </c>
      <c r="BU71" s="505">
        <v>3.7260000000000001E-3</v>
      </c>
      <c r="BV71" s="505">
        <v>3.5300000000000002E-4</v>
      </c>
      <c r="BW71" s="505">
        <v>3.0200000000000002E-4</v>
      </c>
      <c r="BX71" s="505">
        <v>4.3899999999999999E-4</v>
      </c>
      <c r="BY71" s="505">
        <v>3.3199999999999999E-4</v>
      </c>
      <c r="BZ71" s="505">
        <v>4.9700000000000005E-4</v>
      </c>
      <c r="CA71" s="505">
        <v>1.3389999999999999E-3</v>
      </c>
      <c r="CB71" s="505">
        <v>1.263E-3</v>
      </c>
      <c r="CC71" s="505">
        <v>1.8190000000000001E-3</v>
      </c>
      <c r="CD71" s="505">
        <v>1.2400000000000001E-4</v>
      </c>
      <c r="CE71" s="505">
        <v>1.4289999999999999E-3</v>
      </c>
      <c r="CF71" s="505">
        <v>1.9900000000000001E-4</v>
      </c>
      <c r="CG71" s="505">
        <v>6.9999999999999999E-6</v>
      </c>
      <c r="CH71" s="505">
        <v>1.5100000000000001E-3</v>
      </c>
      <c r="CI71" s="505">
        <v>1.6280000000000001E-3</v>
      </c>
      <c r="CJ71" s="505">
        <v>1.8699999999999999E-4</v>
      </c>
      <c r="CK71" s="505">
        <v>5.0699999999999996E-4</v>
      </c>
      <c r="CL71" s="505">
        <v>1.841E-3</v>
      </c>
      <c r="CM71" s="505">
        <v>6.6000000000000005E-5</v>
      </c>
      <c r="CN71" s="505">
        <v>7.94E-4</v>
      </c>
      <c r="CO71" s="505">
        <v>3.0899999999999998E-4</v>
      </c>
      <c r="CP71" s="505">
        <v>1.2470000000000001E-3</v>
      </c>
      <c r="CQ71" s="505">
        <v>8.6700000000000004E-4</v>
      </c>
      <c r="CR71" s="505">
        <v>4.6099999999999998E-4</v>
      </c>
      <c r="CS71" s="505">
        <v>2.4800000000000001E-4</v>
      </c>
      <c r="CT71" s="505">
        <v>1.9699999999999999E-4</v>
      </c>
      <c r="CU71" s="505">
        <v>5.0600000000000005E-4</v>
      </c>
      <c r="CV71" s="505">
        <v>2.99E-4</v>
      </c>
      <c r="CW71" s="505">
        <v>1.8799999999999999E-4</v>
      </c>
      <c r="CX71" s="505">
        <v>2.0000000000000001E-4</v>
      </c>
      <c r="CY71" s="505">
        <v>2.6999999999999999E-5</v>
      </c>
      <c r="CZ71" s="505">
        <v>8.3999999999999995E-5</v>
      </c>
      <c r="DA71" s="505">
        <v>1.63E-4</v>
      </c>
      <c r="DB71" s="505">
        <v>2.2100000000000001E-4</v>
      </c>
      <c r="DC71" s="505">
        <v>1.5799999999999999E-4</v>
      </c>
      <c r="DD71" s="505">
        <v>3.0299999999999999E-4</v>
      </c>
      <c r="DE71" s="505">
        <v>4.86E-4</v>
      </c>
      <c r="DF71" s="505">
        <v>3.7599999999999998E-4</v>
      </c>
      <c r="DG71" s="505">
        <v>0</v>
      </c>
      <c r="DH71" s="506">
        <v>0</v>
      </c>
      <c r="DI71" s="507">
        <v>3.9500000000000001E-4</v>
      </c>
      <c r="DJ71" s="508">
        <v>0</v>
      </c>
      <c r="DK71" s="505">
        <v>0</v>
      </c>
      <c r="DL71" s="505">
        <v>0</v>
      </c>
      <c r="DM71" s="505">
        <v>4.8446000000000003E-2</v>
      </c>
      <c r="DN71" s="505">
        <v>5.0004E-2</v>
      </c>
      <c r="DO71" s="509">
        <v>0</v>
      </c>
      <c r="DP71" s="507">
        <v>1.4791E-2</v>
      </c>
      <c r="DQ71" s="510">
        <v>7.1159999999999999E-3</v>
      </c>
      <c r="DR71" s="508">
        <v>0</v>
      </c>
      <c r="DS71" s="509">
        <v>0</v>
      </c>
      <c r="DT71" s="511">
        <v>0</v>
      </c>
      <c r="DU71" s="507">
        <v>7.7489999999999998E-3</v>
      </c>
      <c r="DV71" s="510">
        <v>5.0400000000000002E-3</v>
      </c>
      <c r="DW71" s="508">
        <v>0</v>
      </c>
      <c r="DX71" s="509">
        <v>0</v>
      </c>
      <c r="DY71" s="511">
        <v>0</v>
      </c>
      <c r="DZ71" s="507">
        <v>1.3747000000000001E-2</v>
      </c>
      <c r="EA71" s="510">
        <v>6.8789999999999997E-3</v>
      </c>
    </row>
    <row r="72" spans="2:131" ht="18" customHeight="1" x14ac:dyDescent="0.2">
      <c r="B72" s="456" t="s">
        <v>124</v>
      </c>
      <c r="C72" s="457" t="s">
        <v>125</v>
      </c>
      <c r="D72" s="504">
        <v>0</v>
      </c>
      <c r="E72" s="505">
        <v>0</v>
      </c>
      <c r="F72" s="505">
        <v>0</v>
      </c>
      <c r="G72" s="505">
        <v>0</v>
      </c>
      <c r="H72" s="505">
        <v>0</v>
      </c>
      <c r="I72" s="505">
        <v>0</v>
      </c>
      <c r="J72" s="505">
        <v>0</v>
      </c>
      <c r="K72" s="505">
        <v>0</v>
      </c>
      <c r="L72" s="505">
        <v>0</v>
      </c>
      <c r="M72" s="505">
        <v>0</v>
      </c>
      <c r="N72" s="505">
        <v>0</v>
      </c>
      <c r="O72" s="505">
        <v>0</v>
      </c>
      <c r="P72" s="505">
        <v>0</v>
      </c>
      <c r="Q72" s="505">
        <v>0</v>
      </c>
      <c r="R72" s="505">
        <v>0</v>
      </c>
      <c r="S72" s="505">
        <v>0</v>
      </c>
      <c r="T72" s="505">
        <v>0</v>
      </c>
      <c r="U72" s="505">
        <v>0</v>
      </c>
      <c r="V72" s="505">
        <v>0</v>
      </c>
      <c r="W72" s="505">
        <v>0</v>
      </c>
      <c r="X72" s="505">
        <v>0</v>
      </c>
      <c r="Y72" s="505">
        <v>0</v>
      </c>
      <c r="Z72" s="505">
        <v>0</v>
      </c>
      <c r="AA72" s="505">
        <v>0</v>
      </c>
      <c r="AB72" s="505">
        <v>0</v>
      </c>
      <c r="AC72" s="505">
        <v>0</v>
      </c>
      <c r="AD72" s="505">
        <v>0</v>
      </c>
      <c r="AE72" s="505">
        <v>0</v>
      </c>
      <c r="AF72" s="505">
        <v>0</v>
      </c>
      <c r="AG72" s="505">
        <v>0</v>
      </c>
      <c r="AH72" s="505">
        <v>0</v>
      </c>
      <c r="AI72" s="505">
        <v>0</v>
      </c>
      <c r="AJ72" s="505">
        <v>0</v>
      </c>
      <c r="AK72" s="505">
        <v>0</v>
      </c>
      <c r="AL72" s="505">
        <v>0</v>
      </c>
      <c r="AM72" s="505">
        <v>0</v>
      </c>
      <c r="AN72" s="505">
        <v>0</v>
      </c>
      <c r="AO72" s="505">
        <v>0</v>
      </c>
      <c r="AP72" s="505">
        <v>0</v>
      </c>
      <c r="AQ72" s="505">
        <v>0</v>
      </c>
      <c r="AR72" s="505">
        <v>0</v>
      </c>
      <c r="AS72" s="505">
        <v>0</v>
      </c>
      <c r="AT72" s="505">
        <v>0</v>
      </c>
      <c r="AU72" s="505">
        <v>0</v>
      </c>
      <c r="AV72" s="505">
        <v>0</v>
      </c>
      <c r="AW72" s="505">
        <v>0</v>
      </c>
      <c r="AX72" s="505">
        <v>0</v>
      </c>
      <c r="AY72" s="505">
        <v>0</v>
      </c>
      <c r="AZ72" s="505">
        <v>0</v>
      </c>
      <c r="BA72" s="505">
        <v>0</v>
      </c>
      <c r="BB72" s="505">
        <v>0</v>
      </c>
      <c r="BC72" s="505">
        <v>0</v>
      </c>
      <c r="BD72" s="505">
        <v>0</v>
      </c>
      <c r="BE72" s="505">
        <v>0</v>
      </c>
      <c r="BF72" s="505">
        <v>0</v>
      </c>
      <c r="BG72" s="505">
        <v>0</v>
      </c>
      <c r="BH72" s="505">
        <v>0</v>
      </c>
      <c r="BI72" s="505">
        <v>0</v>
      </c>
      <c r="BJ72" s="505">
        <v>0</v>
      </c>
      <c r="BK72" s="505">
        <v>0</v>
      </c>
      <c r="BL72" s="505">
        <v>0</v>
      </c>
      <c r="BM72" s="505">
        <v>0</v>
      </c>
      <c r="BN72" s="505">
        <v>0</v>
      </c>
      <c r="BO72" s="505">
        <v>0</v>
      </c>
      <c r="BP72" s="505">
        <v>0</v>
      </c>
      <c r="BQ72" s="505">
        <v>0</v>
      </c>
      <c r="BR72" s="505">
        <v>0</v>
      </c>
      <c r="BS72" s="505">
        <v>0</v>
      </c>
      <c r="BT72" s="505">
        <v>0</v>
      </c>
      <c r="BU72" s="505">
        <v>0</v>
      </c>
      <c r="BV72" s="505">
        <v>0</v>
      </c>
      <c r="BW72" s="505">
        <v>0</v>
      </c>
      <c r="BX72" s="505">
        <v>0</v>
      </c>
      <c r="BY72" s="505">
        <v>0</v>
      </c>
      <c r="BZ72" s="505">
        <v>0</v>
      </c>
      <c r="CA72" s="505">
        <v>0</v>
      </c>
      <c r="CB72" s="505">
        <v>0</v>
      </c>
      <c r="CC72" s="505">
        <v>0</v>
      </c>
      <c r="CD72" s="505">
        <v>0</v>
      </c>
      <c r="CE72" s="505">
        <v>0</v>
      </c>
      <c r="CF72" s="505">
        <v>0</v>
      </c>
      <c r="CG72" s="505">
        <v>0</v>
      </c>
      <c r="CH72" s="505">
        <v>0</v>
      </c>
      <c r="CI72" s="505">
        <v>0</v>
      </c>
      <c r="CJ72" s="505">
        <v>0</v>
      </c>
      <c r="CK72" s="505">
        <v>0</v>
      </c>
      <c r="CL72" s="505">
        <v>0</v>
      </c>
      <c r="CM72" s="505">
        <v>0</v>
      </c>
      <c r="CN72" s="505">
        <v>0</v>
      </c>
      <c r="CO72" s="505">
        <v>0</v>
      </c>
      <c r="CP72" s="505">
        <v>0</v>
      </c>
      <c r="CQ72" s="505">
        <v>0</v>
      </c>
      <c r="CR72" s="505">
        <v>0</v>
      </c>
      <c r="CS72" s="505">
        <v>0</v>
      </c>
      <c r="CT72" s="505">
        <v>0</v>
      </c>
      <c r="CU72" s="505">
        <v>0</v>
      </c>
      <c r="CV72" s="505">
        <v>0</v>
      </c>
      <c r="CW72" s="505">
        <v>0</v>
      </c>
      <c r="CX72" s="505">
        <v>0</v>
      </c>
      <c r="CY72" s="505">
        <v>0</v>
      </c>
      <c r="CZ72" s="505">
        <v>0</v>
      </c>
      <c r="DA72" s="505">
        <v>0</v>
      </c>
      <c r="DB72" s="505">
        <v>0</v>
      </c>
      <c r="DC72" s="505">
        <v>0</v>
      </c>
      <c r="DD72" s="505">
        <v>0</v>
      </c>
      <c r="DE72" s="505">
        <v>0</v>
      </c>
      <c r="DF72" s="505">
        <v>0</v>
      </c>
      <c r="DG72" s="505">
        <v>0</v>
      </c>
      <c r="DH72" s="506">
        <v>0</v>
      </c>
      <c r="DI72" s="507">
        <v>0</v>
      </c>
      <c r="DJ72" s="508">
        <v>0</v>
      </c>
      <c r="DK72" s="505">
        <v>0</v>
      </c>
      <c r="DL72" s="505">
        <v>0</v>
      </c>
      <c r="DM72" s="505">
        <v>0.43552200000000002</v>
      </c>
      <c r="DN72" s="505">
        <v>4.6999999999999997E-5</v>
      </c>
      <c r="DO72" s="509">
        <v>0</v>
      </c>
      <c r="DP72" s="507">
        <v>1.703E-2</v>
      </c>
      <c r="DQ72" s="510">
        <v>7.7229999999999998E-3</v>
      </c>
      <c r="DR72" s="508">
        <v>0</v>
      </c>
      <c r="DS72" s="509">
        <v>0</v>
      </c>
      <c r="DT72" s="511">
        <v>0</v>
      </c>
      <c r="DU72" s="507">
        <v>8.9219999999999994E-3</v>
      </c>
      <c r="DV72" s="510">
        <v>5.4689999999999999E-3</v>
      </c>
      <c r="DW72" s="508">
        <v>0</v>
      </c>
      <c r="DX72" s="509">
        <v>0</v>
      </c>
      <c r="DY72" s="511">
        <v>0</v>
      </c>
      <c r="DZ72" s="507">
        <v>1.5828999999999999E-2</v>
      </c>
      <c r="EA72" s="510">
        <v>7.4660000000000004E-3</v>
      </c>
    </row>
    <row r="73" spans="2:131" ht="18" customHeight="1" x14ac:dyDescent="0.2">
      <c r="B73" s="456" t="s">
        <v>126</v>
      </c>
      <c r="C73" s="457" t="s">
        <v>127</v>
      </c>
      <c r="D73" s="504">
        <v>0</v>
      </c>
      <c r="E73" s="505">
        <v>0</v>
      </c>
      <c r="F73" s="505">
        <v>0</v>
      </c>
      <c r="G73" s="505">
        <v>0</v>
      </c>
      <c r="H73" s="505">
        <v>0</v>
      </c>
      <c r="I73" s="505">
        <v>0</v>
      </c>
      <c r="J73" s="505">
        <v>0</v>
      </c>
      <c r="K73" s="505">
        <v>0</v>
      </c>
      <c r="L73" s="505">
        <v>0</v>
      </c>
      <c r="M73" s="505">
        <v>0</v>
      </c>
      <c r="N73" s="505">
        <v>0</v>
      </c>
      <c r="O73" s="505">
        <v>0</v>
      </c>
      <c r="P73" s="505">
        <v>0</v>
      </c>
      <c r="Q73" s="505">
        <v>0</v>
      </c>
      <c r="R73" s="505">
        <v>0</v>
      </c>
      <c r="S73" s="505">
        <v>0</v>
      </c>
      <c r="T73" s="505">
        <v>0</v>
      </c>
      <c r="U73" s="505">
        <v>0</v>
      </c>
      <c r="V73" s="505">
        <v>0</v>
      </c>
      <c r="W73" s="505">
        <v>0</v>
      </c>
      <c r="X73" s="505">
        <v>0</v>
      </c>
      <c r="Y73" s="505">
        <v>0</v>
      </c>
      <c r="Z73" s="505">
        <v>0</v>
      </c>
      <c r="AA73" s="505">
        <v>0</v>
      </c>
      <c r="AB73" s="505">
        <v>0</v>
      </c>
      <c r="AC73" s="505">
        <v>0</v>
      </c>
      <c r="AD73" s="505">
        <v>0</v>
      </c>
      <c r="AE73" s="505">
        <v>0</v>
      </c>
      <c r="AF73" s="505">
        <v>0</v>
      </c>
      <c r="AG73" s="505">
        <v>0</v>
      </c>
      <c r="AH73" s="505">
        <v>0</v>
      </c>
      <c r="AI73" s="505">
        <v>0</v>
      </c>
      <c r="AJ73" s="505">
        <v>0</v>
      </c>
      <c r="AK73" s="505">
        <v>0</v>
      </c>
      <c r="AL73" s="505">
        <v>0</v>
      </c>
      <c r="AM73" s="505">
        <v>0</v>
      </c>
      <c r="AN73" s="505">
        <v>0</v>
      </c>
      <c r="AO73" s="505">
        <v>0</v>
      </c>
      <c r="AP73" s="505">
        <v>0</v>
      </c>
      <c r="AQ73" s="505">
        <v>0</v>
      </c>
      <c r="AR73" s="505">
        <v>0</v>
      </c>
      <c r="AS73" s="505">
        <v>0</v>
      </c>
      <c r="AT73" s="505">
        <v>0</v>
      </c>
      <c r="AU73" s="505">
        <v>0</v>
      </c>
      <c r="AV73" s="505">
        <v>0</v>
      </c>
      <c r="AW73" s="505">
        <v>0</v>
      </c>
      <c r="AX73" s="505">
        <v>0</v>
      </c>
      <c r="AY73" s="505">
        <v>0</v>
      </c>
      <c r="AZ73" s="505">
        <v>0</v>
      </c>
      <c r="BA73" s="505">
        <v>0</v>
      </c>
      <c r="BB73" s="505">
        <v>0</v>
      </c>
      <c r="BC73" s="505">
        <v>0</v>
      </c>
      <c r="BD73" s="505">
        <v>0</v>
      </c>
      <c r="BE73" s="505">
        <v>0</v>
      </c>
      <c r="BF73" s="505">
        <v>0</v>
      </c>
      <c r="BG73" s="505">
        <v>0</v>
      </c>
      <c r="BH73" s="505">
        <v>0</v>
      </c>
      <c r="BI73" s="505">
        <v>0</v>
      </c>
      <c r="BJ73" s="505">
        <v>0</v>
      </c>
      <c r="BK73" s="505">
        <v>0</v>
      </c>
      <c r="BL73" s="505">
        <v>0</v>
      </c>
      <c r="BM73" s="505">
        <v>0</v>
      </c>
      <c r="BN73" s="505">
        <v>0</v>
      </c>
      <c r="BO73" s="505">
        <v>0</v>
      </c>
      <c r="BP73" s="505">
        <v>0</v>
      </c>
      <c r="BQ73" s="505">
        <v>0</v>
      </c>
      <c r="BR73" s="505">
        <v>0</v>
      </c>
      <c r="BS73" s="505">
        <v>0</v>
      </c>
      <c r="BT73" s="505">
        <v>0</v>
      </c>
      <c r="BU73" s="505">
        <v>0</v>
      </c>
      <c r="BV73" s="505">
        <v>0</v>
      </c>
      <c r="BW73" s="505">
        <v>0</v>
      </c>
      <c r="BX73" s="505">
        <v>0</v>
      </c>
      <c r="BY73" s="505">
        <v>0</v>
      </c>
      <c r="BZ73" s="505">
        <v>0</v>
      </c>
      <c r="CA73" s="505">
        <v>0</v>
      </c>
      <c r="CB73" s="505">
        <v>0</v>
      </c>
      <c r="CC73" s="505">
        <v>0</v>
      </c>
      <c r="CD73" s="505">
        <v>0</v>
      </c>
      <c r="CE73" s="505">
        <v>0</v>
      </c>
      <c r="CF73" s="505">
        <v>0</v>
      </c>
      <c r="CG73" s="505">
        <v>0</v>
      </c>
      <c r="CH73" s="505">
        <v>0</v>
      </c>
      <c r="CI73" s="505">
        <v>0</v>
      </c>
      <c r="CJ73" s="505">
        <v>0</v>
      </c>
      <c r="CK73" s="505">
        <v>0</v>
      </c>
      <c r="CL73" s="505">
        <v>0</v>
      </c>
      <c r="CM73" s="505">
        <v>0</v>
      </c>
      <c r="CN73" s="505">
        <v>0</v>
      </c>
      <c r="CO73" s="505">
        <v>0</v>
      </c>
      <c r="CP73" s="505">
        <v>0</v>
      </c>
      <c r="CQ73" s="505">
        <v>0</v>
      </c>
      <c r="CR73" s="505">
        <v>0</v>
      </c>
      <c r="CS73" s="505">
        <v>0</v>
      </c>
      <c r="CT73" s="505">
        <v>0</v>
      </c>
      <c r="CU73" s="505">
        <v>0</v>
      </c>
      <c r="CV73" s="505">
        <v>0</v>
      </c>
      <c r="CW73" s="505">
        <v>0</v>
      </c>
      <c r="CX73" s="505">
        <v>0</v>
      </c>
      <c r="CY73" s="505">
        <v>0</v>
      </c>
      <c r="CZ73" s="505">
        <v>0</v>
      </c>
      <c r="DA73" s="505">
        <v>0</v>
      </c>
      <c r="DB73" s="505">
        <v>0</v>
      </c>
      <c r="DC73" s="505">
        <v>0</v>
      </c>
      <c r="DD73" s="505">
        <v>0</v>
      </c>
      <c r="DE73" s="505">
        <v>0</v>
      </c>
      <c r="DF73" s="505">
        <v>0</v>
      </c>
      <c r="DG73" s="505">
        <v>0</v>
      </c>
      <c r="DH73" s="506">
        <v>0</v>
      </c>
      <c r="DI73" s="507">
        <v>0</v>
      </c>
      <c r="DJ73" s="508">
        <v>0</v>
      </c>
      <c r="DK73" s="505">
        <v>0</v>
      </c>
      <c r="DL73" s="505">
        <v>0</v>
      </c>
      <c r="DM73" s="505">
        <v>0.11305999999999999</v>
      </c>
      <c r="DN73" s="505">
        <v>2.7514E-2</v>
      </c>
      <c r="DO73" s="509">
        <v>0</v>
      </c>
      <c r="DP73" s="507">
        <v>1.1514999999999999E-2</v>
      </c>
      <c r="DQ73" s="510">
        <v>5.2220000000000001E-3</v>
      </c>
      <c r="DR73" s="508">
        <v>0</v>
      </c>
      <c r="DS73" s="509">
        <v>0</v>
      </c>
      <c r="DT73" s="511">
        <v>0</v>
      </c>
      <c r="DU73" s="507">
        <v>6.0330000000000002E-3</v>
      </c>
      <c r="DV73" s="510">
        <v>3.6979999999999999E-3</v>
      </c>
      <c r="DW73" s="508">
        <v>0</v>
      </c>
      <c r="DX73" s="509">
        <v>0</v>
      </c>
      <c r="DY73" s="511">
        <v>0</v>
      </c>
      <c r="DZ73" s="507">
        <v>1.0702E-2</v>
      </c>
      <c r="EA73" s="510">
        <v>5.0480000000000004E-3</v>
      </c>
    </row>
    <row r="74" spans="2:131" ht="18" customHeight="1" x14ac:dyDescent="0.2">
      <c r="B74" s="456" t="s">
        <v>128</v>
      </c>
      <c r="C74" s="457" t="s">
        <v>129</v>
      </c>
      <c r="D74" s="504">
        <v>1.4529E-2</v>
      </c>
      <c r="E74" s="505">
        <v>1.0378999999999999E-2</v>
      </c>
      <c r="F74" s="505">
        <v>2.0379999999999999E-2</v>
      </c>
      <c r="G74" s="505">
        <v>4.5009999999999998E-3</v>
      </c>
      <c r="H74" s="505">
        <v>2.6700999999999999E-2</v>
      </c>
      <c r="I74" s="505">
        <v>0</v>
      </c>
      <c r="J74" s="505">
        <v>3.2134000000000003E-2</v>
      </c>
      <c r="K74" s="505">
        <v>1.1871E-2</v>
      </c>
      <c r="L74" s="505">
        <v>6.8799999999999998E-3</v>
      </c>
      <c r="M74" s="505">
        <v>7.1009999999999997E-3</v>
      </c>
      <c r="N74" s="505">
        <v>0</v>
      </c>
      <c r="O74" s="505">
        <v>3.2122999999999999E-2</v>
      </c>
      <c r="P74" s="505">
        <v>1.5157E-2</v>
      </c>
      <c r="Q74" s="505">
        <v>1.9990999999999998E-2</v>
      </c>
      <c r="R74" s="505">
        <v>1.1750999999999999E-2</v>
      </c>
      <c r="S74" s="505">
        <v>7.6823000000000002E-2</v>
      </c>
      <c r="T74" s="505">
        <v>1.2574999999999999E-2</v>
      </c>
      <c r="U74" s="505">
        <v>2.2778E-2</v>
      </c>
      <c r="V74" s="505">
        <v>4.2590000000000003E-2</v>
      </c>
      <c r="W74" s="505">
        <v>0.14771599999999999</v>
      </c>
      <c r="X74" s="505">
        <v>3.7959999999999999E-3</v>
      </c>
      <c r="Y74" s="505">
        <v>3.0779000000000001E-2</v>
      </c>
      <c r="Z74" s="505">
        <v>1.2461E-2</v>
      </c>
      <c r="AA74" s="505">
        <v>7.3315000000000005E-2</v>
      </c>
      <c r="AB74" s="505">
        <v>8.1919999999999996E-3</v>
      </c>
      <c r="AC74" s="505">
        <v>8.9269999999999992E-3</v>
      </c>
      <c r="AD74" s="505">
        <v>7.1170000000000001E-3</v>
      </c>
      <c r="AE74" s="505">
        <v>1.4307E-2</v>
      </c>
      <c r="AF74" s="505">
        <v>2.7623000000000002E-2</v>
      </c>
      <c r="AG74" s="505">
        <v>2.4455000000000001E-2</v>
      </c>
      <c r="AH74" s="505">
        <v>8.3809999999999996E-3</v>
      </c>
      <c r="AI74" s="505">
        <v>2.7560000000000001E-2</v>
      </c>
      <c r="AJ74" s="505">
        <v>3.8473E-2</v>
      </c>
      <c r="AK74" s="505">
        <v>3.3041000000000001E-2</v>
      </c>
      <c r="AL74" s="505">
        <v>4.6419000000000002E-2</v>
      </c>
      <c r="AM74" s="505">
        <v>6.4153000000000002E-2</v>
      </c>
      <c r="AN74" s="505">
        <v>3.0234E-2</v>
      </c>
      <c r="AO74" s="505">
        <v>0.116415</v>
      </c>
      <c r="AP74" s="505">
        <v>1.3637E-2</v>
      </c>
      <c r="AQ74" s="505">
        <v>4.1076000000000001E-2</v>
      </c>
      <c r="AR74" s="505">
        <v>2.2884999999999999E-2</v>
      </c>
      <c r="AS74" s="505">
        <v>1.2002000000000001E-2</v>
      </c>
      <c r="AT74" s="505">
        <v>2.0591999999999999E-2</v>
      </c>
      <c r="AU74" s="505">
        <v>1.0005999999999999E-2</v>
      </c>
      <c r="AV74" s="505">
        <v>1.1313999999999999E-2</v>
      </c>
      <c r="AW74" s="505">
        <v>4.2859999999999999E-3</v>
      </c>
      <c r="AX74" s="505">
        <v>3.1692999999999999E-2</v>
      </c>
      <c r="AY74" s="505">
        <v>2.6845999999999998E-2</v>
      </c>
      <c r="AZ74" s="505">
        <v>6.8869999999999999E-3</v>
      </c>
      <c r="BA74" s="505">
        <v>6.4429999999999999E-3</v>
      </c>
      <c r="BB74" s="505">
        <v>4.3860000000000001E-3</v>
      </c>
      <c r="BC74" s="505">
        <v>1.1768000000000001E-2</v>
      </c>
      <c r="BD74" s="505">
        <v>4.8250000000000003E-3</v>
      </c>
      <c r="BE74" s="505">
        <v>6.5399999999999998E-3</v>
      </c>
      <c r="BF74" s="505">
        <v>5.4770000000000001E-3</v>
      </c>
      <c r="BG74" s="505">
        <v>4.5840000000000004E-3</v>
      </c>
      <c r="BH74" s="505">
        <v>1.0586E-2</v>
      </c>
      <c r="BI74" s="505">
        <v>1.6947E-2</v>
      </c>
      <c r="BJ74" s="505">
        <v>1.4940999999999999E-2</v>
      </c>
      <c r="BK74" s="505">
        <v>1.1363E-2</v>
      </c>
      <c r="BL74" s="505">
        <v>5.5909999999999996E-3</v>
      </c>
      <c r="BM74" s="505">
        <v>2.7203000000000001E-2</v>
      </c>
      <c r="BN74" s="505">
        <v>4.1640000000000002E-3</v>
      </c>
      <c r="BO74" s="505">
        <v>8.3699999999999996E-4</v>
      </c>
      <c r="BP74" s="505">
        <v>1.5989999999999999E-3</v>
      </c>
      <c r="BQ74" s="505">
        <v>1.694E-3</v>
      </c>
      <c r="BR74" s="505">
        <v>3.5790000000000001E-3</v>
      </c>
      <c r="BS74" s="505">
        <v>9.1535000000000005E-2</v>
      </c>
      <c r="BT74" s="505">
        <v>1.5154000000000001E-2</v>
      </c>
      <c r="BU74" s="505">
        <v>4.5647E-2</v>
      </c>
      <c r="BV74" s="505">
        <v>6.9966E-2</v>
      </c>
      <c r="BW74" s="505">
        <v>4.3839999999999999E-3</v>
      </c>
      <c r="BX74" s="505">
        <v>3.4021000000000003E-2</v>
      </c>
      <c r="BY74" s="505">
        <v>4.4679999999999997E-3</v>
      </c>
      <c r="BZ74" s="505">
        <v>1.4371999999999999E-2</v>
      </c>
      <c r="CA74" s="505">
        <v>5.1500000000000001E-3</v>
      </c>
      <c r="CB74" s="505">
        <v>0</v>
      </c>
      <c r="CC74" s="505">
        <v>5.3879000000000003E-2</v>
      </c>
      <c r="CD74" s="505">
        <v>4.3730000000000002E-3</v>
      </c>
      <c r="CE74" s="505">
        <v>1.5560000000000001E-3</v>
      </c>
      <c r="CF74" s="505">
        <v>6.5200000000000002E-4</v>
      </c>
      <c r="CG74" s="505">
        <v>2.7439999999999999E-3</v>
      </c>
      <c r="CH74" s="505">
        <v>4.7306000000000001E-2</v>
      </c>
      <c r="CI74" s="505">
        <v>8.6549999999999995E-3</v>
      </c>
      <c r="CJ74" s="505">
        <v>5.6550000000000003E-3</v>
      </c>
      <c r="CK74" s="505">
        <v>9.2479999999999993E-3</v>
      </c>
      <c r="CL74" s="505">
        <v>5.3049999999999998E-3</v>
      </c>
      <c r="CM74" s="505">
        <v>2.1289999999999998E-3</v>
      </c>
      <c r="CN74" s="505">
        <v>3.7569999999999999E-3</v>
      </c>
      <c r="CO74" s="505">
        <v>3.9779999999999998E-3</v>
      </c>
      <c r="CP74" s="505">
        <v>8.9619999999999995E-3</v>
      </c>
      <c r="CQ74" s="505">
        <v>1.9175000000000001E-2</v>
      </c>
      <c r="CR74" s="505">
        <v>6.0210000000000003E-3</v>
      </c>
      <c r="CS74" s="505">
        <v>7.2170000000000003E-3</v>
      </c>
      <c r="CT74" s="505">
        <v>1.1098E-2</v>
      </c>
      <c r="CU74" s="505">
        <v>1.4293999999999999E-2</v>
      </c>
      <c r="CV74" s="505">
        <v>1.1794000000000001E-2</v>
      </c>
      <c r="CW74" s="505">
        <v>3.0170000000000002E-3</v>
      </c>
      <c r="CX74" s="505">
        <v>3.3760000000000001E-3</v>
      </c>
      <c r="CY74" s="505">
        <v>4.9420000000000002E-3</v>
      </c>
      <c r="CZ74" s="505">
        <v>3.424E-3</v>
      </c>
      <c r="DA74" s="505">
        <v>3.5820000000000001E-3</v>
      </c>
      <c r="DB74" s="505">
        <v>3.8436999999999999E-2</v>
      </c>
      <c r="DC74" s="505">
        <v>1.9119000000000001E-2</v>
      </c>
      <c r="DD74" s="505">
        <v>2.6397E-2</v>
      </c>
      <c r="DE74" s="505">
        <v>3.2743000000000001E-2</v>
      </c>
      <c r="DF74" s="505">
        <v>2.0077999999999999E-2</v>
      </c>
      <c r="DG74" s="505">
        <v>0</v>
      </c>
      <c r="DH74" s="506">
        <v>4.3629999999999997E-3</v>
      </c>
      <c r="DI74" s="507">
        <v>1.4567E-2</v>
      </c>
      <c r="DJ74" s="508">
        <v>3.5599999999999998E-4</v>
      </c>
      <c r="DK74" s="505">
        <v>1.7999999999999999E-2</v>
      </c>
      <c r="DL74" s="505">
        <v>0</v>
      </c>
      <c r="DM74" s="505">
        <v>0</v>
      </c>
      <c r="DN74" s="505">
        <v>0</v>
      </c>
      <c r="DO74" s="509">
        <v>0</v>
      </c>
      <c r="DP74" s="507">
        <v>9.6729999999999993E-3</v>
      </c>
      <c r="DQ74" s="510">
        <v>1.9456000000000001E-2</v>
      </c>
      <c r="DR74" s="508">
        <v>4.0099999999999999E-4</v>
      </c>
      <c r="DS74" s="509">
        <v>5.2782000000000003E-2</v>
      </c>
      <c r="DT74" s="511">
        <v>3.4258999999999998E-2</v>
      </c>
      <c r="DU74" s="507">
        <v>2.1378000000000001E-2</v>
      </c>
      <c r="DV74" s="510">
        <v>2.3775999999999999E-2</v>
      </c>
      <c r="DW74" s="508">
        <v>1.4E-5</v>
      </c>
      <c r="DX74" s="509">
        <v>4.8943E-2</v>
      </c>
      <c r="DY74" s="511">
        <v>3.5413E-2</v>
      </c>
      <c r="DZ74" s="507">
        <v>1.0514000000000001E-2</v>
      </c>
      <c r="EA74" s="510">
        <v>1.9526999999999999E-2</v>
      </c>
    </row>
    <row r="75" spans="2:131" ht="18" customHeight="1" x14ac:dyDescent="0.2">
      <c r="B75" s="456" t="s">
        <v>130</v>
      </c>
      <c r="C75" s="457" t="s">
        <v>131</v>
      </c>
      <c r="D75" s="504">
        <v>3.9999999999999998E-6</v>
      </c>
      <c r="E75" s="505">
        <v>0</v>
      </c>
      <c r="F75" s="505">
        <v>1.926E-3</v>
      </c>
      <c r="G75" s="505">
        <v>1.8000000000000001E-4</v>
      </c>
      <c r="H75" s="505">
        <v>7.6000000000000004E-5</v>
      </c>
      <c r="I75" s="505">
        <v>0</v>
      </c>
      <c r="J75" s="505">
        <v>6.3999999999999997E-5</v>
      </c>
      <c r="K75" s="505">
        <v>4.5059999999999996E-3</v>
      </c>
      <c r="L75" s="505">
        <v>3.8739999999999998E-3</v>
      </c>
      <c r="M75" s="505">
        <v>9.3899999999999995E-4</v>
      </c>
      <c r="N75" s="505">
        <v>0</v>
      </c>
      <c r="O75" s="505">
        <v>1.2434000000000001E-2</v>
      </c>
      <c r="P75" s="505">
        <v>1.292E-3</v>
      </c>
      <c r="Q75" s="505">
        <v>1.3999999999999999E-4</v>
      </c>
      <c r="R75" s="505">
        <v>4.3899999999999999E-4</v>
      </c>
      <c r="S75" s="505">
        <v>1.531E-3</v>
      </c>
      <c r="T75" s="505">
        <v>1.0430000000000001E-3</v>
      </c>
      <c r="U75" s="505">
        <v>8.1599999999999999E-4</v>
      </c>
      <c r="V75" s="505">
        <v>1.4334E-2</v>
      </c>
      <c r="W75" s="505">
        <v>2.6919999999999999E-3</v>
      </c>
      <c r="X75" s="505">
        <v>6.6000000000000005E-5</v>
      </c>
      <c r="Y75" s="505">
        <v>2.3140000000000001E-3</v>
      </c>
      <c r="Z75" s="505">
        <v>1.9369999999999999E-3</v>
      </c>
      <c r="AA75" s="505">
        <v>1.6069999999999999E-3</v>
      </c>
      <c r="AB75" s="505">
        <v>3.3790000000000001E-3</v>
      </c>
      <c r="AC75" s="505">
        <v>2.222E-3</v>
      </c>
      <c r="AD75" s="505">
        <v>6.0000000000000002E-6</v>
      </c>
      <c r="AE75" s="505">
        <v>5.9599999999999996E-4</v>
      </c>
      <c r="AF75" s="505">
        <v>5.4400000000000004E-3</v>
      </c>
      <c r="AG75" s="505">
        <v>5.8279999999999998E-3</v>
      </c>
      <c r="AH75" s="505">
        <v>3.6099999999999999E-4</v>
      </c>
      <c r="AI75" s="505">
        <v>5.803E-3</v>
      </c>
      <c r="AJ75" s="505">
        <v>5.2300000000000003E-4</v>
      </c>
      <c r="AK75" s="505">
        <v>1.8901000000000001E-2</v>
      </c>
      <c r="AL75" s="505">
        <v>6.0060000000000001E-3</v>
      </c>
      <c r="AM75" s="505">
        <v>1.9469999999999999E-3</v>
      </c>
      <c r="AN75" s="505">
        <v>5.9259999999999998E-3</v>
      </c>
      <c r="AO75" s="505">
        <v>1.7815999999999999E-2</v>
      </c>
      <c r="AP75" s="505">
        <v>4.6500000000000003E-4</v>
      </c>
      <c r="AQ75" s="505">
        <v>6.7900000000000002E-4</v>
      </c>
      <c r="AR75" s="505">
        <v>3.8080000000000002E-3</v>
      </c>
      <c r="AS75" s="505">
        <v>2.2899999999999999E-3</v>
      </c>
      <c r="AT75" s="505">
        <v>4.7000000000000002E-3</v>
      </c>
      <c r="AU75" s="505">
        <v>1.593E-3</v>
      </c>
      <c r="AV75" s="505">
        <v>1.0510000000000001E-3</v>
      </c>
      <c r="AW75" s="505">
        <v>1.335E-3</v>
      </c>
      <c r="AX75" s="505">
        <v>2.575E-3</v>
      </c>
      <c r="AY75" s="505">
        <v>1.4300000000000001E-3</v>
      </c>
      <c r="AZ75" s="505">
        <v>9.1799999999999998E-4</v>
      </c>
      <c r="BA75" s="505">
        <v>1.03E-4</v>
      </c>
      <c r="BB75" s="505">
        <v>2.3499999999999999E-4</v>
      </c>
      <c r="BC75" s="505">
        <v>1.2960000000000001E-3</v>
      </c>
      <c r="BD75" s="505">
        <v>7.9100000000000004E-4</v>
      </c>
      <c r="BE75" s="505">
        <v>6.3299999999999999E-4</v>
      </c>
      <c r="BF75" s="505">
        <v>1.529E-3</v>
      </c>
      <c r="BG75" s="505">
        <v>4.7710000000000001E-3</v>
      </c>
      <c r="BH75" s="505">
        <v>3.4229999999999998E-3</v>
      </c>
      <c r="BI75" s="505">
        <v>3.3890000000000001E-3</v>
      </c>
      <c r="BJ75" s="505">
        <v>3.333E-3</v>
      </c>
      <c r="BK75" s="505">
        <v>3.9709999999999997E-3</v>
      </c>
      <c r="BL75" s="505">
        <v>8.3600000000000005E-4</v>
      </c>
      <c r="BM75" s="505">
        <v>3.16E-3</v>
      </c>
      <c r="BN75" s="505">
        <v>9.3300000000000002E-4</v>
      </c>
      <c r="BO75" s="505">
        <v>7.8299999999999995E-4</v>
      </c>
      <c r="BP75" s="505">
        <v>1.0139999999999999E-3</v>
      </c>
      <c r="BQ75" s="505">
        <v>5.4100000000000003E-4</v>
      </c>
      <c r="BR75" s="505">
        <v>5.2400000000000005E-4</v>
      </c>
      <c r="BS75" s="505">
        <v>1.204E-3</v>
      </c>
      <c r="BT75" s="505">
        <v>8.6479999999999994E-3</v>
      </c>
      <c r="BU75" s="505">
        <v>1.505E-3</v>
      </c>
      <c r="BV75" s="505">
        <v>3.6480000000000002E-3</v>
      </c>
      <c r="BW75" s="505">
        <v>8.9800000000000004E-4</v>
      </c>
      <c r="BX75" s="505">
        <v>8.0079999999999995E-3</v>
      </c>
      <c r="BY75" s="505">
        <v>9.0700000000000004E-4</v>
      </c>
      <c r="BZ75" s="505">
        <v>2.0209999999999998E-3</v>
      </c>
      <c r="CA75" s="505">
        <v>1.8000000000000001E-4</v>
      </c>
      <c r="CB75" s="505">
        <v>0</v>
      </c>
      <c r="CC75" s="505">
        <v>5.8399999999999999E-4</v>
      </c>
      <c r="CD75" s="505">
        <v>6.2600000000000004E-4</v>
      </c>
      <c r="CE75" s="505">
        <v>2.4600000000000002E-4</v>
      </c>
      <c r="CF75" s="505">
        <v>2.2900000000000001E-4</v>
      </c>
      <c r="CG75" s="505">
        <v>5.0799999999999999E-4</v>
      </c>
      <c r="CH75" s="505">
        <v>1.47E-4</v>
      </c>
      <c r="CI75" s="505">
        <v>8.6899999999999998E-4</v>
      </c>
      <c r="CJ75" s="505">
        <v>9.7499999999999996E-4</v>
      </c>
      <c r="CK75" s="505">
        <v>8.6600000000000002E-4</v>
      </c>
      <c r="CL75" s="505">
        <v>9.859999999999999E-4</v>
      </c>
      <c r="CM75" s="505">
        <v>1.6000000000000001E-4</v>
      </c>
      <c r="CN75" s="505">
        <v>9.1699999999999995E-4</v>
      </c>
      <c r="CO75" s="505">
        <v>5.6800000000000004E-4</v>
      </c>
      <c r="CP75" s="505">
        <v>3.1029999999999999E-3</v>
      </c>
      <c r="CQ75" s="505">
        <v>5.0489999999999997E-3</v>
      </c>
      <c r="CR75" s="505">
        <v>4.5800000000000002E-4</v>
      </c>
      <c r="CS75" s="505">
        <v>1.838E-3</v>
      </c>
      <c r="CT75" s="505">
        <v>3.2439999999999999E-3</v>
      </c>
      <c r="CU75" s="505">
        <v>6.1450000000000003E-3</v>
      </c>
      <c r="CV75" s="505">
        <v>5.5710000000000004E-3</v>
      </c>
      <c r="CW75" s="505">
        <v>1.619E-3</v>
      </c>
      <c r="CX75" s="505">
        <v>1.1400000000000001E-4</v>
      </c>
      <c r="CY75" s="505">
        <v>3.0699999999999998E-4</v>
      </c>
      <c r="CZ75" s="505">
        <v>2.8570000000000002E-3</v>
      </c>
      <c r="DA75" s="505">
        <v>1.653E-3</v>
      </c>
      <c r="DB75" s="505">
        <v>1.8176000000000001E-2</v>
      </c>
      <c r="DC75" s="505">
        <v>1.7065E-2</v>
      </c>
      <c r="DD75" s="505">
        <v>7.9850000000000008E-3</v>
      </c>
      <c r="DE75" s="505">
        <v>2.0089999999999999E-3</v>
      </c>
      <c r="DF75" s="505">
        <v>6.143E-3</v>
      </c>
      <c r="DG75" s="505">
        <v>0</v>
      </c>
      <c r="DH75" s="506">
        <v>1.74E-4</v>
      </c>
      <c r="DI75" s="507">
        <v>2.771E-3</v>
      </c>
      <c r="DJ75" s="508">
        <v>9.2999999999999997E-5</v>
      </c>
      <c r="DK75" s="505">
        <v>4.9880000000000002E-3</v>
      </c>
      <c r="DL75" s="505">
        <v>0</v>
      </c>
      <c r="DM75" s="505">
        <v>0</v>
      </c>
      <c r="DN75" s="505">
        <v>0</v>
      </c>
      <c r="DO75" s="509">
        <v>0</v>
      </c>
      <c r="DP75" s="507">
        <v>2.6800000000000001E-3</v>
      </c>
      <c r="DQ75" s="510">
        <v>4.0819999999999997E-3</v>
      </c>
      <c r="DR75" s="508">
        <v>1.5E-5</v>
      </c>
      <c r="DS75" s="509">
        <v>5.1590000000000004E-3</v>
      </c>
      <c r="DT75" s="511">
        <v>3.3400000000000001E-3</v>
      </c>
      <c r="DU75" s="507">
        <v>2.9940000000000001E-3</v>
      </c>
      <c r="DV75" s="510">
        <v>3.8649999999999999E-3</v>
      </c>
      <c r="DW75" s="508">
        <v>1.9999999999999999E-6</v>
      </c>
      <c r="DX75" s="509">
        <v>1.27E-4</v>
      </c>
      <c r="DY75" s="511">
        <v>9.2E-5</v>
      </c>
      <c r="DZ75" s="507">
        <v>5.241E-3</v>
      </c>
      <c r="EA75" s="510">
        <v>5.2430000000000003E-3</v>
      </c>
    </row>
    <row r="76" spans="2:131" ht="18" customHeight="1" x14ac:dyDescent="0.2">
      <c r="B76" s="456" t="s">
        <v>132</v>
      </c>
      <c r="C76" s="457" t="s">
        <v>133</v>
      </c>
      <c r="D76" s="504">
        <v>3.28E-4</v>
      </c>
      <c r="E76" s="505">
        <v>1.2199999999999999E-3</v>
      </c>
      <c r="F76" s="505">
        <v>1.673E-3</v>
      </c>
      <c r="G76" s="505">
        <v>1.8000000000000001E-4</v>
      </c>
      <c r="H76" s="505">
        <v>3.0499999999999999E-4</v>
      </c>
      <c r="I76" s="505">
        <v>0</v>
      </c>
      <c r="J76" s="505">
        <v>2.1849999999999999E-3</v>
      </c>
      <c r="K76" s="505">
        <v>2.0639999999999999E-3</v>
      </c>
      <c r="L76" s="505">
        <v>2.1440000000000001E-3</v>
      </c>
      <c r="M76" s="505">
        <v>8.7999999999999998E-5</v>
      </c>
      <c r="N76" s="505">
        <v>0</v>
      </c>
      <c r="O76" s="505">
        <v>2.369E-3</v>
      </c>
      <c r="P76" s="505">
        <v>1.0660000000000001E-3</v>
      </c>
      <c r="Q76" s="505">
        <v>4.9299999999999995E-4</v>
      </c>
      <c r="R76" s="505">
        <v>5.8E-4</v>
      </c>
      <c r="S76" s="505">
        <v>3.395E-3</v>
      </c>
      <c r="T76" s="505">
        <v>1.0790000000000001E-3</v>
      </c>
      <c r="U76" s="505">
        <v>5.2499999999999997E-4</v>
      </c>
      <c r="V76" s="505">
        <v>3.7030000000000001E-3</v>
      </c>
      <c r="W76" s="505">
        <v>4.2729999999999999E-3</v>
      </c>
      <c r="X76" s="505">
        <v>9.2900000000000003E-4</v>
      </c>
      <c r="Y76" s="505">
        <v>3.2130000000000001E-3</v>
      </c>
      <c r="Z76" s="505">
        <v>2.4859999999999999E-3</v>
      </c>
      <c r="AA76" s="505">
        <v>3.993E-3</v>
      </c>
      <c r="AB76" s="505">
        <v>3.1870000000000002E-3</v>
      </c>
      <c r="AC76" s="505">
        <v>8.2200000000000003E-4</v>
      </c>
      <c r="AD76" s="505">
        <v>3.3E-4</v>
      </c>
      <c r="AE76" s="505">
        <v>1.7719999999999999E-3</v>
      </c>
      <c r="AF76" s="505">
        <v>1.041E-3</v>
      </c>
      <c r="AG76" s="505">
        <v>5.6599999999999999E-4</v>
      </c>
      <c r="AH76" s="505">
        <v>5.0600000000000005E-4</v>
      </c>
      <c r="AI76" s="505">
        <v>1.799E-3</v>
      </c>
      <c r="AJ76" s="505">
        <v>1.1850000000000001E-3</v>
      </c>
      <c r="AK76" s="505">
        <v>8.52E-4</v>
      </c>
      <c r="AL76" s="505">
        <v>1.297E-3</v>
      </c>
      <c r="AM76" s="505">
        <v>2.6200000000000003E-4</v>
      </c>
      <c r="AN76" s="505">
        <v>1.4649999999999999E-3</v>
      </c>
      <c r="AO76" s="505">
        <v>7.2599999999999997E-4</v>
      </c>
      <c r="AP76" s="505">
        <v>2.1499999999999999E-4</v>
      </c>
      <c r="AQ76" s="505">
        <v>6.9399999999999996E-4</v>
      </c>
      <c r="AR76" s="505">
        <v>7.76E-4</v>
      </c>
      <c r="AS76" s="505">
        <v>5.8E-4</v>
      </c>
      <c r="AT76" s="505">
        <v>6.2799999999999998E-4</v>
      </c>
      <c r="AU76" s="505">
        <v>6.4000000000000005E-4</v>
      </c>
      <c r="AV76" s="505">
        <v>6.6399999999999999E-4</v>
      </c>
      <c r="AW76" s="505">
        <v>7.4799999999999997E-4</v>
      </c>
      <c r="AX76" s="505">
        <v>1.8910000000000001E-3</v>
      </c>
      <c r="AY76" s="505">
        <v>1.423E-3</v>
      </c>
      <c r="AZ76" s="505">
        <v>4.3399999999999998E-4</v>
      </c>
      <c r="BA76" s="505">
        <v>6.0499999999999996E-4</v>
      </c>
      <c r="BB76" s="505">
        <v>3.1300000000000002E-4</v>
      </c>
      <c r="BC76" s="505">
        <v>1.1379999999999999E-3</v>
      </c>
      <c r="BD76" s="505">
        <v>1.83E-4</v>
      </c>
      <c r="BE76" s="505">
        <v>3.0299999999999999E-4</v>
      </c>
      <c r="BF76" s="505">
        <v>3.3799999999999998E-4</v>
      </c>
      <c r="BG76" s="505">
        <v>3.48E-4</v>
      </c>
      <c r="BH76" s="505">
        <v>2.7700000000000001E-4</v>
      </c>
      <c r="BI76" s="505">
        <v>5.9100000000000005E-4</v>
      </c>
      <c r="BJ76" s="505">
        <v>2.2100000000000001E-4</v>
      </c>
      <c r="BK76" s="505">
        <v>6.2299999999999996E-4</v>
      </c>
      <c r="BL76" s="505">
        <v>5.2700000000000002E-4</v>
      </c>
      <c r="BM76" s="505">
        <v>3.0730000000000002E-3</v>
      </c>
      <c r="BN76" s="505">
        <v>7.1699999999999997E-4</v>
      </c>
      <c r="BO76" s="505">
        <v>6.0899999999999995E-4</v>
      </c>
      <c r="BP76" s="505">
        <v>1.286E-3</v>
      </c>
      <c r="BQ76" s="505">
        <v>5.1199999999999998E-4</v>
      </c>
      <c r="BR76" s="505">
        <v>6.7500000000000004E-4</v>
      </c>
      <c r="BS76" s="505">
        <v>3.4400000000000001E-4</v>
      </c>
      <c r="BT76" s="505">
        <v>2.0669999999999998E-3</v>
      </c>
      <c r="BU76" s="505">
        <v>7.9087000000000005E-2</v>
      </c>
      <c r="BV76" s="505">
        <v>9.4870000000000006E-3</v>
      </c>
      <c r="BW76" s="505">
        <v>5.9500000000000004E-4</v>
      </c>
      <c r="BX76" s="505">
        <v>4.1180000000000001E-3</v>
      </c>
      <c r="BY76" s="505">
        <v>1.2329999999999999E-3</v>
      </c>
      <c r="BZ76" s="505">
        <v>1.8959999999999999E-3</v>
      </c>
      <c r="CA76" s="505">
        <v>2.5000000000000001E-4</v>
      </c>
      <c r="CB76" s="505">
        <v>0</v>
      </c>
      <c r="CC76" s="505">
        <v>6.6119999999999998E-3</v>
      </c>
      <c r="CD76" s="505">
        <v>9.9400000000000009E-4</v>
      </c>
      <c r="CE76" s="505">
        <v>1.0161999999999999E-2</v>
      </c>
      <c r="CF76" s="505">
        <v>2.6699999999999998E-4</v>
      </c>
      <c r="CG76" s="505">
        <v>1.9900000000000001E-4</v>
      </c>
      <c r="CH76" s="505">
        <v>1.72E-3</v>
      </c>
      <c r="CI76" s="505">
        <v>3.702E-3</v>
      </c>
      <c r="CJ76" s="505">
        <v>6.9499999999999998E-4</v>
      </c>
      <c r="CK76" s="505">
        <v>4.5450000000000004E-3</v>
      </c>
      <c r="CL76" s="505">
        <v>6.0700000000000001E-4</v>
      </c>
      <c r="CM76" s="505">
        <v>1.54E-4</v>
      </c>
      <c r="CN76" s="505">
        <v>1.3979999999999999E-3</v>
      </c>
      <c r="CO76" s="505">
        <v>8.9400000000000005E-4</v>
      </c>
      <c r="CP76" s="505">
        <v>4.228E-3</v>
      </c>
      <c r="CQ76" s="505">
        <v>8.4810000000000007E-3</v>
      </c>
      <c r="CR76" s="505">
        <v>7.0460000000000002E-3</v>
      </c>
      <c r="CS76" s="505">
        <v>3.8999999999999998E-3</v>
      </c>
      <c r="CT76" s="505">
        <v>3.49E-3</v>
      </c>
      <c r="CU76" s="505">
        <v>6.0639999999999999E-3</v>
      </c>
      <c r="CV76" s="505">
        <v>7.2290000000000002E-3</v>
      </c>
      <c r="CW76" s="505">
        <v>2.2650000000000001E-3</v>
      </c>
      <c r="CX76" s="505">
        <v>3.3300000000000002E-4</v>
      </c>
      <c r="CY76" s="505">
        <v>1.66E-4</v>
      </c>
      <c r="CZ76" s="505">
        <v>8.2600000000000002E-4</v>
      </c>
      <c r="DA76" s="505">
        <v>8.3100000000000003E-4</v>
      </c>
      <c r="DB76" s="505">
        <v>1.1547E-2</v>
      </c>
      <c r="DC76" s="505">
        <v>9.2250000000000006E-3</v>
      </c>
      <c r="DD76" s="505">
        <v>1.4992E-2</v>
      </c>
      <c r="DE76" s="505">
        <v>5.3309999999999998E-3</v>
      </c>
      <c r="DF76" s="505">
        <v>4.6480000000000002E-3</v>
      </c>
      <c r="DG76" s="505">
        <v>0</v>
      </c>
      <c r="DH76" s="506">
        <v>1.384E-3</v>
      </c>
      <c r="DI76" s="507">
        <v>2.1120000000000002E-3</v>
      </c>
      <c r="DJ76" s="508">
        <v>1.7799999999999999E-4</v>
      </c>
      <c r="DK76" s="505">
        <v>5.6930000000000001E-3</v>
      </c>
      <c r="DL76" s="505">
        <v>-2.7859999999999998E-3</v>
      </c>
      <c r="DM76" s="505">
        <v>0</v>
      </c>
      <c r="DN76" s="505">
        <v>0</v>
      </c>
      <c r="DO76" s="509">
        <v>0</v>
      </c>
      <c r="DP76" s="507">
        <v>2.6849999999999999E-3</v>
      </c>
      <c r="DQ76" s="510">
        <v>3.4020000000000001E-3</v>
      </c>
      <c r="DR76" s="508">
        <v>1.2E-4</v>
      </c>
      <c r="DS76" s="509">
        <v>1.7080000000000001E-3</v>
      </c>
      <c r="DT76" s="511">
        <v>1.1460000000000001E-3</v>
      </c>
      <c r="DU76" s="507">
        <v>1.952E-3</v>
      </c>
      <c r="DV76" s="510">
        <v>2.7439999999999999E-3</v>
      </c>
      <c r="DW76" s="508">
        <v>1.2E-5</v>
      </c>
      <c r="DX76" s="509">
        <v>1.27E-4</v>
      </c>
      <c r="DY76" s="511">
        <v>9.5000000000000005E-5</v>
      </c>
      <c r="DZ76" s="507">
        <v>3.3899999999999998E-3</v>
      </c>
      <c r="EA76" s="510">
        <v>3.7109999999999999E-3</v>
      </c>
    </row>
    <row r="77" spans="2:131" ht="18" customHeight="1" x14ac:dyDescent="0.2">
      <c r="B77" s="456" t="s">
        <v>134</v>
      </c>
      <c r="C77" s="457" t="s">
        <v>135</v>
      </c>
      <c r="D77" s="504">
        <v>9.0000000000000002E-6</v>
      </c>
      <c r="E77" s="505">
        <v>7.6199999999999998E-4</v>
      </c>
      <c r="F77" s="505">
        <v>1.5969999999999999E-3</v>
      </c>
      <c r="G77" s="505">
        <v>0</v>
      </c>
      <c r="H77" s="505">
        <v>3.3100000000000002E-4</v>
      </c>
      <c r="I77" s="505">
        <v>0</v>
      </c>
      <c r="J77" s="505">
        <v>1.9919999999999998E-3</v>
      </c>
      <c r="K77" s="505">
        <v>9.9299999999999996E-4</v>
      </c>
      <c r="L77" s="505">
        <v>2.1800000000000001E-4</v>
      </c>
      <c r="M77" s="505">
        <v>2.6499999999999999E-4</v>
      </c>
      <c r="N77" s="505">
        <v>0</v>
      </c>
      <c r="O77" s="505">
        <v>2.3900000000000001E-4</v>
      </c>
      <c r="P77" s="505">
        <v>1.6799999999999999E-4</v>
      </c>
      <c r="Q77" s="505">
        <v>2.2100000000000001E-4</v>
      </c>
      <c r="R77" s="505">
        <v>2.8299999999999999E-4</v>
      </c>
      <c r="S77" s="505">
        <v>1.1280000000000001E-3</v>
      </c>
      <c r="T77" s="505">
        <v>5.4000000000000001E-4</v>
      </c>
      <c r="U77" s="505">
        <v>5.8699999999999996E-4</v>
      </c>
      <c r="V77" s="505">
        <v>5.2810000000000001E-3</v>
      </c>
      <c r="W77" s="505">
        <v>4.9399999999999999E-3</v>
      </c>
      <c r="X77" s="505">
        <v>1.7650000000000001E-3</v>
      </c>
      <c r="Y77" s="505">
        <v>4.64E-4</v>
      </c>
      <c r="Z77" s="505">
        <v>7.4299999999999995E-4</v>
      </c>
      <c r="AA77" s="505">
        <v>3.7980000000000002E-3</v>
      </c>
      <c r="AB77" s="505">
        <v>3.8839999999999999E-3</v>
      </c>
      <c r="AC77" s="505">
        <v>2.2759999999999998E-3</v>
      </c>
      <c r="AD77" s="505">
        <v>0</v>
      </c>
      <c r="AE77" s="505">
        <v>1.13E-4</v>
      </c>
      <c r="AF77" s="505">
        <v>4.3000000000000002E-5</v>
      </c>
      <c r="AG77" s="505">
        <v>1.73E-4</v>
      </c>
      <c r="AH77" s="505">
        <v>2.8899999999999998E-4</v>
      </c>
      <c r="AI77" s="505">
        <v>1.632E-3</v>
      </c>
      <c r="AJ77" s="505">
        <v>3.441E-3</v>
      </c>
      <c r="AK77" s="505">
        <v>3.0800000000000001E-4</v>
      </c>
      <c r="AL77" s="505">
        <v>2.3349999999999998E-3</v>
      </c>
      <c r="AM77" s="505">
        <v>2.8499999999999999E-4</v>
      </c>
      <c r="AN77" s="505">
        <v>1.7E-5</v>
      </c>
      <c r="AO77" s="505">
        <v>4.8999999999999998E-5</v>
      </c>
      <c r="AP77" s="505">
        <v>0</v>
      </c>
      <c r="AQ77" s="505">
        <v>0</v>
      </c>
      <c r="AR77" s="505">
        <v>6.9999999999999994E-5</v>
      </c>
      <c r="AS77" s="505">
        <v>1.11E-4</v>
      </c>
      <c r="AT77" s="505">
        <v>6.7999999999999999E-5</v>
      </c>
      <c r="AU77" s="505">
        <v>3.2299999999999999E-4</v>
      </c>
      <c r="AV77" s="505">
        <v>3.0000000000000001E-5</v>
      </c>
      <c r="AW77" s="505">
        <v>8.9099999999999997E-4</v>
      </c>
      <c r="AX77" s="505">
        <v>8.4099999999999995E-4</v>
      </c>
      <c r="AY77" s="505">
        <v>5.4299999999999997E-4</v>
      </c>
      <c r="AZ77" s="505">
        <v>1.63E-4</v>
      </c>
      <c r="BA77" s="505">
        <v>0</v>
      </c>
      <c r="BB77" s="505">
        <v>9.3999999999999994E-5</v>
      </c>
      <c r="BC77" s="505">
        <v>5.2700000000000002E-4</v>
      </c>
      <c r="BD77" s="505">
        <v>1.0900000000000001E-4</v>
      </c>
      <c r="BE77" s="505">
        <v>3.1700000000000001E-4</v>
      </c>
      <c r="BF77" s="505">
        <v>2.8E-5</v>
      </c>
      <c r="BG77" s="505">
        <v>1.95E-4</v>
      </c>
      <c r="BH77" s="505">
        <v>3.6999999999999998E-5</v>
      </c>
      <c r="BI77" s="505">
        <v>6.5499999999999998E-4</v>
      </c>
      <c r="BJ77" s="505">
        <v>6.9999999999999999E-6</v>
      </c>
      <c r="BK77" s="505">
        <v>3.2179999999999999E-3</v>
      </c>
      <c r="BL77" s="505">
        <v>8.5000000000000006E-5</v>
      </c>
      <c r="BM77" s="505">
        <v>0</v>
      </c>
      <c r="BN77" s="505">
        <v>4.7800000000000002E-4</v>
      </c>
      <c r="BO77" s="505">
        <v>3.4699999999999998E-4</v>
      </c>
      <c r="BP77" s="505">
        <v>6.9999999999999999E-6</v>
      </c>
      <c r="BQ77" s="505">
        <v>4.4939999999999997E-3</v>
      </c>
      <c r="BR77" s="505">
        <v>5.6109999999999997E-3</v>
      </c>
      <c r="BS77" s="505">
        <v>8.2209999999999991E-3</v>
      </c>
      <c r="BT77" s="505">
        <v>1.6080000000000001E-3</v>
      </c>
      <c r="BU77" s="505">
        <v>1.72E-3</v>
      </c>
      <c r="BV77" s="505">
        <v>0</v>
      </c>
      <c r="BW77" s="505">
        <v>1.088E-3</v>
      </c>
      <c r="BX77" s="505">
        <v>1.5900000000000001E-3</v>
      </c>
      <c r="BY77" s="505">
        <v>3.0760000000000002E-3</v>
      </c>
      <c r="BZ77" s="505">
        <v>6.7000000000000002E-5</v>
      </c>
      <c r="CA77" s="505">
        <v>0</v>
      </c>
      <c r="CB77" s="505">
        <v>0</v>
      </c>
      <c r="CC77" s="505">
        <v>2.2533999999999998E-2</v>
      </c>
      <c r="CD77" s="505">
        <v>2.2950000000000002E-3</v>
      </c>
      <c r="CE77" s="505">
        <v>0</v>
      </c>
      <c r="CF77" s="505">
        <v>1.256E-3</v>
      </c>
      <c r="CG77" s="505">
        <v>7.8700000000000005E-4</v>
      </c>
      <c r="CH77" s="505">
        <v>1.573E-3</v>
      </c>
      <c r="CI77" s="505">
        <v>6.9220000000000002E-3</v>
      </c>
      <c r="CJ77" s="505">
        <v>1.421E-3</v>
      </c>
      <c r="CK77" s="505">
        <v>7.9080000000000001E-3</v>
      </c>
      <c r="CL77" s="505">
        <v>6.8399999999999997E-3</v>
      </c>
      <c r="CM77" s="505">
        <v>2.1599999999999999E-4</v>
      </c>
      <c r="CN77" s="505">
        <v>2.6949999999999999E-3</v>
      </c>
      <c r="CO77" s="505">
        <v>1.013E-3</v>
      </c>
      <c r="CP77" s="505">
        <v>3.3263000000000001E-2</v>
      </c>
      <c r="CQ77" s="505">
        <v>5.5750000000000001E-3</v>
      </c>
      <c r="CR77" s="505">
        <v>2.905E-3</v>
      </c>
      <c r="CS77" s="505">
        <v>3.5100000000000001E-3</v>
      </c>
      <c r="CT77" s="505">
        <v>6.7239999999999999E-3</v>
      </c>
      <c r="CU77" s="505">
        <v>3.3969999999999998E-3</v>
      </c>
      <c r="CV77" s="505">
        <v>4.2310000000000004E-3</v>
      </c>
      <c r="CW77" s="505">
        <v>3.4E-5</v>
      </c>
      <c r="CX77" s="505">
        <v>5.5400000000000002E-4</v>
      </c>
      <c r="CY77" s="505">
        <v>1.34E-4</v>
      </c>
      <c r="CZ77" s="505">
        <v>7.2599999999999997E-4</v>
      </c>
      <c r="DA77" s="505">
        <v>1.63E-4</v>
      </c>
      <c r="DB77" s="505">
        <v>4.6929999999999999E-2</v>
      </c>
      <c r="DC77" s="505">
        <v>1.5821000000000002E-2</v>
      </c>
      <c r="DD77" s="505">
        <v>1.6108999999999998E-2</v>
      </c>
      <c r="DE77" s="505">
        <v>1.2034E-2</v>
      </c>
      <c r="DF77" s="505">
        <v>1.5596E-2</v>
      </c>
      <c r="DG77" s="505">
        <v>0</v>
      </c>
      <c r="DH77" s="506">
        <v>1.4352999999999999E-2</v>
      </c>
      <c r="DI77" s="507">
        <v>2.4949999999999998E-3</v>
      </c>
      <c r="DJ77" s="508">
        <v>0</v>
      </c>
      <c r="DK77" s="505">
        <v>1.1950000000000001E-3</v>
      </c>
      <c r="DL77" s="505">
        <v>8.515E-3</v>
      </c>
      <c r="DM77" s="505">
        <v>0</v>
      </c>
      <c r="DN77" s="505">
        <v>0</v>
      </c>
      <c r="DO77" s="509">
        <v>0</v>
      </c>
      <c r="DP77" s="507">
        <v>1.792E-3</v>
      </c>
      <c r="DQ77" s="510">
        <v>3.3939999999999999E-3</v>
      </c>
      <c r="DR77" s="508">
        <v>4.3000000000000002E-5</v>
      </c>
      <c r="DS77" s="509">
        <v>3.117E-3</v>
      </c>
      <c r="DT77" s="511">
        <v>2.0300000000000001E-3</v>
      </c>
      <c r="DU77" s="507">
        <v>1.905E-3</v>
      </c>
      <c r="DV77" s="510">
        <v>2.996E-3</v>
      </c>
      <c r="DW77" s="508">
        <v>1.9999999999999999E-6</v>
      </c>
      <c r="DX77" s="509">
        <v>0</v>
      </c>
      <c r="DY77" s="511">
        <v>9.9999999999999995E-7</v>
      </c>
      <c r="DZ77" s="507">
        <v>3.3790000000000001E-3</v>
      </c>
      <c r="EA77" s="510">
        <v>4.0889999999999998E-3</v>
      </c>
    </row>
    <row r="78" spans="2:131" ht="18" customHeight="1" x14ac:dyDescent="0.2">
      <c r="B78" s="456">
        <v>510</v>
      </c>
      <c r="C78" s="457" t="s">
        <v>136</v>
      </c>
      <c r="D78" s="504">
        <v>3.9843000000000003E-2</v>
      </c>
      <c r="E78" s="505">
        <v>3.0374000000000002E-2</v>
      </c>
      <c r="F78" s="505">
        <v>4.0075E-2</v>
      </c>
      <c r="G78" s="505">
        <v>1.2063000000000001E-2</v>
      </c>
      <c r="H78" s="505">
        <v>6.9549E-2</v>
      </c>
      <c r="I78" s="505">
        <v>0</v>
      </c>
      <c r="J78" s="505">
        <v>1.7995000000000001E-2</v>
      </c>
      <c r="K78" s="505">
        <v>7.7682000000000001E-2</v>
      </c>
      <c r="L78" s="505">
        <v>4.1821999999999998E-2</v>
      </c>
      <c r="M78" s="505">
        <v>9.5887E-2</v>
      </c>
      <c r="N78" s="505">
        <v>0</v>
      </c>
      <c r="O78" s="505">
        <v>5.5113000000000002E-2</v>
      </c>
      <c r="P78" s="505">
        <v>6.9886000000000004E-2</v>
      </c>
      <c r="Q78" s="505">
        <v>5.9325000000000003E-2</v>
      </c>
      <c r="R78" s="505">
        <v>6.6982E-2</v>
      </c>
      <c r="S78" s="505">
        <v>9.5153000000000001E-2</v>
      </c>
      <c r="T78" s="505">
        <v>8.1687999999999997E-2</v>
      </c>
      <c r="U78" s="505">
        <v>6.8532999999999997E-2</v>
      </c>
      <c r="V78" s="505">
        <v>2.8805000000000001E-2</v>
      </c>
      <c r="W78" s="505">
        <v>3.1902E-2</v>
      </c>
      <c r="X78" s="505">
        <v>1.1668E-2</v>
      </c>
      <c r="Y78" s="505">
        <v>4.2925999999999999E-2</v>
      </c>
      <c r="Z78" s="505">
        <v>3.6035999999999999E-2</v>
      </c>
      <c r="AA78" s="505">
        <v>5.1728000000000003E-2</v>
      </c>
      <c r="AB78" s="505">
        <v>3.9030000000000002E-2</v>
      </c>
      <c r="AC78" s="505">
        <v>6.2739000000000003E-2</v>
      </c>
      <c r="AD78" s="505">
        <v>8.6269999999999993E-3</v>
      </c>
      <c r="AE78" s="505">
        <v>3.4446999999999998E-2</v>
      </c>
      <c r="AF78" s="505">
        <v>5.6998E-2</v>
      </c>
      <c r="AG78" s="505">
        <v>4.9944000000000002E-2</v>
      </c>
      <c r="AH78" s="505">
        <v>8.3014000000000004E-2</v>
      </c>
      <c r="AI78" s="505">
        <v>3.6344000000000001E-2</v>
      </c>
      <c r="AJ78" s="505">
        <v>2.9946E-2</v>
      </c>
      <c r="AK78" s="505">
        <v>3.9851999999999999E-2</v>
      </c>
      <c r="AL78" s="505">
        <v>4.0819000000000001E-2</v>
      </c>
      <c r="AM78" s="505">
        <v>1.5747000000000001E-2</v>
      </c>
      <c r="AN78" s="505">
        <v>1.8827E-2</v>
      </c>
      <c r="AO78" s="505">
        <v>3.4800999999999999E-2</v>
      </c>
      <c r="AP78" s="505">
        <v>7.2269E-2</v>
      </c>
      <c r="AQ78" s="505">
        <v>4.8406999999999999E-2</v>
      </c>
      <c r="AR78" s="505">
        <v>5.8740000000000001E-2</v>
      </c>
      <c r="AS78" s="505">
        <v>4.8266000000000003E-2</v>
      </c>
      <c r="AT78" s="505">
        <v>4.2287999999999999E-2</v>
      </c>
      <c r="AU78" s="505">
        <v>3.7808000000000001E-2</v>
      </c>
      <c r="AV78" s="505">
        <v>3.3061E-2</v>
      </c>
      <c r="AW78" s="505">
        <v>4.5912000000000001E-2</v>
      </c>
      <c r="AX78" s="505">
        <v>4.3293999999999999E-2</v>
      </c>
      <c r="AY78" s="505">
        <v>3.3938999999999997E-2</v>
      </c>
      <c r="AZ78" s="505">
        <v>5.0694999999999997E-2</v>
      </c>
      <c r="BA78" s="505">
        <v>5.4196000000000001E-2</v>
      </c>
      <c r="BB78" s="505">
        <v>3.3162999999999998E-2</v>
      </c>
      <c r="BC78" s="505">
        <v>5.5468999999999997E-2</v>
      </c>
      <c r="BD78" s="505">
        <v>4.1787999999999999E-2</v>
      </c>
      <c r="BE78" s="505">
        <v>3.5520999999999997E-2</v>
      </c>
      <c r="BF78" s="505">
        <v>1.6693E-2</v>
      </c>
      <c r="BG78" s="505">
        <v>1.5157E-2</v>
      </c>
      <c r="BH78" s="505">
        <v>5.0585999999999999E-2</v>
      </c>
      <c r="BI78" s="505">
        <v>4.7079000000000003E-2</v>
      </c>
      <c r="BJ78" s="505">
        <v>1.9113999999999999E-2</v>
      </c>
      <c r="BK78" s="505">
        <v>4.4475000000000001E-2</v>
      </c>
      <c r="BL78" s="505">
        <v>6.3547000000000006E-2</v>
      </c>
      <c r="BM78" s="505">
        <v>3.9940000000000002E-3</v>
      </c>
      <c r="BN78" s="505">
        <v>6.0364000000000001E-2</v>
      </c>
      <c r="BO78" s="505">
        <v>5.1156E-2</v>
      </c>
      <c r="BP78" s="505">
        <v>6.7304000000000003E-2</v>
      </c>
      <c r="BQ78" s="505">
        <v>3.6114E-2</v>
      </c>
      <c r="BR78" s="505">
        <v>3.5735000000000003E-2</v>
      </c>
      <c r="BS78" s="505">
        <v>1.7235E-2</v>
      </c>
      <c r="BT78" s="505">
        <v>2.401E-2</v>
      </c>
      <c r="BU78" s="505">
        <v>1.6997999999999999E-2</v>
      </c>
      <c r="BV78" s="505">
        <v>1.0937000000000001E-2</v>
      </c>
      <c r="BW78" s="505">
        <v>7.9909999999999998E-3</v>
      </c>
      <c r="BX78" s="505">
        <v>6.8370000000000002E-3</v>
      </c>
      <c r="BY78" s="505">
        <v>3.519E-3</v>
      </c>
      <c r="BZ78" s="505">
        <v>7.27E-4</v>
      </c>
      <c r="CA78" s="505">
        <v>9.9500000000000001E-4</v>
      </c>
      <c r="CB78" s="505">
        <v>2.6600000000000001E-4</v>
      </c>
      <c r="CC78" s="505">
        <v>1.513E-3</v>
      </c>
      <c r="CD78" s="505">
        <v>8.0560000000000007E-3</v>
      </c>
      <c r="CE78" s="505">
        <v>5.0250000000000003E-2</v>
      </c>
      <c r="CF78" s="505">
        <v>8.541E-3</v>
      </c>
      <c r="CG78" s="505">
        <v>7.1069999999999996E-3</v>
      </c>
      <c r="CH78" s="505">
        <v>5.561E-3</v>
      </c>
      <c r="CI78" s="505">
        <v>5.3860000000000002E-3</v>
      </c>
      <c r="CJ78" s="505">
        <v>2.5630000000000002E-3</v>
      </c>
      <c r="CK78" s="505">
        <v>2.9970000000000001E-3</v>
      </c>
      <c r="CL78" s="505">
        <v>2.2829999999999999E-3</v>
      </c>
      <c r="CM78" s="505">
        <v>8.8970000000000004E-3</v>
      </c>
      <c r="CN78" s="505">
        <v>3.1089999999999998E-3</v>
      </c>
      <c r="CO78" s="505">
        <v>3.3292000000000002E-2</v>
      </c>
      <c r="CP78" s="505">
        <v>5.0350000000000004E-3</v>
      </c>
      <c r="CQ78" s="505">
        <v>7.1009999999999997E-3</v>
      </c>
      <c r="CR78" s="505">
        <v>2.0805000000000001E-2</v>
      </c>
      <c r="CS78" s="505">
        <v>5.7890999999999998E-2</v>
      </c>
      <c r="CT78" s="505">
        <v>1.5374000000000001E-2</v>
      </c>
      <c r="CU78" s="505">
        <v>1.9556E-2</v>
      </c>
      <c r="CV78" s="505">
        <v>1.6884E-2</v>
      </c>
      <c r="CW78" s="505">
        <v>2.0936E-2</v>
      </c>
      <c r="CX78" s="505">
        <v>6.0010000000000003E-3</v>
      </c>
      <c r="CY78" s="505">
        <v>5.5490000000000001E-3</v>
      </c>
      <c r="CZ78" s="505">
        <v>6.0483000000000002E-2</v>
      </c>
      <c r="DA78" s="505">
        <v>4.5570000000000003E-3</v>
      </c>
      <c r="DB78" s="505">
        <v>3.3366E-2</v>
      </c>
      <c r="DC78" s="505">
        <v>7.8367999999999993E-2</v>
      </c>
      <c r="DD78" s="505">
        <v>1.7909000000000001E-2</v>
      </c>
      <c r="DE78" s="505">
        <v>1.2477E-2</v>
      </c>
      <c r="DF78" s="505">
        <v>1.5101E-2</v>
      </c>
      <c r="DG78" s="505">
        <v>0.148369</v>
      </c>
      <c r="DH78" s="506">
        <v>9.2960000000000004E-3</v>
      </c>
      <c r="DI78" s="507">
        <v>3.0105E-2</v>
      </c>
      <c r="DJ78" s="508">
        <v>2.6891999999999999E-2</v>
      </c>
      <c r="DK78" s="505">
        <v>4.0164999999999999E-2</v>
      </c>
      <c r="DL78" s="505">
        <v>5.5000000000000002E-5</v>
      </c>
      <c r="DM78" s="505">
        <v>1.4168999999999999E-2</v>
      </c>
      <c r="DN78" s="505">
        <v>4.3579E-2</v>
      </c>
      <c r="DO78" s="509">
        <v>-8.6440579999999994</v>
      </c>
      <c r="DP78" s="507">
        <v>3.4616000000000001E-2</v>
      </c>
      <c r="DQ78" s="510">
        <v>4.684E-2</v>
      </c>
      <c r="DR78" s="508">
        <v>4.0837999999999999E-2</v>
      </c>
      <c r="DS78" s="509">
        <v>6.9771E-2</v>
      </c>
      <c r="DT78" s="511">
        <v>5.9539000000000002E-2</v>
      </c>
      <c r="DU78" s="507">
        <v>4.6482000000000002E-2</v>
      </c>
      <c r="DV78" s="510">
        <v>5.0546000000000001E-2</v>
      </c>
      <c r="DW78" s="508">
        <v>1.8699999999999999E-3</v>
      </c>
      <c r="DX78" s="509">
        <v>5.1926E-2</v>
      </c>
      <c r="DY78" s="511">
        <v>3.8085000000000001E-2</v>
      </c>
      <c r="DZ78" s="507">
        <v>5.2979999999999999E-2</v>
      </c>
      <c r="EA78" s="510">
        <v>5.5095999999999999E-2</v>
      </c>
    </row>
    <row r="79" spans="2:131" ht="18" customHeight="1" x14ac:dyDescent="0.2">
      <c r="B79" s="456">
        <v>511</v>
      </c>
      <c r="C79" s="457" t="s">
        <v>137</v>
      </c>
      <c r="D79" s="504">
        <v>4.6804999999999999E-2</v>
      </c>
      <c r="E79" s="505">
        <v>2.7141999999999999E-2</v>
      </c>
      <c r="F79" s="505">
        <v>7.9340000000000001E-3</v>
      </c>
      <c r="G79" s="505">
        <v>5.2209999999999999E-3</v>
      </c>
      <c r="H79" s="505">
        <v>1.2715000000000001E-2</v>
      </c>
      <c r="I79" s="505">
        <v>0</v>
      </c>
      <c r="J79" s="505">
        <v>4.8199999999999996E-3</v>
      </c>
      <c r="K79" s="505">
        <v>4.895E-3</v>
      </c>
      <c r="L79" s="505">
        <v>1.387E-3</v>
      </c>
      <c r="M79" s="505">
        <v>3.6099999999999999E-4</v>
      </c>
      <c r="N79" s="505">
        <v>0</v>
      </c>
      <c r="O79" s="505">
        <v>1.823E-3</v>
      </c>
      <c r="P79" s="505">
        <v>1.4662E-2</v>
      </c>
      <c r="Q79" s="505">
        <v>1.9729999999999999E-3</v>
      </c>
      <c r="R79" s="505">
        <v>1.0954999999999999E-2</v>
      </c>
      <c r="S79" s="505">
        <v>8.4099999999999995E-4</v>
      </c>
      <c r="T79" s="505">
        <v>1.029E-3</v>
      </c>
      <c r="U79" s="505">
        <v>7.9600000000000005E-4</v>
      </c>
      <c r="V79" s="505">
        <v>2.3319999999999999E-3</v>
      </c>
      <c r="W79" s="505">
        <v>1.457E-3</v>
      </c>
      <c r="X79" s="505">
        <v>2.2599999999999999E-4</v>
      </c>
      <c r="Y79" s="505">
        <v>9.7199999999999999E-4</v>
      </c>
      <c r="Z79" s="505">
        <v>5.8100000000000003E-4</v>
      </c>
      <c r="AA79" s="505">
        <v>8.5999999999999998E-4</v>
      </c>
      <c r="AB79" s="505">
        <v>1.2600000000000001E-3</v>
      </c>
      <c r="AC79" s="505">
        <v>1.322E-3</v>
      </c>
      <c r="AD79" s="505">
        <v>5.8E-5</v>
      </c>
      <c r="AE79" s="505">
        <v>5.9599999999999996E-4</v>
      </c>
      <c r="AF79" s="505">
        <v>6.69E-4</v>
      </c>
      <c r="AG79" s="505">
        <v>2.4229999999999998E-3</v>
      </c>
      <c r="AH79" s="505">
        <v>6.502E-3</v>
      </c>
      <c r="AI79" s="505">
        <v>2.813E-3</v>
      </c>
      <c r="AJ79" s="505">
        <v>1.341E-3</v>
      </c>
      <c r="AK79" s="505">
        <v>5.3210000000000002E-3</v>
      </c>
      <c r="AL79" s="505">
        <v>3.094E-3</v>
      </c>
      <c r="AM79" s="505">
        <v>2.13E-4</v>
      </c>
      <c r="AN79" s="505">
        <v>8.4800000000000001E-4</v>
      </c>
      <c r="AO79" s="505">
        <v>2.5330000000000001E-3</v>
      </c>
      <c r="AP79" s="505">
        <v>5.4000000000000001E-4</v>
      </c>
      <c r="AQ79" s="505">
        <v>8.83E-4</v>
      </c>
      <c r="AR79" s="505">
        <v>1.6819999999999999E-3</v>
      </c>
      <c r="AS79" s="505">
        <v>9.0499999999999999E-4</v>
      </c>
      <c r="AT79" s="505">
        <v>9.7400000000000004E-4</v>
      </c>
      <c r="AU79" s="505">
        <v>3.6180000000000001E-3</v>
      </c>
      <c r="AV79" s="505">
        <v>8.2170000000000003E-3</v>
      </c>
      <c r="AW79" s="505">
        <v>3.5140000000000002E-3</v>
      </c>
      <c r="AX79" s="505">
        <v>1.7060000000000001E-3</v>
      </c>
      <c r="AY79" s="505">
        <v>2.3019999999999998E-3</v>
      </c>
      <c r="AZ79" s="505">
        <v>2.7109999999999999E-3</v>
      </c>
      <c r="BA79" s="505">
        <v>1.4649999999999999E-3</v>
      </c>
      <c r="BB79" s="505">
        <v>2.1459999999999999E-3</v>
      </c>
      <c r="BC79" s="505">
        <v>1.3699999999999999E-3</v>
      </c>
      <c r="BD79" s="505">
        <v>3.003E-3</v>
      </c>
      <c r="BE79" s="505">
        <v>2.8909999999999999E-3</v>
      </c>
      <c r="BF79" s="505">
        <v>1.885E-3</v>
      </c>
      <c r="BG79" s="505">
        <v>1.614E-3</v>
      </c>
      <c r="BH79" s="505">
        <v>9.7499999999999996E-4</v>
      </c>
      <c r="BI79" s="505">
        <v>2.4780000000000002E-3</v>
      </c>
      <c r="BJ79" s="505">
        <v>1.41E-3</v>
      </c>
      <c r="BK79" s="505">
        <v>2.1610000000000002E-3</v>
      </c>
      <c r="BL79" s="505">
        <v>1.3587999999999999E-2</v>
      </c>
      <c r="BM79" s="505">
        <v>1.756E-3</v>
      </c>
      <c r="BN79" s="505">
        <v>3.6150000000000002E-3</v>
      </c>
      <c r="BO79" s="505">
        <v>3.6939999999999998E-3</v>
      </c>
      <c r="BP79" s="505">
        <v>4.9319999999999998E-3</v>
      </c>
      <c r="BQ79" s="505">
        <v>4.8719999999999996E-3</v>
      </c>
      <c r="BR79" s="505">
        <v>3.96E-3</v>
      </c>
      <c r="BS79" s="505">
        <v>3.01E-4</v>
      </c>
      <c r="BT79" s="505">
        <v>4.2299999999999998E-4</v>
      </c>
      <c r="BU79" s="505">
        <v>2.8800000000000002E-3</v>
      </c>
      <c r="BV79" s="505">
        <v>4.4809999999999997E-3</v>
      </c>
      <c r="BW79" s="505">
        <v>3.3530000000000001E-3</v>
      </c>
      <c r="BX79" s="505">
        <v>3.3600000000000001E-3</v>
      </c>
      <c r="BY79" s="505">
        <v>1.8079999999999999E-3</v>
      </c>
      <c r="BZ79" s="505">
        <v>6.4099999999999997E-4</v>
      </c>
      <c r="CA79" s="505">
        <v>2.0600000000000002E-3</v>
      </c>
      <c r="CB79" s="505">
        <v>4.4200000000000001E-4</v>
      </c>
      <c r="CC79" s="505">
        <v>1.1640000000000001E-3</v>
      </c>
      <c r="CD79" s="505">
        <v>4.4949999999999999E-3</v>
      </c>
      <c r="CE79" s="505">
        <v>5.9966999999999999E-2</v>
      </c>
      <c r="CF79" s="505">
        <v>1.1509999999999999E-3</v>
      </c>
      <c r="CG79" s="505">
        <v>1.0009999999999999E-3</v>
      </c>
      <c r="CH79" s="505">
        <v>1.91E-3</v>
      </c>
      <c r="CI79" s="505">
        <v>1.5690000000000001E-3</v>
      </c>
      <c r="CJ79" s="505">
        <v>3.8180000000000002E-3</v>
      </c>
      <c r="CK79" s="505">
        <v>1.8029999999999999E-3</v>
      </c>
      <c r="CL79" s="505">
        <v>1.9289999999999999E-3</v>
      </c>
      <c r="CM79" s="505">
        <v>5.0549999999999996E-3</v>
      </c>
      <c r="CN79" s="505">
        <v>2.248E-3</v>
      </c>
      <c r="CO79" s="505">
        <v>2.5799999999999998E-3</v>
      </c>
      <c r="CP79" s="505">
        <v>4.424E-3</v>
      </c>
      <c r="CQ79" s="505">
        <v>2.6419999999999998E-3</v>
      </c>
      <c r="CR79" s="505">
        <v>1.5879999999999998E-2</v>
      </c>
      <c r="CS79" s="505">
        <v>2.581E-3</v>
      </c>
      <c r="CT79" s="505">
        <v>4.2069999999999998E-3</v>
      </c>
      <c r="CU79" s="505">
        <v>1.0295E-2</v>
      </c>
      <c r="CV79" s="505">
        <v>7.4000000000000003E-3</v>
      </c>
      <c r="CW79" s="505">
        <v>1.6483000000000001E-2</v>
      </c>
      <c r="CX79" s="505">
        <v>7.0130000000000001E-3</v>
      </c>
      <c r="CY79" s="505">
        <v>1.825E-3</v>
      </c>
      <c r="CZ79" s="505">
        <v>3.215E-3</v>
      </c>
      <c r="DA79" s="505">
        <v>4.5030000000000001E-3</v>
      </c>
      <c r="DB79" s="505">
        <v>1.8844E-2</v>
      </c>
      <c r="DC79" s="505">
        <v>4.4896999999999999E-2</v>
      </c>
      <c r="DD79" s="505">
        <v>1.0544E-2</v>
      </c>
      <c r="DE79" s="505">
        <v>9.1090000000000008E-3</v>
      </c>
      <c r="DF79" s="505">
        <v>1.831E-2</v>
      </c>
      <c r="DG79" s="505">
        <v>7.8446000000000002E-2</v>
      </c>
      <c r="DH79" s="506">
        <v>7.6300000000000001E-4</v>
      </c>
      <c r="DI79" s="507">
        <v>4.4939999999999997E-3</v>
      </c>
      <c r="DJ79" s="508">
        <v>8.3601999999999996E-2</v>
      </c>
      <c r="DK79" s="505">
        <v>0.11736199999999999</v>
      </c>
      <c r="DL79" s="505">
        <v>8.8999999999999995E-5</v>
      </c>
      <c r="DM79" s="505">
        <v>3.8800000000000002E-3</v>
      </c>
      <c r="DN79" s="505">
        <v>1.1069000000000001E-2</v>
      </c>
      <c r="DO79" s="509">
        <v>0</v>
      </c>
      <c r="DP79" s="507">
        <v>6.8624000000000004E-2</v>
      </c>
      <c r="DQ79" s="510">
        <v>3.5770000000000003E-2</v>
      </c>
      <c r="DR79" s="508">
        <v>1.126E-3</v>
      </c>
      <c r="DS79" s="509">
        <v>1.9126000000000001E-2</v>
      </c>
      <c r="DT79" s="511">
        <v>1.2761E-2</v>
      </c>
      <c r="DU79" s="507">
        <v>4.2028000000000003E-2</v>
      </c>
      <c r="DV79" s="510">
        <v>2.9055000000000001E-2</v>
      </c>
      <c r="DW79" s="508">
        <v>0</v>
      </c>
      <c r="DX79" s="509">
        <v>2.7512000000000002E-2</v>
      </c>
      <c r="DY79" s="511">
        <v>1.9904999999999999E-2</v>
      </c>
      <c r="DZ79" s="507">
        <v>5.9152000000000003E-2</v>
      </c>
      <c r="EA79" s="510">
        <v>3.2396000000000001E-2</v>
      </c>
    </row>
    <row r="80" spans="2:131" ht="18" customHeight="1" x14ac:dyDescent="0.2">
      <c r="B80" s="456" t="s">
        <v>138</v>
      </c>
      <c r="C80" s="457" t="s">
        <v>139</v>
      </c>
      <c r="D80" s="504">
        <v>4.8650000000000004E-3</v>
      </c>
      <c r="E80" s="505">
        <v>4.3810000000000003E-3</v>
      </c>
      <c r="F80" s="505">
        <v>1.3509999999999999E-2</v>
      </c>
      <c r="G80" s="505">
        <v>8.2819999999999994E-3</v>
      </c>
      <c r="H80" s="505">
        <v>1.6580000000000001E-2</v>
      </c>
      <c r="I80" s="505">
        <v>0</v>
      </c>
      <c r="J80" s="505">
        <v>4.3316E-2</v>
      </c>
      <c r="K80" s="505">
        <v>4.9129999999999998E-3</v>
      </c>
      <c r="L80" s="505">
        <v>1.2938E-2</v>
      </c>
      <c r="M80" s="505">
        <v>3.6050000000000001E-3</v>
      </c>
      <c r="N80" s="505">
        <v>0</v>
      </c>
      <c r="O80" s="505">
        <v>1.9688000000000001E-2</v>
      </c>
      <c r="P80" s="505">
        <v>1.5594E-2</v>
      </c>
      <c r="Q80" s="505">
        <v>7.7980000000000002E-3</v>
      </c>
      <c r="R80" s="505">
        <v>1.6414000000000002E-2</v>
      </c>
      <c r="S80" s="505">
        <v>8.4019999999999997E-3</v>
      </c>
      <c r="T80" s="505">
        <v>9.2119999999999997E-3</v>
      </c>
      <c r="U80" s="505">
        <v>9.3209999999999994E-3</v>
      </c>
      <c r="V80" s="505">
        <v>9.4640000000000002E-3</v>
      </c>
      <c r="W80" s="505">
        <v>7.1260000000000004E-3</v>
      </c>
      <c r="X80" s="505">
        <v>3.7169999999999998E-3</v>
      </c>
      <c r="Y80" s="505">
        <v>6.757E-3</v>
      </c>
      <c r="Z80" s="505">
        <v>5.561E-3</v>
      </c>
      <c r="AA80" s="505">
        <v>4.4799999999999996E-3</v>
      </c>
      <c r="AB80" s="505">
        <v>6.3119999999999999E-3</v>
      </c>
      <c r="AC80" s="505">
        <v>5.5760000000000002E-3</v>
      </c>
      <c r="AD80" s="505">
        <v>3.2239999999999999E-3</v>
      </c>
      <c r="AE80" s="505">
        <v>4.431E-3</v>
      </c>
      <c r="AF80" s="505">
        <v>3.542E-3</v>
      </c>
      <c r="AG80" s="505">
        <v>5.5310000000000003E-3</v>
      </c>
      <c r="AH80" s="505">
        <v>5.7800000000000004E-3</v>
      </c>
      <c r="AI80" s="505">
        <v>9.3749999999999997E-3</v>
      </c>
      <c r="AJ80" s="505">
        <v>1.0574E-2</v>
      </c>
      <c r="AK80" s="505">
        <v>1.8519999999999998E-2</v>
      </c>
      <c r="AL80" s="505">
        <v>8.7329999999999994E-3</v>
      </c>
      <c r="AM80" s="505">
        <v>3.9620000000000002E-3</v>
      </c>
      <c r="AN80" s="505">
        <v>3.82E-3</v>
      </c>
      <c r="AO80" s="505">
        <v>7.358E-3</v>
      </c>
      <c r="AP80" s="505">
        <v>6.1939999999999999E-3</v>
      </c>
      <c r="AQ80" s="505">
        <v>1.6296000000000001E-2</v>
      </c>
      <c r="AR80" s="505">
        <v>6.966E-3</v>
      </c>
      <c r="AS80" s="505">
        <v>1.4234E-2</v>
      </c>
      <c r="AT80" s="505">
        <v>1.162E-2</v>
      </c>
      <c r="AU80" s="505">
        <v>6.0790000000000002E-3</v>
      </c>
      <c r="AV80" s="505">
        <v>7.5059999999999997E-3</v>
      </c>
      <c r="AW80" s="505">
        <v>8.8459999999999997E-3</v>
      </c>
      <c r="AX80" s="505">
        <v>6.0080000000000003E-3</v>
      </c>
      <c r="AY80" s="505">
        <v>6.4739999999999997E-3</v>
      </c>
      <c r="AZ80" s="505">
        <v>5.0280000000000004E-3</v>
      </c>
      <c r="BA80" s="505">
        <v>6.0850000000000001E-3</v>
      </c>
      <c r="BB80" s="505">
        <v>6.4229999999999999E-3</v>
      </c>
      <c r="BC80" s="505">
        <v>4.3299999999999996E-3</v>
      </c>
      <c r="BD80" s="505">
        <v>4.8459999999999996E-3</v>
      </c>
      <c r="BE80" s="505">
        <v>9.1420000000000008E-3</v>
      </c>
      <c r="BF80" s="505">
        <v>3.751E-3</v>
      </c>
      <c r="BG80" s="505">
        <v>3.6770000000000001E-3</v>
      </c>
      <c r="BH80" s="505">
        <v>3.1610000000000002E-3</v>
      </c>
      <c r="BI80" s="505">
        <v>1.5368E-2</v>
      </c>
      <c r="BJ80" s="505">
        <v>1.0160000000000001E-2</v>
      </c>
      <c r="BK80" s="505">
        <v>7.3499999999999998E-3</v>
      </c>
      <c r="BL80" s="505">
        <v>3.2031999999999998E-2</v>
      </c>
      <c r="BM80" s="505">
        <v>2.3149999999999998E-3</v>
      </c>
      <c r="BN80" s="505">
        <v>1.1214E-2</v>
      </c>
      <c r="BO80" s="505">
        <v>1.2964E-2</v>
      </c>
      <c r="BP80" s="505">
        <v>7.2420000000000002E-3</v>
      </c>
      <c r="BQ80" s="505">
        <v>1.7262E-2</v>
      </c>
      <c r="BR80" s="505">
        <v>1.4926E-2</v>
      </c>
      <c r="BS80" s="505">
        <v>1.8204000000000001E-2</v>
      </c>
      <c r="BT80" s="505">
        <v>5.731E-3</v>
      </c>
      <c r="BU80" s="505">
        <v>2.6981000000000002E-2</v>
      </c>
      <c r="BV80" s="505">
        <v>3.6097999999999998E-2</v>
      </c>
      <c r="BW80" s="505">
        <v>1.9481999999999999E-2</v>
      </c>
      <c r="BX80" s="505">
        <v>1.4439E-2</v>
      </c>
      <c r="BY80" s="505">
        <v>4.3742999999999997E-2</v>
      </c>
      <c r="BZ80" s="505">
        <v>8.8874999999999996E-2</v>
      </c>
      <c r="CA80" s="505">
        <v>6.4947000000000005E-2</v>
      </c>
      <c r="CB80" s="505">
        <v>7.5142E-2</v>
      </c>
      <c r="CC80" s="505">
        <v>4.7371000000000003E-2</v>
      </c>
      <c r="CD80" s="505">
        <v>1.1623E-2</v>
      </c>
      <c r="CE80" s="505">
        <v>4.1759999999999999E-2</v>
      </c>
      <c r="CF80" s="505">
        <v>2.5295999999999999E-2</v>
      </c>
      <c r="CG80" s="505">
        <v>1.7295999999999999E-2</v>
      </c>
      <c r="CH80" s="505">
        <v>4.7470000000000004E-3</v>
      </c>
      <c r="CI80" s="505">
        <v>9.495E-3</v>
      </c>
      <c r="CJ80" s="505">
        <v>7.6800000000000002E-4</v>
      </c>
      <c r="CK80" s="505">
        <v>8.2760000000000004E-3</v>
      </c>
      <c r="CL80" s="505">
        <v>6.3879999999999996E-3</v>
      </c>
      <c r="CM80" s="505">
        <v>4.143E-3</v>
      </c>
      <c r="CN80" s="505">
        <v>4.0930000000000003E-3</v>
      </c>
      <c r="CO80" s="505">
        <v>4.0159999999999996E-3</v>
      </c>
      <c r="CP80" s="505">
        <v>1.9288E-2</v>
      </c>
      <c r="CQ80" s="505">
        <v>1.0670000000000001E-2</v>
      </c>
      <c r="CR80" s="505">
        <v>3.0720000000000001E-3</v>
      </c>
      <c r="CS80" s="505">
        <v>5.3280000000000003E-3</v>
      </c>
      <c r="CT80" s="505">
        <v>3.4729999999999997E-2</v>
      </c>
      <c r="CU80" s="505">
        <v>2.1482000000000001E-2</v>
      </c>
      <c r="CV80" s="505">
        <v>5.4580000000000002E-3</v>
      </c>
      <c r="CW80" s="505">
        <v>2.6565999999999999E-2</v>
      </c>
      <c r="CX80" s="505">
        <v>3.7096999999999998E-2</v>
      </c>
      <c r="CY80" s="505">
        <v>1.964E-3</v>
      </c>
      <c r="CZ80" s="505">
        <v>7.5430000000000002E-3</v>
      </c>
      <c r="DA80" s="505">
        <v>3.581E-3</v>
      </c>
      <c r="DB80" s="505">
        <v>1.9844000000000001E-2</v>
      </c>
      <c r="DC80" s="505">
        <v>5.6709999999999998E-3</v>
      </c>
      <c r="DD80" s="505">
        <v>2.5569999999999998E-3</v>
      </c>
      <c r="DE80" s="505">
        <v>9.4529999999999996E-3</v>
      </c>
      <c r="DF80" s="505">
        <v>4.7569999999999999E-3</v>
      </c>
      <c r="DG80" s="505">
        <v>0</v>
      </c>
      <c r="DH80" s="506">
        <v>2.8549999999999999E-3</v>
      </c>
      <c r="DI80" s="507">
        <v>1.3779E-2</v>
      </c>
      <c r="DJ80" s="508">
        <v>1.9000000000000001E-5</v>
      </c>
      <c r="DK80" s="505">
        <v>5.8383999999999998E-2</v>
      </c>
      <c r="DL80" s="505">
        <v>0</v>
      </c>
      <c r="DM80" s="505">
        <v>0</v>
      </c>
      <c r="DN80" s="505">
        <v>0</v>
      </c>
      <c r="DO80" s="509">
        <v>0</v>
      </c>
      <c r="DP80" s="507">
        <v>3.1338999999999999E-2</v>
      </c>
      <c r="DQ80" s="510">
        <v>2.8466000000000002E-2</v>
      </c>
      <c r="DR80" s="508">
        <v>7.254E-3</v>
      </c>
      <c r="DS80" s="509">
        <v>8.25E-4</v>
      </c>
      <c r="DT80" s="511">
        <v>3.0990000000000002E-3</v>
      </c>
      <c r="DU80" s="507">
        <v>1.7894E-2</v>
      </c>
      <c r="DV80" s="510">
        <v>2.1062999999999998E-2</v>
      </c>
      <c r="DW80" s="508">
        <v>1.1261E-2</v>
      </c>
      <c r="DX80" s="509">
        <v>1.9969000000000001E-2</v>
      </c>
      <c r="DY80" s="511">
        <v>1.7561E-2</v>
      </c>
      <c r="DZ80" s="507">
        <v>1.8152000000000001E-2</v>
      </c>
      <c r="EA80" s="510">
        <v>2.2341E-2</v>
      </c>
    </row>
    <row r="81" spans="2:131" ht="18" customHeight="1" x14ac:dyDescent="0.2">
      <c r="B81" s="456" t="s">
        <v>140</v>
      </c>
      <c r="C81" s="457" t="s">
        <v>141</v>
      </c>
      <c r="D81" s="504">
        <v>2.1900000000000001E-3</v>
      </c>
      <c r="E81" s="505">
        <v>0</v>
      </c>
      <c r="F81" s="505">
        <v>2.7274E-2</v>
      </c>
      <c r="G81" s="505">
        <v>7.2000000000000005E-4</v>
      </c>
      <c r="H81" s="505">
        <v>7.6300000000000001E-4</v>
      </c>
      <c r="I81" s="505">
        <v>0</v>
      </c>
      <c r="J81" s="505">
        <v>5.2700000000000004E-3</v>
      </c>
      <c r="K81" s="505">
        <v>2.846E-3</v>
      </c>
      <c r="L81" s="505">
        <v>2.1510000000000001E-3</v>
      </c>
      <c r="M81" s="505">
        <v>5.71E-4</v>
      </c>
      <c r="N81" s="505">
        <v>0</v>
      </c>
      <c r="O81" s="505">
        <v>2.4369999999999999E-3</v>
      </c>
      <c r="P81" s="505">
        <v>4.045E-3</v>
      </c>
      <c r="Q81" s="505">
        <v>1.9949999999999998E-3</v>
      </c>
      <c r="R81" s="505">
        <v>4.6560000000000004E-3</v>
      </c>
      <c r="S81" s="505">
        <v>1.567E-3</v>
      </c>
      <c r="T81" s="505">
        <v>1.882E-3</v>
      </c>
      <c r="U81" s="505">
        <v>4.646E-3</v>
      </c>
      <c r="V81" s="505">
        <v>1.0970000000000001E-3</v>
      </c>
      <c r="W81" s="505">
        <v>2.594E-3</v>
      </c>
      <c r="X81" s="505">
        <v>1.487E-3</v>
      </c>
      <c r="Y81" s="505">
        <v>1.8699999999999999E-3</v>
      </c>
      <c r="Z81" s="505">
        <v>2.2109999999999999E-3</v>
      </c>
      <c r="AA81" s="505">
        <v>2.1259999999999999E-3</v>
      </c>
      <c r="AB81" s="505">
        <v>4.0480000000000004E-3</v>
      </c>
      <c r="AC81" s="505">
        <v>1.3010000000000001E-3</v>
      </c>
      <c r="AD81" s="505">
        <v>3.0899999999999998E-4</v>
      </c>
      <c r="AE81" s="505">
        <v>1.047E-3</v>
      </c>
      <c r="AF81" s="505">
        <v>3.3219999999999999E-3</v>
      </c>
      <c r="AG81" s="505">
        <v>2.5869999999999999E-3</v>
      </c>
      <c r="AH81" s="505">
        <v>2.1670000000000001E-3</v>
      </c>
      <c r="AI81" s="505">
        <v>1.993E-3</v>
      </c>
      <c r="AJ81" s="505">
        <v>4.4339999999999996E-3</v>
      </c>
      <c r="AK81" s="505">
        <v>2.8909999999999999E-3</v>
      </c>
      <c r="AL81" s="505">
        <v>2.7169999999999998E-3</v>
      </c>
      <c r="AM81" s="505">
        <v>7.7800000000000005E-4</v>
      </c>
      <c r="AN81" s="505">
        <v>1.2110000000000001E-3</v>
      </c>
      <c r="AO81" s="505">
        <v>3.4910000000000002E-3</v>
      </c>
      <c r="AP81" s="505">
        <v>1.1969999999999999E-3</v>
      </c>
      <c r="AQ81" s="505">
        <v>2.643E-3</v>
      </c>
      <c r="AR81" s="505">
        <v>1.6789999999999999E-3</v>
      </c>
      <c r="AS81" s="505">
        <v>7.7499999999999999E-3</v>
      </c>
      <c r="AT81" s="505">
        <v>2.6340000000000001E-3</v>
      </c>
      <c r="AU81" s="505">
        <v>2.9199999999999999E-3</v>
      </c>
      <c r="AV81" s="505">
        <v>2.7910000000000001E-3</v>
      </c>
      <c r="AW81" s="505">
        <v>1.722E-3</v>
      </c>
      <c r="AX81" s="505">
        <v>1.5629999999999999E-3</v>
      </c>
      <c r="AY81" s="505">
        <v>1.5330000000000001E-3</v>
      </c>
      <c r="AZ81" s="505">
        <v>1.949E-3</v>
      </c>
      <c r="BA81" s="505">
        <v>3.967E-3</v>
      </c>
      <c r="BB81" s="505">
        <v>1.9419999999999999E-3</v>
      </c>
      <c r="BC81" s="505">
        <v>1.011E-3</v>
      </c>
      <c r="BD81" s="505">
        <v>2.8249999999999998E-3</v>
      </c>
      <c r="BE81" s="505">
        <v>2.1059999999999998E-3</v>
      </c>
      <c r="BF81" s="505">
        <v>9.6900000000000003E-4</v>
      </c>
      <c r="BG81" s="505">
        <v>7.1199999999999996E-4</v>
      </c>
      <c r="BH81" s="505">
        <v>4.5899999999999999E-4</v>
      </c>
      <c r="BI81" s="505">
        <v>2.0929999999999998E-3</v>
      </c>
      <c r="BJ81" s="505">
        <v>6.3699999999999998E-4</v>
      </c>
      <c r="BK81" s="505">
        <v>2.5569999999999998E-3</v>
      </c>
      <c r="BL81" s="505">
        <v>1.5510000000000001E-3</v>
      </c>
      <c r="BM81" s="505">
        <v>1.65E-4</v>
      </c>
      <c r="BN81" s="505">
        <v>8.515E-3</v>
      </c>
      <c r="BO81" s="505">
        <v>4.679E-3</v>
      </c>
      <c r="BP81" s="505">
        <v>2.5709999999999999E-3</v>
      </c>
      <c r="BQ81" s="505">
        <v>1.6329999999999999E-3</v>
      </c>
      <c r="BR81" s="505">
        <v>2.588E-3</v>
      </c>
      <c r="BS81" s="505">
        <v>4.326E-3</v>
      </c>
      <c r="BT81" s="505">
        <v>8.7130000000000003E-3</v>
      </c>
      <c r="BU81" s="505">
        <v>1.2620000000000001E-3</v>
      </c>
      <c r="BV81" s="505">
        <v>2.1489999999999999E-3</v>
      </c>
      <c r="BW81" s="505">
        <v>3.4618999999999997E-2</v>
      </c>
      <c r="BX81" s="505">
        <v>2.0149E-2</v>
      </c>
      <c r="BY81" s="505">
        <v>1.5469E-2</v>
      </c>
      <c r="BZ81" s="505">
        <v>3.7745000000000001E-2</v>
      </c>
      <c r="CA81" s="505">
        <v>0.100609</v>
      </c>
      <c r="CB81" s="505">
        <v>7.9179999999999997E-3</v>
      </c>
      <c r="CC81" s="505">
        <v>1.586E-3</v>
      </c>
      <c r="CD81" s="505">
        <v>1.1575999999999999E-2</v>
      </c>
      <c r="CE81" s="505">
        <v>1.6514999999999998E-2</v>
      </c>
      <c r="CF81" s="505">
        <v>6.0871000000000001E-2</v>
      </c>
      <c r="CG81" s="505">
        <v>4.2009999999999999E-3</v>
      </c>
      <c r="CH81" s="505">
        <v>7.2991E-2</v>
      </c>
      <c r="CI81" s="505">
        <v>2.3164000000000001E-2</v>
      </c>
      <c r="CJ81" s="505">
        <v>1.4297000000000001E-2</v>
      </c>
      <c r="CK81" s="505">
        <v>9.6629999999999997E-3</v>
      </c>
      <c r="CL81" s="505">
        <v>9.5119999999999996E-3</v>
      </c>
      <c r="CM81" s="505">
        <v>3.4956000000000001E-2</v>
      </c>
      <c r="CN81" s="505">
        <v>4.8127999999999997E-2</v>
      </c>
      <c r="CO81" s="505">
        <v>1.7794000000000001E-2</v>
      </c>
      <c r="CP81" s="505">
        <v>1.1329999999999999E-3</v>
      </c>
      <c r="CQ81" s="505">
        <v>1.3569999999999999E-3</v>
      </c>
      <c r="CR81" s="505">
        <v>2.2401000000000001E-2</v>
      </c>
      <c r="CS81" s="505">
        <v>2.0687000000000001E-2</v>
      </c>
      <c r="CT81" s="505">
        <v>1.3054E-2</v>
      </c>
      <c r="CU81" s="505">
        <v>4.4429999999999999E-3</v>
      </c>
      <c r="CV81" s="505">
        <v>1.1037E-2</v>
      </c>
      <c r="CW81" s="505">
        <v>1.7937999999999999E-2</v>
      </c>
      <c r="CX81" s="505">
        <v>1.3587E-2</v>
      </c>
      <c r="CY81" s="505">
        <v>9.01E-4</v>
      </c>
      <c r="CZ81" s="505">
        <v>2.6679999999999998E-3</v>
      </c>
      <c r="DA81" s="505">
        <v>1.0148000000000001E-2</v>
      </c>
      <c r="DB81" s="505">
        <v>1.0614999999999999E-2</v>
      </c>
      <c r="DC81" s="505">
        <v>9.9939999999999994E-3</v>
      </c>
      <c r="DD81" s="505">
        <v>2.3567000000000001E-2</v>
      </c>
      <c r="DE81" s="505">
        <v>8.0249999999999991E-3</v>
      </c>
      <c r="DF81" s="505">
        <v>2.4473999999999999E-2</v>
      </c>
      <c r="DG81" s="505">
        <v>0</v>
      </c>
      <c r="DH81" s="506">
        <v>3.15E-2</v>
      </c>
      <c r="DI81" s="507">
        <v>9.8069999999999997E-3</v>
      </c>
      <c r="DJ81" s="508">
        <v>0</v>
      </c>
      <c r="DK81" s="505">
        <v>1.836E-3</v>
      </c>
      <c r="DL81" s="505">
        <v>0</v>
      </c>
      <c r="DM81" s="505">
        <v>0</v>
      </c>
      <c r="DN81" s="505">
        <v>0</v>
      </c>
      <c r="DO81" s="509">
        <v>0</v>
      </c>
      <c r="DP81" s="507">
        <v>9.859999999999999E-4</v>
      </c>
      <c r="DQ81" s="510">
        <v>1.0591E-2</v>
      </c>
      <c r="DR81" s="508">
        <v>1.2E-5</v>
      </c>
      <c r="DS81" s="509">
        <v>5.8910000000000004E-3</v>
      </c>
      <c r="DT81" s="511">
        <v>3.8119999999999999E-3</v>
      </c>
      <c r="DU81" s="507">
        <v>2.3310000000000002E-3</v>
      </c>
      <c r="DV81" s="510">
        <v>8.6130000000000009E-3</v>
      </c>
      <c r="DW81" s="508">
        <v>0</v>
      </c>
      <c r="DX81" s="509">
        <v>4.4209999999999996E-3</v>
      </c>
      <c r="DY81" s="511">
        <v>3.199E-3</v>
      </c>
      <c r="DZ81" s="507">
        <v>1.66E-3</v>
      </c>
      <c r="EA81" s="510">
        <v>1.059E-2</v>
      </c>
    </row>
    <row r="82" spans="2:131" ht="18" customHeight="1" x14ac:dyDescent="0.2">
      <c r="B82" s="456" t="s">
        <v>142</v>
      </c>
      <c r="C82" s="457" t="s">
        <v>143</v>
      </c>
      <c r="D82" s="504">
        <v>0</v>
      </c>
      <c r="E82" s="505">
        <v>0</v>
      </c>
      <c r="F82" s="505">
        <v>0</v>
      </c>
      <c r="G82" s="505">
        <v>0</v>
      </c>
      <c r="H82" s="505">
        <v>0</v>
      </c>
      <c r="I82" s="505">
        <v>0</v>
      </c>
      <c r="J82" s="505">
        <v>0</v>
      </c>
      <c r="K82" s="505">
        <v>0</v>
      </c>
      <c r="L82" s="505">
        <v>0</v>
      </c>
      <c r="M82" s="505">
        <v>0</v>
      </c>
      <c r="N82" s="505">
        <v>0</v>
      </c>
      <c r="O82" s="505">
        <v>0</v>
      </c>
      <c r="P82" s="505">
        <v>0</v>
      </c>
      <c r="Q82" s="505">
        <v>0</v>
      </c>
      <c r="R82" s="505">
        <v>0</v>
      </c>
      <c r="S82" s="505">
        <v>0</v>
      </c>
      <c r="T82" s="505">
        <v>0</v>
      </c>
      <c r="U82" s="505">
        <v>0</v>
      </c>
      <c r="V82" s="505">
        <v>0</v>
      </c>
      <c r="W82" s="505">
        <v>0</v>
      </c>
      <c r="X82" s="505">
        <v>0</v>
      </c>
      <c r="Y82" s="505">
        <v>0</v>
      </c>
      <c r="Z82" s="505">
        <v>0</v>
      </c>
      <c r="AA82" s="505">
        <v>0</v>
      </c>
      <c r="AB82" s="505">
        <v>0</v>
      </c>
      <c r="AC82" s="505">
        <v>0</v>
      </c>
      <c r="AD82" s="505">
        <v>0</v>
      </c>
      <c r="AE82" s="505">
        <v>0</v>
      </c>
      <c r="AF82" s="505">
        <v>0</v>
      </c>
      <c r="AG82" s="505">
        <v>0</v>
      </c>
      <c r="AH82" s="505">
        <v>0</v>
      </c>
      <c r="AI82" s="505">
        <v>0</v>
      </c>
      <c r="AJ82" s="505">
        <v>0</v>
      </c>
      <c r="AK82" s="505">
        <v>0</v>
      </c>
      <c r="AL82" s="505">
        <v>0</v>
      </c>
      <c r="AM82" s="505">
        <v>0</v>
      </c>
      <c r="AN82" s="505">
        <v>0</v>
      </c>
      <c r="AO82" s="505">
        <v>0</v>
      </c>
      <c r="AP82" s="505">
        <v>0</v>
      </c>
      <c r="AQ82" s="505">
        <v>0</v>
      </c>
      <c r="AR82" s="505">
        <v>0</v>
      </c>
      <c r="AS82" s="505">
        <v>0</v>
      </c>
      <c r="AT82" s="505">
        <v>0</v>
      </c>
      <c r="AU82" s="505">
        <v>0</v>
      </c>
      <c r="AV82" s="505">
        <v>0</v>
      </c>
      <c r="AW82" s="505">
        <v>0</v>
      </c>
      <c r="AX82" s="505">
        <v>0</v>
      </c>
      <c r="AY82" s="505">
        <v>0</v>
      </c>
      <c r="AZ82" s="505">
        <v>0</v>
      </c>
      <c r="BA82" s="505">
        <v>0</v>
      </c>
      <c r="BB82" s="505">
        <v>0</v>
      </c>
      <c r="BC82" s="505">
        <v>0</v>
      </c>
      <c r="BD82" s="505">
        <v>0</v>
      </c>
      <c r="BE82" s="505">
        <v>0</v>
      </c>
      <c r="BF82" s="505">
        <v>0</v>
      </c>
      <c r="BG82" s="505">
        <v>0</v>
      </c>
      <c r="BH82" s="505">
        <v>0</v>
      </c>
      <c r="BI82" s="505">
        <v>0</v>
      </c>
      <c r="BJ82" s="505">
        <v>0</v>
      </c>
      <c r="BK82" s="505">
        <v>0</v>
      </c>
      <c r="BL82" s="505">
        <v>0</v>
      </c>
      <c r="BM82" s="505">
        <v>0</v>
      </c>
      <c r="BN82" s="505">
        <v>0</v>
      </c>
      <c r="BO82" s="505">
        <v>0</v>
      </c>
      <c r="BP82" s="505">
        <v>0</v>
      </c>
      <c r="BQ82" s="505">
        <v>0</v>
      </c>
      <c r="BR82" s="505">
        <v>0</v>
      </c>
      <c r="BS82" s="505">
        <v>0</v>
      </c>
      <c r="BT82" s="505">
        <v>0</v>
      </c>
      <c r="BU82" s="505">
        <v>0</v>
      </c>
      <c r="BV82" s="505">
        <v>0</v>
      </c>
      <c r="BW82" s="505">
        <v>0</v>
      </c>
      <c r="BX82" s="505">
        <v>0</v>
      </c>
      <c r="BY82" s="505">
        <v>0</v>
      </c>
      <c r="BZ82" s="505">
        <v>0</v>
      </c>
      <c r="CA82" s="505">
        <v>0</v>
      </c>
      <c r="CB82" s="505">
        <v>0</v>
      </c>
      <c r="CC82" s="505">
        <v>0</v>
      </c>
      <c r="CD82" s="505">
        <v>0</v>
      </c>
      <c r="CE82" s="505">
        <v>0</v>
      </c>
      <c r="CF82" s="505">
        <v>0</v>
      </c>
      <c r="CG82" s="505">
        <v>0</v>
      </c>
      <c r="CH82" s="505">
        <v>0</v>
      </c>
      <c r="CI82" s="505">
        <v>0</v>
      </c>
      <c r="CJ82" s="505">
        <v>0</v>
      </c>
      <c r="CK82" s="505">
        <v>0</v>
      </c>
      <c r="CL82" s="505">
        <v>0</v>
      </c>
      <c r="CM82" s="505">
        <v>0</v>
      </c>
      <c r="CN82" s="505">
        <v>0</v>
      </c>
      <c r="CO82" s="505">
        <v>0</v>
      </c>
      <c r="CP82" s="505">
        <v>0</v>
      </c>
      <c r="CQ82" s="505">
        <v>0</v>
      </c>
      <c r="CR82" s="505">
        <v>0</v>
      </c>
      <c r="CS82" s="505">
        <v>0</v>
      </c>
      <c r="CT82" s="505">
        <v>0</v>
      </c>
      <c r="CU82" s="505">
        <v>0</v>
      </c>
      <c r="CV82" s="505">
        <v>0</v>
      </c>
      <c r="CW82" s="505">
        <v>0</v>
      </c>
      <c r="CX82" s="505">
        <v>0</v>
      </c>
      <c r="CY82" s="505">
        <v>0</v>
      </c>
      <c r="CZ82" s="505">
        <v>0</v>
      </c>
      <c r="DA82" s="505">
        <v>0</v>
      </c>
      <c r="DB82" s="505">
        <v>0</v>
      </c>
      <c r="DC82" s="505">
        <v>0</v>
      </c>
      <c r="DD82" s="505">
        <v>0</v>
      </c>
      <c r="DE82" s="505">
        <v>0</v>
      </c>
      <c r="DF82" s="505">
        <v>0</v>
      </c>
      <c r="DG82" s="505">
        <v>0</v>
      </c>
      <c r="DH82" s="506">
        <v>0</v>
      </c>
      <c r="DI82" s="507">
        <v>0</v>
      </c>
      <c r="DJ82" s="508">
        <v>0</v>
      </c>
      <c r="DK82" s="505">
        <v>4.4965999999999999E-2</v>
      </c>
      <c r="DL82" s="505">
        <v>2.5300000000000002E-4</v>
      </c>
      <c r="DM82" s="505">
        <v>0</v>
      </c>
      <c r="DN82" s="505">
        <v>0</v>
      </c>
      <c r="DO82" s="509">
        <v>0</v>
      </c>
      <c r="DP82" s="507">
        <v>2.4171000000000002E-2</v>
      </c>
      <c r="DQ82" s="510">
        <v>1.0962E-2</v>
      </c>
      <c r="DR82" s="508">
        <v>2.3599999999999999E-4</v>
      </c>
      <c r="DS82" s="509">
        <v>0</v>
      </c>
      <c r="DT82" s="511">
        <v>8.3999999999999995E-5</v>
      </c>
      <c r="DU82" s="507">
        <v>1.2703000000000001E-2</v>
      </c>
      <c r="DV82" s="510">
        <v>7.7869999999999997E-3</v>
      </c>
      <c r="DW82" s="508">
        <v>1.5E-5</v>
      </c>
      <c r="DX82" s="509">
        <v>1.2E-4</v>
      </c>
      <c r="DY82" s="511">
        <v>9.1000000000000003E-5</v>
      </c>
      <c r="DZ82" s="507">
        <v>2.2464999999999999E-2</v>
      </c>
      <c r="EA82" s="510">
        <v>1.0597000000000001E-2</v>
      </c>
    </row>
    <row r="83" spans="2:131" ht="18" customHeight="1" x14ac:dyDescent="0.2">
      <c r="B83" s="456" t="s">
        <v>144</v>
      </c>
      <c r="C83" s="457" t="s">
        <v>145</v>
      </c>
      <c r="D83" s="504">
        <v>0</v>
      </c>
      <c r="E83" s="505">
        <v>0</v>
      </c>
      <c r="F83" s="505">
        <v>0</v>
      </c>
      <c r="G83" s="505">
        <v>0</v>
      </c>
      <c r="H83" s="505">
        <v>0</v>
      </c>
      <c r="I83" s="505">
        <v>0</v>
      </c>
      <c r="J83" s="505">
        <v>0</v>
      </c>
      <c r="K83" s="505">
        <v>0</v>
      </c>
      <c r="L83" s="505">
        <v>0</v>
      </c>
      <c r="M83" s="505">
        <v>0</v>
      </c>
      <c r="N83" s="505">
        <v>0</v>
      </c>
      <c r="O83" s="505">
        <v>0</v>
      </c>
      <c r="P83" s="505">
        <v>0</v>
      </c>
      <c r="Q83" s="505">
        <v>0</v>
      </c>
      <c r="R83" s="505">
        <v>0</v>
      </c>
      <c r="S83" s="505">
        <v>0</v>
      </c>
      <c r="T83" s="505">
        <v>0</v>
      </c>
      <c r="U83" s="505">
        <v>0</v>
      </c>
      <c r="V83" s="505">
        <v>0</v>
      </c>
      <c r="W83" s="505">
        <v>0</v>
      </c>
      <c r="X83" s="505">
        <v>0</v>
      </c>
      <c r="Y83" s="505">
        <v>0</v>
      </c>
      <c r="Z83" s="505">
        <v>0</v>
      </c>
      <c r="AA83" s="505">
        <v>0</v>
      </c>
      <c r="AB83" s="505">
        <v>0</v>
      </c>
      <c r="AC83" s="505">
        <v>0</v>
      </c>
      <c r="AD83" s="505">
        <v>0</v>
      </c>
      <c r="AE83" s="505">
        <v>0</v>
      </c>
      <c r="AF83" s="505">
        <v>0</v>
      </c>
      <c r="AG83" s="505">
        <v>0</v>
      </c>
      <c r="AH83" s="505">
        <v>0</v>
      </c>
      <c r="AI83" s="505">
        <v>0</v>
      </c>
      <c r="AJ83" s="505">
        <v>0</v>
      </c>
      <c r="AK83" s="505">
        <v>0</v>
      </c>
      <c r="AL83" s="505">
        <v>0</v>
      </c>
      <c r="AM83" s="505">
        <v>0</v>
      </c>
      <c r="AN83" s="505">
        <v>0</v>
      </c>
      <c r="AO83" s="505">
        <v>0</v>
      </c>
      <c r="AP83" s="505">
        <v>0</v>
      </c>
      <c r="AQ83" s="505">
        <v>0</v>
      </c>
      <c r="AR83" s="505">
        <v>0</v>
      </c>
      <c r="AS83" s="505">
        <v>0</v>
      </c>
      <c r="AT83" s="505">
        <v>0</v>
      </c>
      <c r="AU83" s="505">
        <v>0</v>
      </c>
      <c r="AV83" s="505">
        <v>0</v>
      </c>
      <c r="AW83" s="505">
        <v>0</v>
      </c>
      <c r="AX83" s="505">
        <v>0</v>
      </c>
      <c r="AY83" s="505">
        <v>0</v>
      </c>
      <c r="AZ83" s="505">
        <v>0</v>
      </c>
      <c r="BA83" s="505">
        <v>0</v>
      </c>
      <c r="BB83" s="505">
        <v>0</v>
      </c>
      <c r="BC83" s="505">
        <v>0</v>
      </c>
      <c r="BD83" s="505">
        <v>0</v>
      </c>
      <c r="BE83" s="505">
        <v>0</v>
      </c>
      <c r="BF83" s="505">
        <v>0</v>
      </c>
      <c r="BG83" s="505">
        <v>0</v>
      </c>
      <c r="BH83" s="505">
        <v>0</v>
      </c>
      <c r="BI83" s="505">
        <v>0</v>
      </c>
      <c r="BJ83" s="505">
        <v>0</v>
      </c>
      <c r="BK83" s="505">
        <v>0</v>
      </c>
      <c r="BL83" s="505">
        <v>0</v>
      </c>
      <c r="BM83" s="505">
        <v>0</v>
      </c>
      <c r="BN83" s="505">
        <v>0</v>
      </c>
      <c r="BO83" s="505">
        <v>0</v>
      </c>
      <c r="BP83" s="505">
        <v>0</v>
      </c>
      <c r="BQ83" s="505">
        <v>0</v>
      </c>
      <c r="BR83" s="505">
        <v>0</v>
      </c>
      <c r="BS83" s="505">
        <v>0</v>
      </c>
      <c r="BT83" s="505">
        <v>0</v>
      </c>
      <c r="BU83" s="505">
        <v>0</v>
      </c>
      <c r="BV83" s="505">
        <v>0</v>
      </c>
      <c r="BW83" s="505">
        <v>0</v>
      </c>
      <c r="BX83" s="505">
        <v>0</v>
      </c>
      <c r="BY83" s="505">
        <v>0</v>
      </c>
      <c r="BZ83" s="505">
        <v>0</v>
      </c>
      <c r="CA83" s="505">
        <v>0</v>
      </c>
      <c r="CB83" s="505">
        <v>0</v>
      </c>
      <c r="CC83" s="505">
        <v>0</v>
      </c>
      <c r="CD83" s="505">
        <v>0</v>
      </c>
      <c r="CE83" s="505">
        <v>0</v>
      </c>
      <c r="CF83" s="505">
        <v>0</v>
      </c>
      <c r="CG83" s="505">
        <v>0</v>
      </c>
      <c r="CH83" s="505">
        <v>0</v>
      </c>
      <c r="CI83" s="505">
        <v>0</v>
      </c>
      <c r="CJ83" s="505">
        <v>0</v>
      </c>
      <c r="CK83" s="505">
        <v>0</v>
      </c>
      <c r="CL83" s="505">
        <v>0</v>
      </c>
      <c r="CM83" s="505">
        <v>0</v>
      </c>
      <c r="CN83" s="505">
        <v>0</v>
      </c>
      <c r="CO83" s="505">
        <v>0</v>
      </c>
      <c r="CP83" s="505">
        <v>0</v>
      </c>
      <c r="CQ83" s="505">
        <v>0</v>
      </c>
      <c r="CR83" s="505">
        <v>0</v>
      </c>
      <c r="CS83" s="505">
        <v>0</v>
      </c>
      <c r="CT83" s="505">
        <v>0</v>
      </c>
      <c r="CU83" s="505">
        <v>0</v>
      </c>
      <c r="CV83" s="505">
        <v>0</v>
      </c>
      <c r="CW83" s="505">
        <v>0</v>
      </c>
      <c r="CX83" s="505">
        <v>0</v>
      </c>
      <c r="CY83" s="505">
        <v>0</v>
      </c>
      <c r="CZ83" s="505">
        <v>0</v>
      </c>
      <c r="DA83" s="505">
        <v>0</v>
      </c>
      <c r="DB83" s="505">
        <v>0</v>
      </c>
      <c r="DC83" s="505">
        <v>0</v>
      </c>
      <c r="DD83" s="505">
        <v>0</v>
      </c>
      <c r="DE83" s="505">
        <v>0</v>
      </c>
      <c r="DF83" s="505">
        <v>0</v>
      </c>
      <c r="DG83" s="505">
        <v>0</v>
      </c>
      <c r="DH83" s="506">
        <v>0</v>
      </c>
      <c r="DI83" s="507">
        <v>0</v>
      </c>
      <c r="DJ83" s="508">
        <v>0</v>
      </c>
      <c r="DK83" s="505">
        <v>0.16256799999999999</v>
      </c>
      <c r="DL83" s="505">
        <v>0</v>
      </c>
      <c r="DM83" s="505">
        <v>0</v>
      </c>
      <c r="DN83" s="505">
        <v>0</v>
      </c>
      <c r="DO83" s="509">
        <v>0</v>
      </c>
      <c r="DP83" s="507">
        <v>8.7262000000000006E-2</v>
      </c>
      <c r="DQ83" s="510">
        <v>3.9573999999999998E-2</v>
      </c>
      <c r="DR83" s="508">
        <v>0</v>
      </c>
      <c r="DS83" s="509">
        <v>0</v>
      </c>
      <c r="DT83" s="511">
        <v>0</v>
      </c>
      <c r="DU83" s="507">
        <v>4.5718000000000002E-2</v>
      </c>
      <c r="DV83" s="510">
        <v>2.8025000000000001E-2</v>
      </c>
      <c r="DW83" s="508">
        <v>0</v>
      </c>
      <c r="DX83" s="509">
        <v>0</v>
      </c>
      <c r="DY83" s="511">
        <v>0</v>
      </c>
      <c r="DZ83" s="507">
        <v>8.1104999999999997E-2</v>
      </c>
      <c r="EA83" s="510">
        <v>3.8256999999999999E-2</v>
      </c>
    </row>
    <row r="84" spans="2:131" ht="18" customHeight="1" x14ac:dyDescent="0.2">
      <c r="B84" s="456" t="s">
        <v>146</v>
      </c>
      <c r="C84" s="457" t="s">
        <v>147</v>
      </c>
      <c r="D84" s="504">
        <v>1.03E-4</v>
      </c>
      <c r="E84" s="505">
        <v>1.22E-4</v>
      </c>
      <c r="F84" s="505">
        <v>8.6200000000000003E-4</v>
      </c>
      <c r="G84" s="505">
        <v>7.2000000000000005E-4</v>
      </c>
      <c r="H84" s="505">
        <v>6.3599999999999996E-4</v>
      </c>
      <c r="I84" s="505">
        <v>0</v>
      </c>
      <c r="J84" s="505">
        <v>3.9849999999999998E-3</v>
      </c>
      <c r="K84" s="505">
        <v>8.61E-4</v>
      </c>
      <c r="L84" s="505">
        <v>4.9600000000000002E-4</v>
      </c>
      <c r="M84" s="505">
        <v>4.2900000000000002E-4</v>
      </c>
      <c r="N84" s="505">
        <v>0</v>
      </c>
      <c r="O84" s="505">
        <v>1.774E-3</v>
      </c>
      <c r="P84" s="505">
        <v>2.0230000000000001E-3</v>
      </c>
      <c r="Q84" s="505">
        <v>9.8700000000000003E-4</v>
      </c>
      <c r="R84" s="505">
        <v>1.934E-3</v>
      </c>
      <c r="S84" s="505">
        <v>1.9849999999999998E-3</v>
      </c>
      <c r="T84" s="505">
        <v>2.33E-3</v>
      </c>
      <c r="U84" s="505">
        <v>2.7499999999999998E-3</v>
      </c>
      <c r="V84" s="505">
        <v>1.2340000000000001E-3</v>
      </c>
      <c r="W84" s="505">
        <v>1.173E-3</v>
      </c>
      <c r="X84" s="505">
        <v>1.0349999999999999E-3</v>
      </c>
      <c r="Y84" s="505">
        <v>1.5479999999999999E-3</v>
      </c>
      <c r="Z84" s="505">
        <v>2.1229999999999999E-3</v>
      </c>
      <c r="AA84" s="505">
        <v>1.1850000000000001E-3</v>
      </c>
      <c r="AB84" s="505">
        <v>4.437E-3</v>
      </c>
      <c r="AC84" s="505">
        <v>2.0960000000000002E-3</v>
      </c>
      <c r="AD84" s="505">
        <v>2.3499999999999999E-4</v>
      </c>
      <c r="AE84" s="505">
        <v>8.3799999999999999E-4</v>
      </c>
      <c r="AF84" s="505">
        <v>3.0569999999999998E-3</v>
      </c>
      <c r="AG84" s="505">
        <v>1.4480000000000001E-3</v>
      </c>
      <c r="AH84" s="505">
        <v>1.8779999999999999E-3</v>
      </c>
      <c r="AI84" s="505">
        <v>2.2669999999999999E-3</v>
      </c>
      <c r="AJ84" s="505">
        <v>1.2459999999999999E-3</v>
      </c>
      <c r="AK84" s="505">
        <v>3.424E-3</v>
      </c>
      <c r="AL84" s="505">
        <v>4.5519999999999996E-3</v>
      </c>
      <c r="AM84" s="505">
        <v>5.8200000000000005E-4</v>
      </c>
      <c r="AN84" s="505">
        <v>6.11E-4</v>
      </c>
      <c r="AO84" s="505">
        <v>1.0449999999999999E-3</v>
      </c>
      <c r="AP84" s="505">
        <v>3.3399999999999999E-4</v>
      </c>
      <c r="AQ84" s="505">
        <v>7.2300000000000001E-4</v>
      </c>
      <c r="AR84" s="505">
        <v>1.5479999999999999E-3</v>
      </c>
      <c r="AS84" s="505">
        <v>4.6299999999999996E-3</v>
      </c>
      <c r="AT84" s="505">
        <v>1.464E-3</v>
      </c>
      <c r="AU84" s="505">
        <v>1.5380000000000001E-3</v>
      </c>
      <c r="AV84" s="505">
        <v>2.349E-3</v>
      </c>
      <c r="AW84" s="505">
        <v>1.6559999999999999E-3</v>
      </c>
      <c r="AX84" s="505">
        <v>3.8240000000000001E-3</v>
      </c>
      <c r="AY84" s="505">
        <v>2.7699999999999999E-3</v>
      </c>
      <c r="AZ84" s="505">
        <v>1.4400000000000001E-3</v>
      </c>
      <c r="BA84" s="505">
        <v>1.671E-3</v>
      </c>
      <c r="BB84" s="505">
        <v>4.1830000000000001E-3</v>
      </c>
      <c r="BC84" s="505">
        <v>5.9000000000000003E-4</v>
      </c>
      <c r="BD84" s="505">
        <v>7.4929999999999997E-3</v>
      </c>
      <c r="BE84" s="505">
        <v>4.4749999999999998E-3</v>
      </c>
      <c r="BF84" s="505">
        <v>5.3799999999999996E-4</v>
      </c>
      <c r="BG84" s="505">
        <v>3.8499999999999998E-4</v>
      </c>
      <c r="BH84" s="505">
        <v>4.3100000000000001E-4</v>
      </c>
      <c r="BI84" s="505">
        <v>7.6999999999999996E-4</v>
      </c>
      <c r="BJ84" s="505">
        <v>7.6099999999999996E-4</v>
      </c>
      <c r="BK84" s="505">
        <v>1.7730000000000001E-3</v>
      </c>
      <c r="BL84" s="505">
        <v>1.5709999999999999E-3</v>
      </c>
      <c r="BM84" s="505">
        <v>1.756E-3</v>
      </c>
      <c r="BN84" s="505">
        <v>1.289E-3</v>
      </c>
      <c r="BO84" s="505">
        <v>1.537E-3</v>
      </c>
      <c r="BP84" s="505">
        <v>1.5679999999999999E-3</v>
      </c>
      <c r="BQ84" s="505">
        <v>1.372E-3</v>
      </c>
      <c r="BR84" s="505">
        <v>8.6499999999999999E-4</v>
      </c>
      <c r="BS84" s="505">
        <v>6.3500000000000004E-4</v>
      </c>
      <c r="BT84" s="505">
        <v>5.5999999999999995E-4</v>
      </c>
      <c r="BU84" s="505">
        <v>2.2520000000000001E-3</v>
      </c>
      <c r="BV84" s="505">
        <v>1.2311000000000001E-2</v>
      </c>
      <c r="BW84" s="505">
        <v>8.201E-3</v>
      </c>
      <c r="BX84" s="505">
        <v>2.385E-3</v>
      </c>
      <c r="BY84" s="505">
        <v>1.1690000000000001E-2</v>
      </c>
      <c r="BZ84" s="505">
        <v>7.2300000000000001E-4</v>
      </c>
      <c r="CA84" s="505">
        <v>9.7E-5</v>
      </c>
      <c r="CB84" s="505">
        <v>9.9999999999999995E-7</v>
      </c>
      <c r="CC84" s="505">
        <v>3.4299999999999999E-4</v>
      </c>
      <c r="CD84" s="505">
        <v>1.454E-3</v>
      </c>
      <c r="CE84" s="505">
        <v>3.0499999999999999E-4</v>
      </c>
      <c r="CF84" s="505">
        <v>1.8389999999999999E-3</v>
      </c>
      <c r="CG84" s="505">
        <v>7.5000000000000002E-4</v>
      </c>
      <c r="CH84" s="505">
        <v>1.8259999999999999E-3</v>
      </c>
      <c r="CI84" s="505">
        <v>1.9289999999999999E-3</v>
      </c>
      <c r="CJ84" s="505">
        <v>2.2200000000000002E-3</v>
      </c>
      <c r="CK84" s="505">
        <v>2.2650000000000001E-3</v>
      </c>
      <c r="CL84" s="505">
        <v>4.4250000000000001E-3</v>
      </c>
      <c r="CM84" s="505">
        <v>7.9100000000000004E-4</v>
      </c>
      <c r="CN84" s="505">
        <v>3.31E-3</v>
      </c>
      <c r="CO84" s="505">
        <v>2.2369999999999998E-3</v>
      </c>
      <c r="CP84" s="505">
        <v>6.5050000000000004E-3</v>
      </c>
      <c r="CQ84" s="505">
        <v>4.0720000000000001E-3</v>
      </c>
      <c r="CR84" s="505">
        <v>4.2389999999999997E-3</v>
      </c>
      <c r="CS84" s="505">
        <v>1.6999999999999999E-3</v>
      </c>
      <c r="CT84" s="505">
        <v>2.9489999999999998E-3</v>
      </c>
      <c r="CU84" s="505">
        <v>1.142E-3</v>
      </c>
      <c r="CV84" s="505">
        <v>7.6900000000000004E-4</v>
      </c>
      <c r="CW84" s="505">
        <v>4.5300000000000002E-3</v>
      </c>
      <c r="CX84" s="505">
        <v>7.8100000000000001E-4</v>
      </c>
      <c r="CY84" s="505">
        <v>4.8099999999999998E-4</v>
      </c>
      <c r="CZ84" s="505">
        <v>7.5199999999999996E-4</v>
      </c>
      <c r="DA84" s="505">
        <v>1.6620000000000001E-3</v>
      </c>
      <c r="DB84" s="505">
        <v>1.374E-3</v>
      </c>
      <c r="DC84" s="505">
        <v>2.287E-3</v>
      </c>
      <c r="DD84" s="505">
        <v>2.5140000000000002E-3</v>
      </c>
      <c r="DE84" s="505">
        <v>2.2100000000000002E-3</v>
      </c>
      <c r="DF84" s="505">
        <v>2.8479999999999998E-3</v>
      </c>
      <c r="DG84" s="505">
        <v>6.3199999999999997E-4</v>
      </c>
      <c r="DH84" s="506">
        <v>1.5407000000000001E-2</v>
      </c>
      <c r="DI84" s="507">
        <v>2.1610000000000002E-3</v>
      </c>
      <c r="DJ84" s="508">
        <v>1.4400000000000001E-3</v>
      </c>
      <c r="DK84" s="505">
        <v>1.3547E-2</v>
      </c>
      <c r="DL84" s="505">
        <v>0</v>
      </c>
      <c r="DM84" s="505">
        <v>3.0000000000000001E-6</v>
      </c>
      <c r="DN84" s="505">
        <v>7.9999999999999996E-6</v>
      </c>
      <c r="DO84" s="509">
        <v>-1.0803999999999999E-2</v>
      </c>
      <c r="DP84" s="507">
        <v>7.319E-3</v>
      </c>
      <c r="DQ84" s="510">
        <v>5.555E-3</v>
      </c>
      <c r="DR84" s="508">
        <v>6.7100000000000005E-4</v>
      </c>
      <c r="DS84" s="509">
        <v>4.1219999999999998E-3</v>
      </c>
      <c r="DT84" s="511">
        <v>2.9009999999999999E-3</v>
      </c>
      <c r="DU84" s="507">
        <v>5.2160000000000002E-3</v>
      </c>
      <c r="DV84" s="510">
        <v>4.7800000000000004E-3</v>
      </c>
      <c r="DW84" s="508">
        <v>3.1399999999999999E-4</v>
      </c>
      <c r="DX84" s="509">
        <v>1.3200000000000001E-4</v>
      </c>
      <c r="DY84" s="511">
        <v>1.8200000000000001E-4</v>
      </c>
      <c r="DZ84" s="507">
        <v>9.1120000000000003E-3</v>
      </c>
      <c r="EA84" s="510">
        <v>6.4590000000000003E-3</v>
      </c>
    </row>
    <row r="85" spans="2:131" ht="18" customHeight="1" x14ac:dyDescent="0.2">
      <c r="B85" s="456" t="s">
        <v>148</v>
      </c>
      <c r="C85" s="457" t="s">
        <v>421</v>
      </c>
      <c r="D85" s="504">
        <v>1.0111999999999999E-2</v>
      </c>
      <c r="E85" s="505">
        <v>4.7634999999999997E-2</v>
      </c>
      <c r="F85" s="505">
        <v>7.4269999999999996E-3</v>
      </c>
      <c r="G85" s="505">
        <v>3.3848999999999997E-2</v>
      </c>
      <c r="H85" s="505">
        <v>1.9758000000000001E-2</v>
      </c>
      <c r="I85" s="505">
        <v>0</v>
      </c>
      <c r="J85" s="505">
        <v>1.2725E-2</v>
      </c>
      <c r="K85" s="505">
        <v>2.1784000000000001E-2</v>
      </c>
      <c r="L85" s="505">
        <v>1.2175999999999999E-2</v>
      </c>
      <c r="M85" s="505">
        <v>2.8038E-2</v>
      </c>
      <c r="N85" s="505">
        <v>0</v>
      </c>
      <c r="O85" s="505">
        <v>1.0133E-2</v>
      </c>
      <c r="P85" s="505">
        <v>1.1405999999999999E-2</v>
      </c>
      <c r="Q85" s="505">
        <v>2.2664E-2</v>
      </c>
      <c r="R85" s="505">
        <v>2.0230000000000001E-2</v>
      </c>
      <c r="S85" s="505">
        <v>2.9291000000000001E-2</v>
      </c>
      <c r="T85" s="505">
        <v>2.647E-2</v>
      </c>
      <c r="U85" s="505">
        <v>1.5291000000000001E-2</v>
      </c>
      <c r="V85" s="505">
        <v>1.3648E-2</v>
      </c>
      <c r="W85" s="505">
        <v>1.2363000000000001E-2</v>
      </c>
      <c r="X85" s="505">
        <v>1.7614999999999999E-2</v>
      </c>
      <c r="Y85" s="505">
        <v>1.5609E-2</v>
      </c>
      <c r="Z85" s="505">
        <v>1.3833E-2</v>
      </c>
      <c r="AA85" s="505">
        <v>1.9460999999999999E-2</v>
      </c>
      <c r="AB85" s="505">
        <v>1.136E-2</v>
      </c>
      <c r="AC85" s="505">
        <v>1.9911000000000002E-2</v>
      </c>
      <c r="AD85" s="505">
        <v>3.4020000000000001E-3</v>
      </c>
      <c r="AE85" s="505">
        <v>2.5860000000000001E-2</v>
      </c>
      <c r="AF85" s="505">
        <v>1.0227E-2</v>
      </c>
      <c r="AG85" s="505">
        <v>1.0238000000000001E-2</v>
      </c>
      <c r="AH85" s="505">
        <v>1.1993E-2</v>
      </c>
      <c r="AI85" s="505">
        <v>1.7409000000000001E-2</v>
      </c>
      <c r="AJ85" s="505">
        <v>3.8455999999999997E-2</v>
      </c>
      <c r="AK85" s="505">
        <v>2.0579E-2</v>
      </c>
      <c r="AL85" s="505">
        <v>2.2556E-2</v>
      </c>
      <c r="AM85" s="505">
        <v>9.6030000000000004E-3</v>
      </c>
      <c r="AN85" s="505">
        <v>6.4159999999999998E-3</v>
      </c>
      <c r="AO85" s="505">
        <v>2.8525999999999999E-2</v>
      </c>
      <c r="AP85" s="505">
        <v>2.1062999999999998E-2</v>
      </c>
      <c r="AQ85" s="505">
        <v>1.4851E-2</v>
      </c>
      <c r="AR85" s="505">
        <v>1.7585E-2</v>
      </c>
      <c r="AS85" s="505">
        <v>1.5311999999999999E-2</v>
      </c>
      <c r="AT85" s="505">
        <v>1.1925E-2</v>
      </c>
      <c r="AU85" s="505">
        <v>9.5650000000000006E-3</v>
      </c>
      <c r="AV85" s="505">
        <v>8.6219999999999995E-3</v>
      </c>
      <c r="AW85" s="505">
        <v>1.048E-2</v>
      </c>
      <c r="AX85" s="505">
        <v>1.1193E-2</v>
      </c>
      <c r="AY85" s="505">
        <v>9.7599999999999996E-3</v>
      </c>
      <c r="AZ85" s="505">
        <v>9.7529999999999995E-3</v>
      </c>
      <c r="BA85" s="505">
        <v>1.0163E-2</v>
      </c>
      <c r="BB85" s="505">
        <v>6.6889999999999996E-3</v>
      </c>
      <c r="BC85" s="505">
        <v>1.1146E-2</v>
      </c>
      <c r="BD85" s="505">
        <v>8.4410000000000006E-3</v>
      </c>
      <c r="BE85" s="505">
        <v>1.2404999999999999E-2</v>
      </c>
      <c r="BF85" s="505">
        <v>1.2876E-2</v>
      </c>
      <c r="BG85" s="505">
        <v>1.2973999999999999E-2</v>
      </c>
      <c r="BH85" s="505">
        <v>8.2360000000000003E-3</v>
      </c>
      <c r="BI85" s="505">
        <v>1.1939999999999999E-2</v>
      </c>
      <c r="BJ85" s="505">
        <v>3.8500000000000001E-3</v>
      </c>
      <c r="BK85" s="505">
        <v>9.2800000000000001E-3</v>
      </c>
      <c r="BL85" s="505">
        <v>1.7016E-2</v>
      </c>
      <c r="BM85" s="505">
        <v>0.38660800000000001</v>
      </c>
      <c r="BN85" s="505">
        <v>2.1735000000000001E-2</v>
      </c>
      <c r="BO85" s="505">
        <v>2.1087000000000002E-2</v>
      </c>
      <c r="BP85" s="505">
        <v>2.1384E-2</v>
      </c>
      <c r="BQ85" s="505">
        <v>2.1003999999999998E-2</v>
      </c>
      <c r="BR85" s="505">
        <v>2.3813999999999998E-2</v>
      </c>
      <c r="BS85" s="505">
        <v>1.4741000000000001E-2</v>
      </c>
      <c r="BT85" s="505">
        <v>2.6577E-2</v>
      </c>
      <c r="BU85" s="505">
        <v>9.7409999999999997E-3</v>
      </c>
      <c r="BV85" s="505">
        <v>2.2551000000000002E-2</v>
      </c>
      <c r="BW85" s="505">
        <v>5.1580000000000003E-3</v>
      </c>
      <c r="BX85" s="505">
        <v>4.1110000000000001E-3</v>
      </c>
      <c r="BY85" s="505">
        <v>8.2030000000000002E-3</v>
      </c>
      <c r="BZ85" s="505">
        <v>8.2299999999999995E-4</v>
      </c>
      <c r="CA85" s="505">
        <v>6.8099999999999996E-4</v>
      </c>
      <c r="CB85" s="505">
        <v>5.1E-5</v>
      </c>
      <c r="CC85" s="505">
        <v>1.323E-3</v>
      </c>
      <c r="CD85" s="505">
        <v>4.7650000000000001E-3</v>
      </c>
      <c r="CE85" s="505">
        <v>4.0629999999999998E-3</v>
      </c>
      <c r="CF85" s="505">
        <v>2.3930000000000002E-3</v>
      </c>
      <c r="CG85" s="505">
        <v>5.1349999999999998E-3</v>
      </c>
      <c r="CH85" s="505">
        <v>2.2399999999999998E-3</v>
      </c>
      <c r="CI85" s="505">
        <v>4.2570000000000004E-3</v>
      </c>
      <c r="CJ85" s="505">
        <v>8.5420999999999997E-2</v>
      </c>
      <c r="CK85" s="505">
        <v>5.0759999999999998E-3</v>
      </c>
      <c r="CL85" s="505">
        <v>3.9350000000000001E-3</v>
      </c>
      <c r="CM85" s="505">
        <v>6.3340000000000002E-3</v>
      </c>
      <c r="CN85" s="505">
        <v>7.1789999999999996E-3</v>
      </c>
      <c r="CO85" s="505">
        <v>1.6005999999999999E-2</v>
      </c>
      <c r="CP85" s="505">
        <v>6.3870000000000003E-3</v>
      </c>
      <c r="CQ85" s="505">
        <v>3.271E-3</v>
      </c>
      <c r="CR85" s="505">
        <v>9.3150000000000004E-3</v>
      </c>
      <c r="CS85" s="505">
        <v>8.1209999999999997E-3</v>
      </c>
      <c r="CT85" s="505">
        <v>4.1970000000000002E-3</v>
      </c>
      <c r="CU85" s="505">
        <v>4.9370000000000004E-3</v>
      </c>
      <c r="CV85" s="505">
        <v>3.7030000000000001E-3</v>
      </c>
      <c r="CW85" s="505">
        <v>1.1663E-2</v>
      </c>
      <c r="CX85" s="505">
        <v>2.6280000000000001E-3</v>
      </c>
      <c r="CY85" s="505">
        <v>3.875E-3</v>
      </c>
      <c r="CZ85" s="505">
        <v>9.0969999999999992E-3</v>
      </c>
      <c r="DA85" s="505">
        <v>2.8029999999999999E-3</v>
      </c>
      <c r="DB85" s="505">
        <v>6.5059999999999996E-3</v>
      </c>
      <c r="DC85" s="505">
        <v>1.5110999999999999E-2</v>
      </c>
      <c r="DD85" s="505">
        <v>3.2550000000000001E-3</v>
      </c>
      <c r="DE85" s="505">
        <v>3.774E-3</v>
      </c>
      <c r="DF85" s="505">
        <v>1.8173999999999999E-2</v>
      </c>
      <c r="DG85" s="505">
        <v>4.3281E-2</v>
      </c>
      <c r="DH85" s="506">
        <v>4.0261999999999999E-2</v>
      </c>
      <c r="DI85" s="507">
        <v>1.0031E-2</v>
      </c>
      <c r="DJ85" s="508">
        <v>2.3401000000000002E-2</v>
      </c>
      <c r="DK85" s="505">
        <v>1.2971E-2</v>
      </c>
      <c r="DL85" s="505">
        <v>2.8E-5</v>
      </c>
      <c r="DM85" s="505">
        <v>1.97E-3</v>
      </c>
      <c r="DN85" s="505">
        <v>6.0619999999999997E-3</v>
      </c>
      <c r="DO85" s="509">
        <v>-1.8409359999999999</v>
      </c>
      <c r="DP85" s="507">
        <v>9.4260000000000004E-3</v>
      </c>
      <c r="DQ85" s="510">
        <v>1.4651000000000001E-2</v>
      </c>
      <c r="DR85" s="508">
        <v>6.0639999999999999E-3</v>
      </c>
      <c r="DS85" s="509">
        <v>1.932E-2</v>
      </c>
      <c r="DT85" s="511">
        <v>1.4631999999999999E-2</v>
      </c>
      <c r="DU85" s="507">
        <v>1.1905000000000001E-2</v>
      </c>
      <c r="DV85" s="510">
        <v>1.4645999999999999E-2</v>
      </c>
      <c r="DW85" s="508">
        <v>5.4799999999999998E-4</v>
      </c>
      <c r="DX85" s="509">
        <v>3.0603000000000002E-2</v>
      </c>
      <c r="DY85" s="511">
        <v>2.2293E-2</v>
      </c>
      <c r="DZ85" s="507">
        <v>3.8639999999999998E-3</v>
      </c>
      <c r="EA85" s="510">
        <v>1.1854E-2</v>
      </c>
    </row>
    <row r="86" spans="2:131" ht="18" customHeight="1" x14ac:dyDescent="0.2">
      <c r="B86" s="456" t="s">
        <v>150</v>
      </c>
      <c r="C86" s="457" t="s">
        <v>151</v>
      </c>
      <c r="D86" s="504">
        <v>3.7280000000000001E-2</v>
      </c>
      <c r="E86" s="505">
        <v>1.1873E-2</v>
      </c>
      <c r="F86" s="505">
        <v>1.4397999999999999E-2</v>
      </c>
      <c r="G86" s="505">
        <v>2.4667000000000001E-2</v>
      </c>
      <c r="H86" s="505">
        <v>1.8918999999999998E-2</v>
      </c>
      <c r="I86" s="505">
        <v>0</v>
      </c>
      <c r="J86" s="505">
        <v>0.22583500000000001</v>
      </c>
      <c r="K86" s="505">
        <v>5.8809999999999999E-3</v>
      </c>
      <c r="L86" s="505">
        <v>5.0460000000000001E-3</v>
      </c>
      <c r="M86" s="505">
        <v>2.7959999999999999E-3</v>
      </c>
      <c r="N86" s="505">
        <v>0</v>
      </c>
      <c r="O86" s="505">
        <v>1.0433E-2</v>
      </c>
      <c r="P86" s="505">
        <v>6.5709999999999996E-3</v>
      </c>
      <c r="Q86" s="505">
        <v>1.6199000000000002E-2</v>
      </c>
      <c r="R86" s="505">
        <v>6.6569999999999997E-3</v>
      </c>
      <c r="S86" s="505">
        <v>4.1859999999999996E-3</v>
      </c>
      <c r="T86" s="505">
        <v>3.3579999999999999E-3</v>
      </c>
      <c r="U86" s="505">
        <v>8.456E-3</v>
      </c>
      <c r="V86" s="505">
        <v>2.9489999999999998E-3</v>
      </c>
      <c r="W86" s="505">
        <v>4.0509999999999999E-3</v>
      </c>
      <c r="X86" s="505">
        <v>1.619E-3</v>
      </c>
      <c r="Y86" s="505">
        <v>3.2469999999999999E-3</v>
      </c>
      <c r="Z86" s="505">
        <v>2.1710000000000002E-3</v>
      </c>
      <c r="AA86" s="505">
        <v>3.1649999999999998E-3</v>
      </c>
      <c r="AB86" s="505">
        <v>2.3509999999999998E-3</v>
      </c>
      <c r="AC86" s="505">
        <v>1.817E-3</v>
      </c>
      <c r="AD86" s="505">
        <v>3.6200000000000002E-4</v>
      </c>
      <c r="AE86" s="505">
        <v>3.2200000000000002E-4</v>
      </c>
      <c r="AF86" s="505">
        <v>1.238E-3</v>
      </c>
      <c r="AG86" s="505">
        <v>1.3259999999999999E-3</v>
      </c>
      <c r="AH86" s="505">
        <v>1.0692999999999999E-2</v>
      </c>
      <c r="AI86" s="505">
        <v>6.8529999999999997E-3</v>
      </c>
      <c r="AJ86" s="505">
        <v>3.0608E-2</v>
      </c>
      <c r="AK86" s="505">
        <v>3.6849999999999999E-3</v>
      </c>
      <c r="AL86" s="505">
        <v>7.6509999999999998E-3</v>
      </c>
      <c r="AM86" s="505">
        <v>2.4580000000000001E-3</v>
      </c>
      <c r="AN86" s="505">
        <v>3.9240000000000004E-3</v>
      </c>
      <c r="AO86" s="505">
        <v>4.6550000000000003E-3</v>
      </c>
      <c r="AP86" s="505">
        <v>3.7450000000000001E-3</v>
      </c>
      <c r="AQ86" s="505">
        <v>4.5630000000000002E-3</v>
      </c>
      <c r="AR86" s="505">
        <v>4.7400000000000003E-3</v>
      </c>
      <c r="AS86" s="505">
        <v>9.4649999999999995E-3</v>
      </c>
      <c r="AT86" s="505">
        <v>8.6119999999999999E-3</v>
      </c>
      <c r="AU86" s="505">
        <v>5.2199999999999998E-3</v>
      </c>
      <c r="AV86" s="505">
        <v>4.8830000000000002E-3</v>
      </c>
      <c r="AW86" s="505">
        <v>7.5040000000000003E-3</v>
      </c>
      <c r="AX86" s="505">
        <v>3.7580000000000001E-3</v>
      </c>
      <c r="AY86" s="505">
        <v>5.9100000000000005E-4</v>
      </c>
      <c r="AZ86" s="505">
        <v>2.196E-3</v>
      </c>
      <c r="BA86" s="505">
        <v>2.9429999999999999E-3</v>
      </c>
      <c r="BB86" s="505">
        <v>2.4120000000000001E-3</v>
      </c>
      <c r="BC86" s="505">
        <v>2.0969999999999999E-3</v>
      </c>
      <c r="BD86" s="505">
        <v>2.43E-4</v>
      </c>
      <c r="BE86" s="505">
        <v>3.3319999999999999E-3</v>
      </c>
      <c r="BF86" s="505">
        <v>9.6199999999999996E-4</v>
      </c>
      <c r="BG86" s="505">
        <v>9.6199999999999996E-4</v>
      </c>
      <c r="BH86" s="505">
        <v>9.5200000000000005E-4</v>
      </c>
      <c r="BI86" s="505">
        <v>1.6949999999999999E-3</v>
      </c>
      <c r="BJ86" s="505">
        <v>4.5800000000000002E-4</v>
      </c>
      <c r="BK86" s="505">
        <v>5.2400000000000005E-4</v>
      </c>
      <c r="BL86" s="505">
        <v>3.5700999999999997E-2</v>
      </c>
      <c r="BM86" s="505">
        <v>1.1467E-2</v>
      </c>
      <c r="BN86" s="505">
        <v>1.6702000000000002E-2</v>
      </c>
      <c r="BO86" s="505">
        <v>1.6388E-2</v>
      </c>
      <c r="BP86" s="505">
        <v>1.8932999999999998E-2</v>
      </c>
      <c r="BQ86" s="505">
        <v>2.1325E-2</v>
      </c>
      <c r="BR86" s="505">
        <v>1.3372999999999999E-2</v>
      </c>
      <c r="BS86" s="505">
        <v>3.1830000000000001E-3</v>
      </c>
      <c r="BT86" s="505">
        <v>3.9940000000000002E-3</v>
      </c>
      <c r="BU86" s="505">
        <v>7.2839999999999997E-3</v>
      </c>
      <c r="BV86" s="505">
        <v>2.0919E-2</v>
      </c>
      <c r="BW86" s="505">
        <v>3.6353999999999997E-2</v>
      </c>
      <c r="BX86" s="505">
        <v>3.0040000000000001E-2</v>
      </c>
      <c r="BY86" s="505">
        <v>7.2199999999999999E-3</v>
      </c>
      <c r="BZ86" s="505">
        <v>4.8890000000000001E-3</v>
      </c>
      <c r="CA86" s="505">
        <v>2.712E-3</v>
      </c>
      <c r="CB86" s="505">
        <v>6.9099999999999999E-4</v>
      </c>
      <c r="CC86" s="505">
        <v>2.3679999999999999E-3</v>
      </c>
      <c r="CD86" s="505">
        <v>1.859E-3</v>
      </c>
      <c r="CE86" s="505">
        <v>0</v>
      </c>
      <c r="CF86" s="505">
        <v>2.9169999999999999E-3</v>
      </c>
      <c r="CG86" s="505">
        <v>1.2800000000000001E-3</v>
      </c>
      <c r="CH86" s="505">
        <v>2.1210000000000001E-3</v>
      </c>
      <c r="CI86" s="505">
        <v>3.4299999999999999E-3</v>
      </c>
      <c r="CJ86" s="505">
        <v>7.4599999999999996E-3</v>
      </c>
      <c r="CK86" s="505">
        <v>6.4539999999999997E-3</v>
      </c>
      <c r="CL86" s="505">
        <v>5.0470000000000003E-3</v>
      </c>
      <c r="CM86" s="505">
        <v>1.3122E-2</v>
      </c>
      <c r="CN86" s="505">
        <v>1.8109999999999999E-3</v>
      </c>
      <c r="CO86" s="505">
        <v>1.1062000000000001E-2</v>
      </c>
      <c r="CP86" s="505">
        <v>1.1813000000000001E-2</v>
      </c>
      <c r="CQ86" s="505">
        <v>8.3000000000000001E-3</v>
      </c>
      <c r="CR86" s="505">
        <v>4.921E-3</v>
      </c>
      <c r="CS86" s="505">
        <v>3.9399999999999999E-3</v>
      </c>
      <c r="CT86" s="505">
        <v>3.8830000000000002E-3</v>
      </c>
      <c r="CU86" s="505">
        <v>6.0419999999999996E-3</v>
      </c>
      <c r="CV86" s="505">
        <v>6.5620000000000001E-3</v>
      </c>
      <c r="CW86" s="505">
        <v>1.1157E-2</v>
      </c>
      <c r="CX86" s="505">
        <v>1.0465E-2</v>
      </c>
      <c r="CY86" s="505">
        <v>1.0326999999999999E-2</v>
      </c>
      <c r="CZ86" s="505">
        <v>3.9480000000000001E-3</v>
      </c>
      <c r="DA86" s="505">
        <v>5.496E-3</v>
      </c>
      <c r="DB86" s="505">
        <v>2.8497000000000001E-2</v>
      </c>
      <c r="DC86" s="505">
        <v>1.5150000000000001E-3</v>
      </c>
      <c r="DD86" s="505">
        <v>1.4709E-2</v>
      </c>
      <c r="DE86" s="505">
        <v>2.4614E-2</v>
      </c>
      <c r="DF86" s="505">
        <v>2.4004000000000001E-2</v>
      </c>
      <c r="DG86" s="505">
        <v>0</v>
      </c>
      <c r="DH86" s="506">
        <v>1.1734E-2</v>
      </c>
      <c r="DI86" s="507">
        <v>7.6730000000000001E-3</v>
      </c>
      <c r="DJ86" s="508">
        <v>0</v>
      </c>
      <c r="DK86" s="505">
        <v>0</v>
      </c>
      <c r="DL86" s="505">
        <v>0</v>
      </c>
      <c r="DM86" s="505">
        <v>0</v>
      </c>
      <c r="DN86" s="505">
        <v>0</v>
      </c>
      <c r="DO86" s="509">
        <v>0</v>
      </c>
      <c r="DP86" s="507">
        <v>0</v>
      </c>
      <c r="DQ86" s="510">
        <v>7.9369999999999996E-3</v>
      </c>
      <c r="DR86" s="508">
        <v>0</v>
      </c>
      <c r="DS86" s="509">
        <v>0</v>
      </c>
      <c r="DT86" s="511">
        <v>0</v>
      </c>
      <c r="DU86" s="507">
        <v>0</v>
      </c>
      <c r="DV86" s="510">
        <v>5.6210000000000001E-3</v>
      </c>
      <c r="DW86" s="508">
        <v>0</v>
      </c>
      <c r="DX86" s="509">
        <v>0</v>
      </c>
      <c r="DY86" s="511">
        <v>0</v>
      </c>
      <c r="DZ86" s="507">
        <v>0</v>
      </c>
      <c r="EA86" s="510">
        <v>7.6730000000000001E-3</v>
      </c>
    </row>
    <row r="87" spans="2:131" ht="18" customHeight="1" x14ac:dyDescent="0.2">
      <c r="B87" s="456" t="s">
        <v>152</v>
      </c>
      <c r="C87" s="457" t="s">
        <v>153</v>
      </c>
      <c r="D87" s="504">
        <v>1.8270000000000001E-3</v>
      </c>
      <c r="E87" s="505">
        <v>5.2659999999999998E-3</v>
      </c>
      <c r="F87" s="505">
        <v>4.5600000000000003E-4</v>
      </c>
      <c r="G87" s="505">
        <v>3.6000000000000002E-4</v>
      </c>
      <c r="H87" s="505">
        <v>2.441E-3</v>
      </c>
      <c r="I87" s="505">
        <v>0</v>
      </c>
      <c r="J87" s="505">
        <v>7.7099999999999998E-4</v>
      </c>
      <c r="K87" s="505">
        <v>1.253E-3</v>
      </c>
      <c r="L87" s="505">
        <v>6.5799999999999995E-4</v>
      </c>
      <c r="M87" s="505">
        <v>4.176E-3</v>
      </c>
      <c r="N87" s="505">
        <v>0</v>
      </c>
      <c r="O87" s="505">
        <v>6.0099999999999997E-4</v>
      </c>
      <c r="P87" s="505">
        <v>2.52E-4</v>
      </c>
      <c r="Q87" s="505">
        <v>2.5110000000000002E-3</v>
      </c>
      <c r="R87" s="505">
        <v>1.101E-3</v>
      </c>
      <c r="S87" s="505">
        <v>2.9320000000000001E-3</v>
      </c>
      <c r="T87" s="505">
        <v>1.6149999999999999E-3</v>
      </c>
      <c r="U87" s="505">
        <v>7.6300000000000001E-4</v>
      </c>
      <c r="V87" s="505">
        <v>2.5379999999999999E-3</v>
      </c>
      <c r="W87" s="505">
        <v>4.2119999999999996E-3</v>
      </c>
      <c r="X87" s="505">
        <v>3.0660000000000001E-3</v>
      </c>
      <c r="Y87" s="505">
        <v>2.49E-3</v>
      </c>
      <c r="Z87" s="505">
        <v>2.3649999999999999E-3</v>
      </c>
      <c r="AA87" s="505">
        <v>3.473E-3</v>
      </c>
      <c r="AB87" s="505">
        <v>9.2800000000000001E-4</v>
      </c>
      <c r="AC87" s="505">
        <v>2.3E-3</v>
      </c>
      <c r="AD87" s="505">
        <v>5.9579999999999998E-3</v>
      </c>
      <c r="AE87" s="505">
        <v>1.8674E-2</v>
      </c>
      <c r="AF87" s="505">
        <v>4.6500000000000003E-4</v>
      </c>
      <c r="AG87" s="505">
        <v>7.6499999999999995E-4</v>
      </c>
      <c r="AH87" s="505">
        <v>7.2199999999999999E-4</v>
      </c>
      <c r="AI87" s="505">
        <v>1.905E-3</v>
      </c>
      <c r="AJ87" s="505">
        <v>7.5950000000000002E-3</v>
      </c>
      <c r="AK87" s="505">
        <v>1.9289999999999999E-3</v>
      </c>
      <c r="AL87" s="505">
        <v>4.2929999999999999E-3</v>
      </c>
      <c r="AM87" s="505">
        <v>4.6769999999999997E-3</v>
      </c>
      <c r="AN87" s="505">
        <v>1.3450000000000001E-3</v>
      </c>
      <c r="AO87" s="505">
        <v>5.9189999999999998E-3</v>
      </c>
      <c r="AP87" s="505">
        <v>5.208E-3</v>
      </c>
      <c r="AQ87" s="505">
        <v>3.052E-3</v>
      </c>
      <c r="AR87" s="505">
        <v>7.7700000000000002E-4</v>
      </c>
      <c r="AS87" s="505">
        <v>2.545E-3</v>
      </c>
      <c r="AT87" s="505">
        <v>1.789E-3</v>
      </c>
      <c r="AU87" s="505">
        <v>9.859999999999999E-4</v>
      </c>
      <c r="AV87" s="505">
        <v>1.018E-3</v>
      </c>
      <c r="AW87" s="505">
        <v>6.8099999999999996E-4</v>
      </c>
      <c r="AX87" s="505">
        <v>5.62E-4</v>
      </c>
      <c r="AY87" s="505">
        <v>6.7400000000000001E-4</v>
      </c>
      <c r="AZ87" s="505">
        <v>8.3799999999999999E-4</v>
      </c>
      <c r="BA87" s="505">
        <v>7.8399999999999997E-4</v>
      </c>
      <c r="BB87" s="505">
        <v>3.1300000000000002E-4</v>
      </c>
      <c r="BC87" s="505">
        <v>7.27E-4</v>
      </c>
      <c r="BD87" s="505">
        <v>4.9100000000000001E-4</v>
      </c>
      <c r="BE87" s="505">
        <v>4.1300000000000001E-4</v>
      </c>
      <c r="BF87" s="505">
        <v>2.6069999999999999E-3</v>
      </c>
      <c r="BG87" s="505">
        <v>2.7290000000000001E-3</v>
      </c>
      <c r="BH87" s="505">
        <v>1.2509999999999999E-3</v>
      </c>
      <c r="BI87" s="505">
        <v>1.6689999999999999E-3</v>
      </c>
      <c r="BJ87" s="505">
        <v>3.0600000000000001E-4</v>
      </c>
      <c r="BK87" s="505">
        <v>1.4840000000000001E-3</v>
      </c>
      <c r="BL87" s="505">
        <v>7.3800000000000005E-4</v>
      </c>
      <c r="BM87" s="505">
        <v>0.106824</v>
      </c>
      <c r="BN87" s="505">
        <v>1.0330000000000001E-3</v>
      </c>
      <c r="BO87" s="505">
        <v>7.4299999999999995E-4</v>
      </c>
      <c r="BP87" s="505">
        <v>7.36E-4</v>
      </c>
      <c r="BQ87" s="505">
        <v>1.82E-3</v>
      </c>
      <c r="BR87" s="505">
        <v>2.4299999999999999E-3</v>
      </c>
      <c r="BS87" s="505">
        <v>6.3689999999999997E-3</v>
      </c>
      <c r="BT87" s="505">
        <v>5.1850000000000004E-3</v>
      </c>
      <c r="BU87" s="505">
        <v>4.6099999999999998E-4</v>
      </c>
      <c r="BV87" s="505">
        <v>5.0799999999999999E-4</v>
      </c>
      <c r="BW87" s="505">
        <v>1.7799999999999999E-4</v>
      </c>
      <c r="BX87" s="505">
        <v>1.6699999999999999E-4</v>
      </c>
      <c r="BY87" s="505">
        <v>2.03E-4</v>
      </c>
      <c r="BZ87" s="505">
        <v>6.4999999999999994E-5</v>
      </c>
      <c r="CA87" s="505">
        <v>1.9000000000000001E-5</v>
      </c>
      <c r="CB87" s="505">
        <v>1.1E-5</v>
      </c>
      <c r="CC87" s="505">
        <v>5.3000000000000001E-5</v>
      </c>
      <c r="CD87" s="505">
        <v>2.8240000000000001E-3</v>
      </c>
      <c r="CE87" s="505">
        <v>6.1450000000000003E-3</v>
      </c>
      <c r="CF87" s="505">
        <v>0.40842800000000001</v>
      </c>
      <c r="CG87" s="505">
        <v>2.0890000000000001E-3</v>
      </c>
      <c r="CH87" s="505">
        <v>8.3999999999999995E-5</v>
      </c>
      <c r="CI87" s="505">
        <v>1.6799999999999999E-4</v>
      </c>
      <c r="CJ87" s="505">
        <v>1.639E-3</v>
      </c>
      <c r="CK87" s="505">
        <v>5.3000000000000001E-5</v>
      </c>
      <c r="CL87" s="505">
        <v>1.02E-4</v>
      </c>
      <c r="CM87" s="505">
        <v>3.3100000000000002E-4</v>
      </c>
      <c r="CN87" s="505">
        <v>6.7000000000000002E-5</v>
      </c>
      <c r="CO87" s="505">
        <v>4.7899999999999999E-4</v>
      </c>
      <c r="CP87" s="505">
        <v>1.3999999999999999E-4</v>
      </c>
      <c r="CQ87" s="505">
        <v>1.8900000000000001E-4</v>
      </c>
      <c r="CR87" s="505">
        <v>4.0299999999999998E-4</v>
      </c>
      <c r="CS87" s="505">
        <v>1.8900000000000001E-4</v>
      </c>
      <c r="CT87" s="505">
        <v>2.7500000000000002E-4</v>
      </c>
      <c r="CU87" s="505">
        <v>2.1100000000000001E-4</v>
      </c>
      <c r="CV87" s="505">
        <v>1.8599999999999999E-4</v>
      </c>
      <c r="CW87" s="505">
        <v>3.0400000000000002E-4</v>
      </c>
      <c r="CX87" s="505">
        <v>9.5000000000000005E-5</v>
      </c>
      <c r="CY87" s="505">
        <v>5.5999999999999999E-5</v>
      </c>
      <c r="CZ87" s="505">
        <v>8.4900000000000004E-4</v>
      </c>
      <c r="DA87" s="505">
        <v>1.1400000000000001E-4</v>
      </c>
      <c r="DB87" s="505">
        <v>2.2100000000000001E-4</v>
      </c>
      <c r="DC87" s="505">
        <v>4.8299999999999998E-4</v>
      </c>
      <c r="DD87" s="505">
        <v>2.4000000000000001E-4</v>
      </c>
      <c r="DE87" s="505">
        <v>2.5500000000000002E-4</v>
      </c>
      <c r="DF87" s="505">
        <v>2.9300000000000002E-4</v>
      </c>
      <c r="DG87" s="505">
        <v>2.6229999999999999E-3</v>
      </c>
      <c r="DH87" s="506">
        <v>7.7399999999999995E-4</v>
      </c>
      <c r="DI87" s="507">
        <v>3.9309999999999996E-3</v>
      </c>
      <c r="DJ87" s="508">
        <v>1.4100000000000001E-4</v>
      </c>
      <c r="DK87" s="505">
        <v>6.5700000000000003E-4</v>
      </c>
      <c r="DL87" s="505">
        <v>0</v>
      </c>
      <c r="DM87" s="505">
        <v>6.9999999999999994E-5</v>
      </c>
      <c r="DN87" s="505">
        <v>2.6200000000000003E-4</v>
      </c>
      <c r="DO87" s="509">
        <v>-0.20108000000000001</v>
      </c>
      <c r="DP87" s="507">
        <v>4.37E-4</v>
      </c>
      <c r="DQ87" s="510">
        <v>4.2640000000000004E-3</v>
      </c>
      <c r="DR87" s="508">
        <v>3.0759000000000002E-2</v>
      </c>
      <c r="DS87" s="509">
        <v>2.4659999999999999E-3</v>
      </c>
      <c r="DT87" s="511">
        <v>1.2470999999999999E-2</v>
      </c>
      <c r="DU87" s="507">
        <v>6.1659999999999996E-3</v>
      </c>
      <c r="DV87" s="510">
        <v>6.659E-3</v>
      </c>
      <c r="DW87" s="508">
        <v>2.256E-2</v>
      </c>
      <c r="DX87" s="509">
        <v>1.8959999999999999E-3</v>
      </c>
      <c r="DY87" s="511">
        <v>7.6099999999999996E-3</v>
      </c>
      <c r="DZ87" s="507">
        <v>5.0489999999999997E-3</v>
      </c>
      <c r="EA87" s="510">
        <v>6.3119999999999999E-3</v>
      </c>
    </row>
    <row r="88" spans="2:131" ht="18" customHeight="1" x14ac:dyDescent="0.2">
      <c r="B88" s="456" t="s">
        <v>154</v>
      </c>
      <c r="C88" s="457" t="s">
        <v>155</v>
      </c>
      <c r="D88" s="504">
        <v>3.9999999999999998E-6</v>
      </c>
      <c r="E88" s="505">
        <v>0</v>
      </c>
      <c r="F88" s="505">
        <v>2.2049999999999999E-3</v>
      </c>
      <c r="G88" s="505">
        <v>0</v>
      </c>
      <c r="H88" s="505">
        <v>1.5300000000000001E-4</v>
      </c>
      <c r="I88" s="505">
        <v>0</v>
      </c>
      <c r="J88" s="505">
        <v>2.8279999999999998E-3</v>
      </c>
      <c r="K88" s="505">
        <v>1.85E-4</v>
      </c>
      <c r="L88" s="505">
        <v>1.11E-4</v>
      </c>
      <c r="M88" s="505">
        <v>1.63E-4</v>
      </c>
      <c r="N88" s="505">
        <v>0</v>
      </c>
      <c r="O88" s="505">
        <v>1.1659999999999999E-3</v>
      </c>
      <c r="P88" s="505">
        <v>1.183E-3</v>
      </c>
      <c r="Q88" s="505">
        <v>4.9299999999999995E-4</v>
      </c>
      <c r="R88" s="505">
        <v>1.48E-3</v>
      </c>
      <c r="S88" s="505">
        <v>3.5300000000000002E-4</v>
      </c>
      <c r="T88" s="505">
        <v>6.5499999999999998E-4</v>
      </c>
      <c r="U88" s="505">
        <v>1.5460000000000001E-3</v>
      </c>
      <c r="V88" s="505">
        <v>3.4299999999999999E-4</v>
      </c>
      <c r="W88" s="505">
        <v>3.7100000000000002E-4</v>
      </c>
      <c r="X88" s="505">
        <v>2.6499999999999999E-4</v>
      </c>
      <c r="Y88" s="505">
        <v>4.4900000000000002E-4</v>
      </c>
      <c r="Z88" s="505">
        <v>4.9200000000000003E-4</v>
      </c>
      <c r="AA88" s="505">
        <v>4.7100000000000001E-4</v>
      </c>
      <c r="AB88" s="505">
        <v>4.6969999999999998E-3</v>
      </c>
      <c r="AC88" s="505">
        <v>7.0399999999999998E-4</v>
      </c>
      <c r="AD88" s="505">
        <v>1.03E-4</v>
      </c>
      <c r="AE88" s="505">
        <v>2.5799999999999998E-4</v>
      </c>
      <c r="AF88" s="505">
        <v>6.7900000000000002E-4</v>
      </c>
      <c r="AG88" s="505">
        <v>1.062E-3</v>
      </c>
      <c r="AH88" s="505">
        <v>1.0839999999999999E-3</v>
      </c>
      <c r="AI88" s="505">
        <v>8.6399999999999997E-4</v>
      </c>
      <c r="AJ88" s="505">
        <v>6.6200000000000005E-4</v>
      </c>
      <c r="AK88" s="505">
        <v>6.5899999999999997E-4</v>
      </c>
      <c r="AL88" s="505">
        <v>7.0500000000000001E-4</v>
      </c>
      <c r="AM88" s="505">
        <v>9.2999999999999997E-5</v>
      </c>
      <c r="AN88" s="505">
        <v>2.8600000000000001E-4</v>
      </c>
      <c r="AO88" s="505">
        <v>4.4499999999999997E-4</v>
      </c>
      <c r="AP88" s="505">
        <v>1.8200000000000001E-4</v>
      </c>
      <c r="AQ88" s="505">
        <v>1.2400000000000001E-4</v>
      </c>
      <c r="AR88" s="505">
        <v>4.6099999999999998E-4</v>
      </c>
      <c r="AS88" s="505">
        <v>1.2869999999999999E-3</v>
      </c>
      <c r="AT88" s="505">
        <v>8.1999999999999998E-4</v>
      </c>
      <c r="AU88" s="505">
        <v>1.2620000000000001E-3</v>
      </c>
      <c r="AV88" s="505">
        <v>1.0859999999999999E-3</v>
      </c>
      <c r="AW88" s="505">
        <v>7.5199999999999996E-4</v>
      </c>
      <c r="AX88" s="505">
        <v>4.57E-4</v>
      </c>
      <c r="AY88" s="505">
        <v>5.9100000000000005E-4</v>
      </c>
      <c r="AZ88" s="505">
        <v>7.5699999999999997E-4</v>
      </c>
      <c r="BA88" s="505">
        <v>1.3060000000000001E-3</v>
      </c>
      <c r="BB88" s="505">
        <v>2.0830000000000002E-3</v>
      </c>
      <c r="BC88" s="505">
        <v>1.464E-3</v>
      </c>
      <c r="BD88" s="505">
        <v>8.0800000000000002E-4</v>
      </c>
      <c r="BE88" s="505">
        <v>8.8099999999999995E-4</v>
      </c>
      <c r="BF88" s="505">
        <v>2.3699999999999999E-4</v>
      </c>
      <c r="BG88" s="505">
        <v>2.5900000000000001E-4</v>
      </c>
      <c r="BH88" s="505">
        <v>3.6699999999999998E-4</v>
      </c>
      <c r="BI88" s="505">
        <v>2.8200000000000002E-4</v>
      </c>
      <c r="BJ88" s="505">
        <v>2.72E-4</v>
      </c>
      <c r="BK88" s="505">
        <v>4.64E-4</v>
      </c>
      <c r="BL88" s="505">
        <v>8.2899999999999998E-4</v>
      </c>
      <c r="BM88" s="505">
        <v>0</v>
      </c>
      <c r="BN88" s="505">
        <v>1.0399999999999999E-4</v>
      </c>
      <c r="BO88" s="505">
        <v>7.7999999999999999E-5</v>
      </c>
      <c r="BP88" s="505">
        <v>4.2099999999999999E-4</v>
      </c>
      <c r="BQ88" s="505">
        <v>1.56E-4</v>
      </c>
      <c r="BR88" s="505">
        <v>2.03E-4</v>
      </c>
      <c r="BS88" s="505">
        <v>1.8100000000000001E-4</v>
      </c>
      <c r="BT88" s="505">
        <v>1.64E-4</v>
      </c>
      <c r="BU88" s="505">
        <v>9.9599999999999992E-4</v>
      </c>
      <c r="BV88" s="505">
        <v>3.7190000000000001E-3</v>
      </c>
      <c r="BW88" s="505">
        <v>5.8630000000000002E-3</v>
      </c>
      <c r="BX88" s="505">
        <v>1.299E-3</v>
      </c>
      <c r="BY88" s="505">
        <v>1.158E-3</v>
      </c>
      <c r="BZ88" s="505">
        <v>2.5599999999999999E-4</v>
      </c>
      <c r="CA88" s="505">
        <v>1E-4</v>
      </c>
      <c r="CB88" s="505">
        <v>0</v>
      </c>
      <c r="CC88" s="505">
        <v>4.3000000000000002E-5</v>
      </c>
      <c r="CD88" s="505">
        <v>4.6900000000000002E-4</v>
      </c>
      <c r="CE88" s="505">
        <v>1.9999999999999999E-6</v>
      </c>
      <c r="CF88" s="505">
        <v>3.8299999999999999E-4</v>
      </c>
      <c r="CG88" s="505">
        <v>4.4510000000000001E-3</v>
      </c>
      <c r="CH88" s="505">
        <v>3.2299999999999999E-4</v>
      </c>
      <c r="CI88" s="505">
        <v>4.37E-4</v>
      </c>
      <c r="CJ88" s="505">
        <v>2.3283000000000002E-2</v>
      </c>
      <c r="CK88" s="505">
        <v>1.359E-3</v>
      </c>
      <c r="CL88" s="505">
        <v>3.862E-3</v>
      </c>
      <c r="CM88" s="505">
        <v>4.4510000000000001E-3</v>
      </c>
      <c r="CN88" s="505">
        <v>1.923E-3</v>
      </c>
      <c r="CO88" s="505">
        <v>1.3993999999999999E-2</v>
      </c>
      <c r="CP88" s="505">
        <v>6.69E-4</v>
      </c>
      <c r="CQ88" s="505">
        <v>2.4889999999999999E-3</v>
      </c>
      <c r="CR88" s="505">
        <v>2.5019999999999999E-3</v>
      </c>
      <c r="CS88" s="505">
        <v>7.9199999999999995E-4</v>
      </c>
      <c r="CT88" s="505">
        <v>1.08E-4</v>
      </c>
      <c r="CU88" s="505">
        <v>1.47E-4</v>
      </c>
      <c r="CV88" s="505">
        <v>2.9100000000000003E-4</v>
      </c>
      <c r="CW88" s="505">
        <v>4.0099999999999997E-3</v>
      </c>
      <c r="CX88" s="505">
        <v>1.523E-3</v>
      </c>
      <c r="CY88" s="505">
        <v>2.673E-3</v>
      </c>
      <c r="CZ88" s="505">
        <v>4.1199999999999999E-4</v>
      </c>
      <c r="DA88" s="505">
        <v>2.101E-3</v>
      </c>
      <c r="DB88" s="505">
        <v>7.4200000000000004E-4</v>
      </c>
      <c r="DC88" s="505">
        <v>3.8200000000000002E-4</v>
      </c>
      <c r="DD88" s="505">
        <v>1.377E-3</v>
      </c>
      <c r="DE88" s="505">
        <v>2.1649999999999998E-3</v>
      </c>
      <c r="DF88" s="505">
        <v>1.242E-3</v>
      </c>
      <c r="DG88" s="505">
        <v>7.4999999999999993E-5</v>
      </c>
      <c r="DH88" s="506">
        <v>5.7720000000000002E-3</v>
      </c>
      <c r="DI88" s="507">
        <v>1.147E-3</v>
      </c>
      <c r="DJ88" s="508">
        <v>9.1299999999999997E-4</v>
      </c>
      <c r="DK88" s="505">
        <v>6.7609999999999996E-3</v>
      </c>
      <c r="DL88" s="505">
        <v>0</v>
      </c>
      <c r="DM88" s="505">
        <v>6.9999999999999999E-6</v>
      </c>
      <c r="DN88" s="505">
        <v>9.0000000000000002E-6</v>
      </c>
      <c r="DO88" s="509">
        <v>-4.202E-3</v>
      </c>
      <c r="DP88" s="507">
        <v>3.6600000000000001E-3</v>
      </c>
      <c r="DQ88" s="510">
        <v>2.8470000000000001E-3</v>
      </c>
      <c r="DR88" s="508">
        <v>3.7590000000000002E-3</v>
      </c>
      <c r="DS88" s="509">
        <v>3.8999999999999999E-5</v>
      </c>
      <c r="DT88" s="511">
        <v>1.3550000000000001E-3</v>
      </c>
      <c r="DU88" s="507">
        <v>2.5630000000000002E-3</v>
      </c>
      <c r="DV88" s="510">
        <v>2.4109999999999999E-3</v>
      </c>
      <c r="DW88" s="508">
        <v>8.3580000000000008E-3</v>
      </c>
      <c r="DX88" s="509">
        <v>2.751E-3</v>
      </c>
      <c r="DY88" s="511">
        <v>4.3020000000000003E-3</v>
      </c>
      <c r="DZ88" s="507">
        <v>1.217E-3</v>
      </c>
      <c r="EA88" s="510">
        <v>1.7210000000000001E-3</v>
      </c>
    </row>
    <row r="89" spans="2:131" ht="18" customHeight="1" x14ac:dyDescent="0.2">
      <c r="B89" s="456" t="s">
        <v>156</v>
      </c>
      <c r="C89" s="457" t="s">
        <v>157</v>
      </c>
      <c r="D89" s="504">
        <v>1.804E-3</v>
      </c>
      <c r="E89" s="505">
        <v>5.7540000000000004E-3</v>
      </c>
      <c r="F89" s="505">
        <v>7.8600000000000002E-4</v>
      </c>
      <c r="G89" s="505">
        <v>3.6000000000000002E-4</v>
      </c>
      <c r="H89" s="505">
        <v>2.5170000000000001E-3</v>
      </c>
      <c r="I89" s="505">
        <v>0</v>
      </c>
      <c r="J89" s="505">
        <v>5.7799999999999995E-4</v>
      </c>
      <c r="K89" s="505">
        <v>6.0210000000000003E-3</v>
      </c>
      <c r="L89" s="505">
        <v>2.019E-3</v>
      </c>
      <c r="M89" s="505">
        <v>2.1623E-2</v>
      </c>
      <c r="N89" s="505">
        <v>0</v>
      </c>
      <c r="O89" s="505">
        <v>1.9880000000000002E-3</v>
      </c>
      <c r="P89" s="505">
        <v>2.274E-3</v>
      </c>
      <c r="Q89" s="505">
        <v>2.0690000000000001E-3</v>
      </c>
      <c r="R89" s="505">
        <v>1.8519999999999999E-3</v>
      </c>
      <c r="S89" s="505">
        <v>4.3070000000000001E-3</v>
      </c>
      <c r="T89" s="505">
        <v>3.529E-3</v>
      </c>
      <c r="U89" s="505">
        <v>2.2929999999999999E-3</v>
      </c>
      <c r="V89" s="505">
        <v>5.4180000000000001E-3</v>
      </c>
      <c r="W89" s="505">
        <v>2.5200000000000001E-3</v>
      </c>
      <c r="X89" s="505">
        <v>1.3940000000000001E-3</v>
      </c>
      <c r="Y89" s="505">
        <v>1.738E-3</v>
      </c>
      <c r="Z89" s="505">
        <v>1.5499999999999999E-3</v>
      </c>
      <c r="AA89" s="505">
        <v>3.7330000000000002E-3</v>
      </c>
      <c r="AB89" s="505">
        <v>1.235E-3</v>
      </c>
      <c r="AC89" s="505">
        <v>2.6819999999999999E-3</v>
      </c>
      <c r="AD89" s="505">
        <v>7.1479999999999998E-3</v>
      </c>
      <c r="AE89" s="505">
        <v>2.9160000000000002E-3</v>
      </c>
      <c r="AF89" s="505">
        <v>1.9350000000000001E-3</v>
      </c>
      <c r="AG89" s="505">
        <v>1.4009999999999999E-3</v>
      </c>
      <c r="AH89" s="505">
        <v>4.3350000000000003E-3</v>
      </c>
      <c r="AI89" s="505">
        <v>4.2950000000000002E-3</v>
      </c>
      <c r="AJ89" s="505">
        <v>3.6579999999999998E-3</v>
      </c>
      <c r="AK89" s="505">
        <v>4.6519999999999999E-3</v>
      </c>
      <c r="AL89" s="505">
        <v>4.019E-3</v>
      </c>
      <c r="AM89" s="505">
        <v>1.323E-3</v>
      </c>
      <c r="AN89" s="505">
        <v>9.3700000000000001E-4</v>
      </c>
      <c r="AO89" s="505">
        <v>3.6640000000000002E-3</v>
      </c>
      <c r="AP89" s="505">
        <v>2.6440000000000001E-3</v>
      </c>
      <c r="AQ89" s="505">
        <v>4.9649999999999998E-3</v>
      </c>
      <c r="AR89" s="505">
        <v>6.3330000000000001E-3</v>
      </c>
      <c r="AS89" s="505">
        <v>1.7309999999999999E-3</v>
      </c>
      <c r="AT89" s="505">
        <v>1.859E-3</v>
      </c>
      <c r="AU89" s="505">
        <v>1.176E-3</v>
      </c>
      <c r="AV89" s="505">
        <v>1.088E-3</v>
      </c>
      <c r="AW89" s="505">
        <v>1.281E-3</v>
      </c>
      <c r="AX89" s="505">
        <v>1.284E-3</v>
      </c>
      <c r="AY89" s="505">
        <v>1.0859999999999999E-3</v>
      </c>
      <c r="AZ89" s="505">
        <v>1.652E-3</v>
      </c>
      <c r="BA89" s="505">
        <v>1.485E-3</v>
      </c>
      <c r="BB89" s="505">
        <v>1.206E-3</v>
      </c>
      <c r="BC89" s="505">
        <v>2.3389999999999999E-3</v>
      </c>
      <c r="BD89" s="505">
        <v>1.2780000000000001E-3</v>
      </c>
      <c r="BE89" s="505">
        <v>1.5009999999999999E-3</v>
      </c>
      <c r="BF89" s="505">
        <v>1.408E-3</v>
      </c>
      <c r="BG89" s="505">
        <v>1.3990000000000001E-3</v>
      </c>
      <c r="BH89" s="505">
        <v>1.023E-3</v>
      </c>
      <c r="BI89" s="505">
        <v>1.4250000000000001E-3</v>
      </c>
      <c r="BJ89" s="505">
        <v>6.4199999999999999E-4</v>
      </c>
      <c r="BK89" s="505">
        <v>1.0989999999999999E-3</v>
      </c>
      <c r="BL89" s="505">
        <v>2.088E-3</v>
      </c>
      <c r="BM89" s="505">
        <v>2.4612999999999999E-2</v>
      </c>
      <c r="BN89" s="505">
        <v>1.4660000000000001E-3</v>
      </c>
      <c r="BO89" s="505">
        <v>1.1280000000000001E-3</v>
      </c>
      <c r="BP89" s="505">
        <v>1.3489999999999999E-3</v>
      </c>
      <c r="BQ89" s="505">
        <v>1.3600000000000001E-3</v>
      </c>
      <c r="BR89" s="505">
        <v>1.7260000000000001E-3</v>
      </c>
      <c r="BS89" s="505">
        <v>1.0652999999999999E-2</v>
      </c>
      <c r="BT89" s="505">
        <v>1.9213000000000001E-2</v>
      </c>
      <c r="BU89" s="505">
        <v>5.0199999999999995E-4</v>
      </c>
      <c r="BV89" s="505">
        <v>4.0299999999999998E-4</v>
      </c>
      <c r="BW89" s="505">
        <v>2.3599999999999999E-4</v>
      </c>
      <c r="BX89" s="505">
        <v>3.7100000000000002E-4</v>
      </c>
      <c r="BY89" s="505">
        <v>2.4699999999999999E-4</v>
      </c>
      <c r="BZ89" s="505">
        <v>1.2899999999999999E-4</v>
      </c>
      <c r="CA89" s="505">
        <v>4.1999999999999998E-5</v>
      </c>
      <c r="CB89" s="505">
        <v>5.0000000000000004E-6</v>
      </c>
      <c r="CC89" s="505">
        <v>1.35E-4</v>
      </c>
      <c r="CD89" s="505">
        <v>2.81E-4</v>
      </c>
      <c r="CE89" s="505">
        <v>9.1600000000000004E-4</v>
      </c>
      <c r="CF89" s="505">
        <v>2.9300000000000002E-4</v>
      </c>
      <c r="CG89" s="505">
        <v>9.7099999999999997E-4</v>
      </c>
      <c r="CH89" s="505">
        <v>1.76E-4</v>
      </c>
      <c r="CI89" s="505">
        <v>3.3700000000000001E-4</v>
      </c>
      <c r="CJ89" s="505">
        <v>1.45E-4</v>
      </c>
      <c r="CK89" s="505">
        <v>2.1699999999999999E-4</v>
      </c>
      <c r="CL89" s="505">
        <v>5.4900000000000001E-4</v>
      </c>
      <c r="CM89" s="505">
        <v>8.1499999999999997E-4</v>
      </c>
      <c r="CN89" s="505">
        <v>2.12E-4</v>
      </c>
      <c r="CO89" s="505">
        <v>1.9789999999999999E-3</v>
      </c>
      <c r="CP89" s="505">
        <v>2.4290000000000002E-3</v>
      </c>
      <c r="CQ89" s="505">
        <v>3.4099999999999999E-4</v>
      </c>
      <c r="CR89" s="505">
        <v>9.2699999999999998E-4</v>
      </c>
      <c r="CS89" s="505">
        <v>5.9100000000000005E-4</v>
      </c>
      <c r="CT89" s="505">
        <v>5.8E-4</v>
      </c>
      <c r="CU89" s="505">
        <v>6.5200000000000002E-4</v>
      </c>
      <c r="CV89" s="505">
        <v>4.4900000000000002E-4</v>
      </c>
      <c r="CW89" s="505">
        <v>7.3700000000000002E-4</v>
      </c>
      <c r="CX89" s="505">
        <v>1.73E-4</v>
      </c>
      <c r="CY89" s="505">
        <v>3.5799999999999997E-4</v>
      </c>
      <c r="CZ89" s="505">
        <v>8.5700000000000001E-4</v>
      </c>
      <c r="DA89" s="505">
        <v>1.44E-4</v>
      </c>
      <c r="DB89" s="505">
        <v>7.6000000000000004E-4</v>
      </c>
      <c r="DC89" s="505">
        <v>2.0639999999999999E-3</v>
      </c>
      <c r="DD89" s="505">
        <v>3.1100000000000002E-4</v>
      </c>
      <c r="DE89" s="505">
        <v>2.8200000000000002E-4</v>
      </c>
      <c r="DF89" s="505">
        <v>3.8400000000000001E-4</v>
      </c>
      <c r="DG89" s="505">
        <v>4.1440000000000001E-3</v>
      </c>
      <c r="DH89" s="506">
        <v>2.2900000000000001E-4</v>
      </c>
      <c r="DI89" s="507">
        <v>1.5709999999999999E-3</v>
      </c>
      <c r="DJ89" s="508">
        <v>6.2E-4</v>
      </c>
      <c r="DK89" s="505">
        <v>7.3999999999999999E-4</v>
      </c>
      <c r="DL89" s="505">
        <v>6.0000000000000002E-6</v>
      </c>
      <c r="DM89" s="505">
        <v>1.15E-4</v>
      </c>
      <c r="DN89" s="505">
        <v>4.7800000000000002E-4</v>
      </c>
      <c r="DO89" s="509">
        <v>-0.26050400000000001</v>
      </c>
      <c r="DP89" s="507">
        <v>5.5800000000000001E-4</v>
      </c>
      <c r="DQ89" s="510">
        <v>1.8779999999999999E-3</v>
      </c>
      <c r="DR89" s="508">
        <v>8.9499999999999996E-4</v>
      </c>
      <c r="DS89" s="509">
        <v>1.864E-3</v>
      </c>
      <c r="DT89" s="511">
        <v>1.521E-3</v>
      </c>
      <c r="DU89" s="507">
        <v>1.0169999999999999E-3</v>
      </c>
      <c r="DV89" s="510">
        <v>1.774E-3</v>
      </c>
      <c r="DW89" s="508">
        <v>0</v>
      </c>
      <c r="DX89" s="509">
        <v>2.3419999999999999E-3</v>
      </c>
      <c r="DY89" s="511">
        <v>1.694E-3</v>
      </c>
      <c r="DZ89" s="507">
        <v>4.9200000000000003E-4</v>
      </c>
      <c r="EA89" s="510">
        <v>1.8029999999999999E-3</v>
      </c>
    </row>
    <row r="90" spans="2:131" ht="18" customHeight="1" x14ac:dyDescent="0.2">
      <c r="B90" s="456" t="s">
        <v>158</v>
      </c>
      <c r="C90" s="457" t="s">
        <v>159</v>
      </c>
      <c r="D90" s="504">
        <v>1.2999999999999999E-5</v>
      </c>
      <c r="E90" s="505">
        <v>0</v>
      </c>
      <c r="F90" s="505">
        <v>0</v>
      </c>
      <c r="G90" s="505">
        <v>0</v>
      </c>
      <c r="H90" s="505">
        <v>1.2459999999999999E-3</v>
      </c>
      <c r="I90" s="505">
        <v>0</v>
      </c>
      <c r="J90" s="505">
        <v>6.3999999999999997E-5</v>
      </c>
      <c r="K90" s="505">
        <v>9.7E-5</v>
      </c>
      <c r="L90" s="505">
        <v>1.13E-4</v>
      </c>
      <c r="M90" s="505">
        <v>1.4300000000000001E-4</v>
      </c>
      <c r="N90" s="505">
        <v>0</v>
      </c>
      <c r="O90" s="505">
        <v>3.1000000000000001E-5</v>
      </c>
      <c r="P90" s="505">
        <v>1.85E-4</v>
      </c>
      <c r="Q90" s="505">
        <v>1.18E-4</v>
      </c>
      <c r="R90" s="505">
        <v>1.4899999999999999E-4</v>
      </c>
      <c r="S90" s="505">
        <v>4.73E-4</v>
      </c>
      <c r="T90" s="505">
        <v>2.8E-5</v>
      </c>
      <c r="U90" s="505">
        <v>2.61E-4</v>
      </c>
      <c r="V90" s="505">
        <v>5.4900000000000001E-4</v>
      </c>
      <c r="W90" s="505">
        <v>2.1000000000000001E-4</v>
      </c>
      <c r="X90" s="505">
        <v>1.2999999999999999E-5</v>
      </c>
      <c r="Y90" s="505">
        <v>1.27E-4</v>
      </c>
      <c r="Z90" s="505">
        <v>1.21E-4</v>
      </c>
      <c r="AA90" s="505">
        <v>1.95E-4</v>
      </c>
      <c r="AB90" s="505">
        <v>1.4899999999999999E-4</v>
      </c>
      <c r="AC90" s="505">
        <v>2.0699999999999999E-4</v>
      </c>
      <c r="AD90" s="505">
        <v>9.9999999999999995E-7</v>
      </c>
      <c r="AE90" s="505">
        <v>3.1999999999999999E-5</v>
      </c>
      <c r="AF90" s="505">
        <v>3.0200000000000002E-4</v>
      </c>
      <c r="AG90" s="505">
        <v>1.6799999999999999E-4</v>
      </c>
      <c r="AH90" s="505">
        <v>7.2000000000000002E-5</v>
      </c>
      <c r="AI90" s="505">
        <v>1.7110000000000001E-3</v>
      </c>
      <c r="AJ90" s="505">
        <v>0</v>
      </c>
      <c r="AK90" s="505">
        <v>7.0600000000000003E-4</v>
      </c>
      <c r="AL90" s="505">
        <v>9.2999999999999997E-5</v>
      </c>
      <c r="AM90" s="505">
        <v>0</v>
      </c>
      <c r="AN90" s="505">
        <v>5.6499999999999996E-4</v>
      </c>
      <c r="AO90" s="505">
        <v>5.8999999999999998E-5</v>
      </c>
      <c r="AP90" s="505">
        <v>5.1E-5</v>
      </c>
      <c r="AQ90" s="505">
        <v>3.0699999999999998E-4</v>
      </c>
      <c r="AR90" s="505">
        <v>4.15E-4</v>
      </c>
      <c r="AS90" s="505">
        <v>1.2E-5</v>
      </c>
      <c r="AT90" s="505">
        <v>9.8999999999999994E-5</v>
      </c>
      <c r="AU90" s="505">
        <v>1.18E-4</v>
      </c>
      <c r="AV90" s="505">
        <v>8.7999999999999998E-5</v>
      </c>
      <c r="AW90" s="505">
        <v>3.6999999999999998E-5</v>
      </c>
      <c r="AX90" s="505">
        <v>6.9999999999999994E-5</v>
      </c>
      <c r="AY90" s="505">
        <v>7.6000000000000004E-5</v>
      </c>
      <c r="AZ90" s="505">
        <v>9.2699999999999998E-4</v>
      </c>
      <c r="BA90" s="505">
        <v>2.8E-5</v>
      </c>
      <c r="BB90" s="505">
        <v>2.04E-4</v>
      </c>
      <c r="BC90" s="505">
        <v>2.32E-4</v>
      </c>
      <c r="BD90" s="505">
        <v>1.7E-5</v>
      </c>
      <c r="BE90" s="505">
        <v>3.0299999999999999E-4</v>
      </c>
      <c r="BF90" s="505">
        <v>1.4E-5</v>
      </c>
      <c r="BG90" s="505">
        <v>1.7799999999999999E-4</v>
      </c>
      <c r="BH90" s="505">
        <v>2.1900000000000001E-4</v>
      </c>
      <c r="BI90" s="505">
        <v>2.5999999999999998E-5</v>
      </c>
      <c r="BJ90" s="505">
        <v>3.0000000000000001E-5</v>
      </c>
      <c r="BK90" s="505">
        <v>6.7999999999999999E-5</v>
      </c>
      <c r="BL90" s="505">
        <v>2.3699999999999999E-4</v>
      </c>
      <c r="BM90" s="505">
        <v>6.6000000000000005E-5</v>
      </c>
      <c r="BN90" s="505">
        <v>0</v>
      </c>
      <c r="BO90" s="505">
        <v>0</v>
      </c>
      <c r="BP90" s="505">
        <v>0</v>
      </c>
      <c r="BQ90" s="505">
        <v>3.0000000000000001E-6</v>
      </c>
      <c r="BR90" s="505">
        <v>0</v>
      </c>
      <c r="BS90" s="505">
        <v>0</v>
      </c>
      <c r="BT90" s="505">
        <v>0</v>
      </c>
      <c r="BU90" s="505">
        <v>0</v>
      </c>
      <c r="BV90" s="505">
        <v>0</v>
      </c>
      <c r="BW90" s="505">
        <v>1.304E-3</v>
      </c>
      <c r="BX90" s="505">
        <v>9.2E-5</v>
      </c>
      <c r="BY90" s="505">
        <v>6.9999999999999999E-6</v>
      </c>
      <c r="BZ90" s="505">
        <v>0</v>
      </c>
      <c r="CA90" s="505">
        <v>0</v>
      </c>
      <c r="CB90" s="505">
        <v>0</v>
      </c>
      <c r="CC90" s="505">
        <v>4.4684000000000001E-2</v>
      </c>
      <c r="CD90" s="505">
        <v>2.9054E-2</v>
      </c>
      <c r="CE90" s="505">
        <v>0.123974</v>
      </c>
      <c r="CF90" s="505">
        <v>3.2184999999999998E-2</v>
      </c>
      <c r="CG90" s="505">
        <v>0.26399400000000001</v>
      </c>
      <c r="CH90" s="505">
        <v>1.5939999999999999E-3</v>
      </c>
      <c r="CI90" s="505">
        <v>1.6924000000000002E-2</v>
      </c>
      <c r="CJ90" s="505">
        <v>0</v>
      </c>
      <c r="CK90" s="505">
        <v>0</v>
      </c>
      <c r="CL90" s="505">
        <v>0</v>
      </c>
      <c r="CM90" s="505">
        <v>0</v>
      </c>
      <c r="CN90" s="505">
        <v>0</v>
      </c>
      <c r="CO90" s="505">
        <v>3.8099999999999999E-4</v>
      </c>
      <c r="CP90" s="505">
        <v>8.0000000000000007E-5</v>
      </c>
      <c r="CQ90" s="505">
        <v>0</v>
      </c>
      <c r="CR90" s="505">
        <v>6.0000000000000002E-6</v>
      </c>
      <c r="CS90" s="505">
        <v>0</v>
      </c>
      <c r="CT90" s="505">
        <v>0</v>
      </c>
      <c r="CU90" s="505">
        <v>0</v>
      </c>
      <c r="CV90" s="505">
        <v>0</v>
      </c>
      <c r="CW90" s="505">
        <v>0</v>
      </c>
      <c r="CX90" s="505">
        <v>6.5110000000000003E-3</v>
      </c>
      <c r="CY90" s="505">
        <v>0</v>
      </c>
      <c r="CZ90" s="505">
        <v>0</v>
      </c>
      <c r="DA90" s="505">
        <v>0</v>
      </c>
      <c r="DB90" s="505">
        <v>6.8380999999999997E-2</v>
      </c>
      <c r="DC90" s="505">
        <v>3.2980000000000002E-3</v>
      </c>
      <c r="DD90" s="505">
        <v>0</v>
      </c>
      <c r="DE90" s="505">
        <v>3.65E-3</v>
      </c>
      <c r="DF90" s="505">
        <v>0</v>
      </c>
      <c r="DG90" s="505">
        <v>0</v>
      </c>
      <c r="DH90" s="506">
        <v>1.7023E-2</v>
      </c>
      <c r="DI90" s="507">
        <v>2.8389999999999999E-3</v>
      </c>
      <c r="DJ90" s="508">
        <v>3.3199999999999999E-4</v>
      </c>
      <c r="DK90" s="505">
        <v>9.2289999999999994E-3</v>
      </c>
      <c r="DL90" s="505">
        <v>5.1599999999999997E-4</v>
      </c>
      <c r="DM90" s="505">
        <v>0</v>
      </c>
      <c r="DN90" s="505">
        <v>0</v>
      </c>
      <c r="DO90" s="509">
        <v>0</v>
      </c>
      <c r="DP90" s="507">
        <v>5.0340000000000003E-3</v>
      </c>
      <c r="DQ90" s="510">
        <v>5.2199999999999998E-3</v>
      </c>
      <c r="DR90" s="508">
        <v>4.0369999999999998E-3</v>
      </c>
      <c r="DS90" s="509">
        <v>2.8600000000000001E-3</v>
      </c>
      <c r="DT90" s="511">
        <v>3.2759999999999998E-3</v>
      </c>
      <c r="DU90" s="507">
        <v>4.1970000000000002E-3</v>
      </c>
      <c r="DV90" s="510">
        <v>4.653E-3</v>
      </c>
      <c r="DW90" s="508">
        <v>1.9870000000000001E-3</v>
      </c>
      <c r="DX90" s="509">
        <v>2.2599999999999999E-4</v>
      </c>
      <c r="DY90" s="511">
        <v>7.1299999999999998E-4</v>
      </c>
      <c r="DZ90" s="507">
        <v>6.894E-3</v>
      </c>
      <c r="EA90" s="510">
        <v>6.0910000000000001E-3</v>
      </c>
    </row>
    <row r="91" spans="2:131" ht="18" customHeight="1" x14ac:dyDescent="0.2">
      <c r="B91" s="456" t="s">
        <v>160</v>
      </c>
      <c r="C91" s="457" t="s">
        <v>161</v>
      </c>
      <c r="D91" s="504">
        <v>1.75E-4</v>
      </c>
      <c r="E91" s="505">
        <v>1.73E-4</v>
      </c>
      <c r="F91" s="505">
        <v>6.3400000000000001E-4</v>
      </c>
      <c r="G91" s="505">
        <v>0</v>
      </c>
      <c r="H91" s="505">
        <v>1.5300000000000001E-4</v>
      </c>
      <c r="I91" s="505">
        <v>0</v>
      </c>
      <c r="J91" s="505">
        <v>7.0699999999999995E-4</v>
      </c>
      <c r="K91" s="505">
        <v>1.17E-4</v>
      </c>
      <c r="L91" s="505">
        <v>1.02E-4</v>
      </c>
      <c r="M91" s="505">
        <v>3.4E-5</v>
      </c>
      <c r="N91" s="505">
        <v>0</v>
      </c>
      <c r="O91" s="505">
        <v>1.9599999999999999E-4</v>
      </c>
      <c r="P91" s="505">
        <v>1.5899999999999999E-4</v>
      </c>
      <c r="Q91" s="505">
        <v>1.03E-4</v>
      </c>
      <c r="R91" s="505">
        <v>1.64E-4</v>
      </c>
      <c r="S91" s="505">
        <v>1.26E-4</v>
      </c>
      <c r="T91" s="505">
        <v>2.2100000000000001E-4</v>
      </c>
      <c r="U91" s="505">
        <v>2.3499999999999999E-4</v>
      </c>
      <c r="V91" s="505">
        <v>6.8999999999999997E-5</v>
      </c>
      <c r="W91" s="505">
        <v>7.3999999999999996E-5</v>
      </c>
      <c r="X91" s="505">
        <v>5.3000000000000001E-5</v>
      </c>
      <c r="Y91" s="505">
        <v>1.17E-4</v>
      </c>
      <c r="Z91" s="505">
        <v>1.21E-4</v>
      </c>
      <c r="AA91" s="505">
        <v>6.4999999999999994E-5</v>
      </c>
      <c r="AB91" s="505">
        <v>9.3700000000000001E-4</v>
      </c>
      <c r="AC91" s="505">
        <v>1.8000000000000001E-4</v>
      </c>
      <c r="AD91" s="505">
        <v>2.0000000000000002E-5</v>
      </c>
      <c r="AE91" s="505">
        <v>1.2899999999999999E-4</v>
      </c>
      <c r="AF91" s="505">
        <v>1.74E-4</v>
      </c>
      <c r="AG91" s="505">
        <v>1.03E-4</v>
      </c>
      <c r="AH91" s="505">
        <v>1.44E-4</v>
      </c>
      <c r="AI91" s="505">
        <v>1.6799999999999999E-4</v>
      </c>
      <c r="AJ91" s="505">
        <v>1.3100000000000001E-4</v>
      </c>
      <c r="AK91" s="505">
        <v>1.3100000000000001E-4</v>
      </c>
      <c r="AL91" s="505">
        <v>1.9599999999999999E-4</v>
      </c>
      <c r="AM91" s="505">
        <v>4.8999999999999998E-5</v>
      </c>
      <c r="AN91" s="505">
        <v>7.3999999999999996E-5</v>
      </c>
      <c r="AO91" s="505">
        <v>6.3999999999999997E-5</v>
      </c>
      <c r="AP91" s="505">
        <v>7.8999999999999996E-5</v>
      </c>
      <c r="AQ91" s="505">
        <v>5.1E-5</v>
      </c>
      <c r="AR91" s="505">
        <v>6.3999999999999997E-5</v>
      </c>
      <c r="AS91" s="505">
        <v>1.6899999999999999E-4</v>
      </c>
      <c r="AT91" s="505">
        <v>1.4999999999999999E-4</v>
      </c>
      <c r="AU91" s="505">
        <v>1.8599999999999999E-4</v>
      </c>
      <c r="AV91" s="505">
        <v>1.5899999999999999E-4</v>
      </c>
      <c r="AW91" s="505">
        <v>2.9799999999999998E-4</v>
      </c>
      <c r="AX91" s="505">
        <v>3.8000000000000002E-5</v>
      </c>
      <c r="AY91" s="505">
        <v>7.6000000000000004E-5</v>
      </c>
      <c r="AZ91" s="505">
        <v>1.2300000000000001E-4</v>
      </c>
      <c r="BA91" s="505">
        <v>8.8999999999999995E-5</v>
      </c>
      <c r="BB91" s="505">
        <v>4.3899999999999999E-4</v>
      </c>
      <c r="BC91" s="505">
        <v>1.47E-4</v>
      </c>
      <c r="BD91" s="505">
        <v>9.6000000000000002E-5</v>
      </c>
      <c r="BE91" s="505">
        <v>5.5000000000000002E-5</v>
      </c>
      <c r="BF91" s="505">
        <v>1.5E-5</v>
      </c>
      <c r="BG91" s="505">
        <v>4.0000000000000003E-5</v>
      </c>
      <c r="BH91" s="505">
        <v>6.3E-5</v>
      </c>
      <c r="BI91" s="505">
        <v>6.3999999999999997E-5</v>
      </c>
      <c r="BJ91" s="505">
        <v>5.8999999999999998E-5</v>
      </c>
      <c r="BK91" s="505">
        <v>1.8599999999999999E-4</v>
      </c>
      <c r="BL91" s="505">
        <v>1.76E-4</v>
      </c>
      <c r="BM91" s="505">
        <v>8.0099999999999995E-4</v>
      </c>
      <c r="BN91" s="505">
        <v>2.3800000000000001E-4</v>
      </c>
      <c r="BO91" s="505">
        <v>2.4699999999999999E-4</v>
      </c>
      <c r="BP91" s="505">
        <v>8.4500000000000005E-4</v>
      </c>
      <c r="BQ91" s="505">
        <v>5.1400000000000003E-4</v>
      </c>
      <c r="BR91" s="505">
        <v>4.7199999999999998E-4</v>
      </c>
      <c r="BS91" s="505">
        <v>7.4600000000000003E-4</v>
      </c>
      <c r="BT91" s="505">
        <v>2.359E-3</v>
      </c>
      <c r="BU91" s="505">
        <v>9.0399999999999996E-4</v>
      </c>
      <c r="BV91" s="505">
        <v>7.4600000000000003E-4</v>
      </c>
      <c r="BW91" s="505">
        <v>1.1119999999999999E-3</v>
      </c>
      <c r="BX91" s="505">
        <v>1.48E-3</v>
      </c>
      <c r="BY91" s="505">
        <v>6.9160000000000003E-3</v>
      </c>
      <c r="BZ91" s="505">
        <v>4.0099999999999999E-4</v>
      </c>
      <c r="CA91" s="505">
        <v>7.6099999999999996E-4</v>
      </c>
      <c r="CB91" s="505">
        <v>0</v>
      </c>
      <c r="CC91" s="505">
        <v>5.6499999999999996E-4</v>
      </c>
      <c r="CD91" s="505">
        <v>1.44E-4</v>
      </c>
      <c r="CE91" s="505">
        <v>0</v>
      </c>
      <c r="CF91" s="505">
        <v>7.94E-4</v>
      </c>
      <c r="CG91" s="505">
        <v>5.5900000000000004E-4</v>
      </c>
      <c r="CH91" s="505">
        <v>9.8299999999999993E-4</v>
      </c>
      <c r="CI91" s="505">
        <v>1.2179999999999999E-3</v>
      </c>
      <c r="CJ91" s="505">
        <v>1.7524000000000001E-2</v>
      </c>
      <c r="CK91" s="505">
        <v>7.5690000000000002E-3</v>
      </c>
      <c r="CL91" s="505">
        <v>2.264E-3</v>
      </c>
      <c r="CM91" s="505">
        <v>9.3999999999999997E-4</v>
      </c>
      <c r="CN91" s="505">
        <v>1.9009999999999999E-3</v>
      </c>
      <c r="CO91" s="505">
        <v>2.5079999999999998E-3</v>
      </c>
      <c r="CP91" s="505">
        <v>3.9410000000000001E-3</v>
      </c>
      <c r="CQ91" s="505">
        <v>8.4199999999999998E-4</v>
      </c>
      <c r="CR91" s="505">
        <v>6.7229999999999998E-3</v>
      </c>
      <c r="CS91" s="505">
        <v>3.4400000000000001E-4</v>
      </c>
      <c r="CT91" s="505">
        <v>3.4989999999999999E-3</v>
      </c>
      <c r="CU91" s="505">
        <v>2.2030000000000001E-3</v>
      </c>
      <c r="CV91" s="505">
        <v>1.2459999999999999E-3</v>
      </c>
      <c r="CW91" s="505">
        <v>5.5570000000000003E-3</v>
      </c>
      <c r="CX91" s="505">
        <v>4.9200000000000003E-4</v>
      </c>
      <c r="CY91" s="505">
        <v>1.9799999999999999E-4</v>
      </c>
      <c r="CZ91" s="505">
        <v>7.6099999999999996E-4</v>
      </c>
      <c r="DA91" s="505">
        <v>9.2800000000000001E-4</v>
      </c>
      <c r="DB91" s="505">
        <v>1.196E-3</v>
      </c>
      <c r="DC91" s="505">
        <v>1.0300000000000001E-3</v>
      </c>
      <c r="DD91" s="505">
        <v>1.2570000000000001E-3</v>
      </c>
      <c r="DE91" s="505">
        <v>6.9200000000000002E-4</v>
      </c>
      <c r="DF91" s="505">
        <v>2.2650000000000001E-3</v>
      </c>
      <c r="DG91" s="505">
        <v>0</v>
      </c>
      <c r="DH91" s="506">
        <v>6.0999999999999997E-4</v>
      </c>
      <c r="DI91" s="507">
        <v>9.0700000000000004E-4</v>
      </c>
      <c r="DJ91" s="508">
        <v>7.9000000000000001E-4</v>
      </c>
      <c r="DK91" s="505">
        <v>5.04E-4</v>
      </c>
      <c r="DL91" s="505">
        <v>0</v>
      </c>
      <c r="DM91" s="505">
        <v>0</v>
      </c>
      <c r="DN91" s="505">
        <v>0</v>
      </c>
      <c r="DO91" s="509">
        <v>0</v>
      </c>
      <c r="DP91" s="507">
        <v>2.9500000000000001E-4</v>
      </c>
      <c r="DQ91" s="510">
        <v>1.072E-3</v>
      </c>
      <c r="DR91" s="508">
        <v>2.7900000000000001E-4</v>
      </c>
      <c r="DS91" s="509">
        <v>6.7500000000000004E-4</v>
      </c>
      <c r="DT91" s="511">
        <v>5.3499999999999999E-4</v>
      </c>
      <c r="DU91" s="507">
        <v>4.0900000000000002E-4</v>
      </c>
      <c r="DV91" s="510">
        <v>9.1500000000000001E-4</v>
      </c>
      <c r="DW91" s="508">
        <v>2.8899999999999998E-4</v>
      </c>
      <c r="DX91" s="509">
        <v>0</v>
      </c>
      <c r="DY91" s="511">
        <v>8.0000000000000007E-5</v>
      </c>
      <c r="DZ91" s="507">
        <v>6.6399999999999999E-4</v>
      </c>
      <c r="EA91" s="510">
        <v>1.2199999999999999E-3</v>
      </c>
    </row>
    <row r="92" spans="2:131" ht="18" customHeight="1" x14ac:dyDescent="0.2">
      <c r="B92" s="456" t="s">
        <v>162</v>
      </c>
      <c r="C92" s="457" t="s">
        <v>163</v>
      </c>
      <c r="D92" s="504">
        <v>6.9099999999999999E-4</v>
      </c>
      <c r="E92" s="505">
        <v>2.4399999999999999E-4</v>
      </c>
      <c r="F92" s="505">
        <v>2.9659999999999999E-3</v>
      </c>
      <c r="G92" s="505">
        <v>5.4000000000000001E-4</v>
      </c>
      <c r="H92" s="505">
        <v>2.085E-3</v>
      </c>
      <c r="I92" s="505">
        <v>0</v>
      </c>
      <c r="J92" s="505">
        <v>2.2490000000000001E-3</v>
      </c>
      <c r="K92" s="505">
        <v>6.29E-4</v>
      </c>
      <c r="L92" s="505">
        <v>2.4499999999999999E-4</v>
      </c>
      <c r="M92" s="505">
        <v>1.9699999999999999E-4</v>
      </c>
      <c r="N92" s="505">
        <v>0</v>
      </c>
      <c r="O92" s="505">
        <v>1.142E-3</v>
      </c>
      <c r="P92" s="505">
        <v>9.2299999999999999E-4</v>
      </c>
      <c r="Q92" s="505">
        <v>6.11E-4</v>
      </c>
      <c r="R92" s="505">
        <v>9.5200000000000005E-4</v>
      </c>
      <c r="S92" s="505">
        <v>5.8399999999999999E-4</v>
      </c>
      <c r="T92" s="505">
        <v>1.0059999999999999E-3</v>
      </c>
      <c r="U92" s="505">
        <v>1.4970000000000001E-3</v>
      </c>
      <c r="V92" s="505">
        <v>4.1100000000000002E-4</v>
      </c>
      <c r="W92" s="505">
        <v>2.9599999999999998E-4</v>
      </c>
      <c r="X92" s="505">
        <v>1.1900000000000001E-4</v>
      </c>
      <c r="Y92" s="505">
        <v>3.86E-4</v>
      </c>
      <c r="Z92" s="505">
        <v>4.5199999999999998E-4</v>
      </c>
      <c r="AA92" s="505">
        <v>2.2699999999999999E-4</v>
      </c>
      <c r="AB92" s="505">
        <v>1.3873999999999999E-2</v>
      </c>
      <c r="AC92" s="505">
        <v>9.0600000000000001E-4</v>
      </c>
      <c r="AD92" s="505">
        <v>6.7000000000000002E-5</v>
      </c>
      <c r="AE92" s="505">
        <v>6.4400000000000004E-4</v>
      </c>
      <c r="AF92" s="505">
        <v>6.2299999999999996E-4</v>
      </c>
      <c r="AG92" s="505">
        <v>7.9000000000000001E-4</v>
      </c>
      <c r="AH92" s="505">
        <v>7.9500000000000003E-4</v>
      </c>
      <c r="AI92" s="505">
        <v>7.2300000000000001E-4</v>
      </c>
      <c r="AJ92" s="505">
        <v>6.0999999999999997E-4</v>
      </c>
      <c r="AK92" s="505">
        <v>1.129E-3</v>
      </c>
      <c r="AL92" s="505">
        <v>8.52E-4</v>
      </c>
      <c r="AM92" s="505">
        <v>1.8699999999999999E-4</v>
      </c>
      <c r="AN92" s="505">
        <v>2.2800000000000001E-4</v>
      </c>
      <c r="AO92" s="505">
        <v>3.48E-4</v>
      </c>
      <c r="AP92" s="505">
        <v>4.0900000000000002E-4</v>
      </c>
      <c r="AQ92" s="505">
        <v>1.5300000000000001E-4</v>
      </c>
      <c r="AR92" s="505">
        <v>3.77E-4</v>
      </c>
      <c r="AS92" s="505">
        <v>7.2400000000000003E-4</v>
      </c>
      <c r="AT92" s="505">
        <v>8.3299999999999997E-4</v>
      </c>
      <c r="AU92" s="505">
        <v>1.2509999999999999E-3</v>
      </c>
      <c r="AV92" s="505">
        <v>1.0480000000000001E-3</v>
      </c>
      <c r="AW92" s="505">
        <v>9.8700000000000003E-4</v>
      </c>
      <c r="AX92" s="505">
        <v>2.9700000000000001E-4</v>
      </c>
      <c r="AY92" s="505">
        <v>5.6400000000000005E-4</v>
      </c>
      <c r="AZ92" s="505">
        <v>7.0399999999999998E-4</v>
      </c>
      <c r="BA92" s="505">
        <v>6.3299999999999999E-4</v>
      </c>
      <c r="BB92" s="505">
        <v>2.5530000000000001E-3</v>
      </c>
      <c r="BC92" s="505">
        <v>9.0600000000000001E-4</v>
      </c>
      <c r="BD92" s="505">
        <v>6.3000000000000003E-4</v>
      </c>
      <c r="BE92" s="505">
        <v>3.9899999999999999E-4</v>
      </c>
      <c r="BF92" s="505">
        <v>1.6000000000000001E-4</v>
      </c>
      <c r="BG92" s="505">
        <v>2.1499999999999999E-4</v>
      </c>
      <c r="BH92" s="505">
        <v>4.1800000000000002E-4</v>
      </c>
      <c r="BI92" s="505">
        <v>4.6200000000000001E-4</v>
      </c>
      <c r="BJ92" s="505">
        <v>3.7800000000000003E-4</v>
      </c>
      <c r="BK92" s="505">
        <v>4.0000000000000002E-4</v>
      </c>
      <c r="BL92" s="505">
        <v>1.034E-3</v>
      </c>
      <c r="BM92" s="505">
        <v>2.3000000000000001E-4</v>
      </c>
      <c r="BN92" s="505">
        <v>5.2599999999999999E-4</v>
      </c>
      <c r="BO92" s="505">
        <v>4.8899999999999996E-4</v>
      </c>
      <c r="BP92" s="505">
        <v>1.4484E-2</v>
      </c>
      <c r="BQ92" s="505">
        <v>4.535E-3</v>
      </c>
      <c r="BR92" s="505">
        <v>4.0980000000000001E-3</v>
      </c>
      <c r="BS92" s="505">
        <v>2.8499999999999999E-4</v>
      </c>
      <c r="BT92" s="505">
        <v>7.5100000000000004E-4</v>
      </c>
      <c r="BU92" s="505">
        <v>1.627E-3</v>
      </c>
      <c r="BV92" s="505">
        <v>3.3570000000000002E-3</v>
      </c>
      <c r="BW92" s="505">
        <v>1.3263E-2</v>
      </c>
      <c r="BX92" s="505">
        <v>1.1412E-2</v>
      </c>
      <c r="BY92" s="505">
        <v>1.2029E-2</v>
      </c>
      <c r="BZ92" s="505">
        <v>4.4720000000000003E-3</v>
      </c>
      <c r="CA92" s="505">
        <v>4.4949999999999999E-3</v>
      </c>
      <c r="CB92" s="505">
        <v>0</v>
      </c>
      <c r="CC92" s="505">
        <v>2.7049999999999999E-3</v>
      </c>
      <c r="CD92" s="505">
        <v>2.3770000000000002E-3</v>
      </c>
      <c r="CE92" s="505">
        <v>0</v>
      </c>
      <c r="CF92" s="505">
        <v>6.862E-3</v>
      </c>
      <c r="CG92" s="505">
        <v>2.1480000000000002E-3</v>
      </c>
      <c r="CH92" s="505">
        <v>1.3129999999999999E-3</v>
      </c>
      <c r="CI92" s="505">
        <v>1.846E-3</v>
      </c>
      <c r="CJ92" s="505">
        <v>3.1229999999999999E-3</v>
      </c>
      <c r="CK92" s="505">
        <v>0.17676900000000001</v>
      </c>
      <c r="CL92" s="505">
        <v>5.4096999999999999E-2</v>
      </c>
      <c r="CM92" s="505">
        <v>3.7750000000000001E-3</v>
      </c>
      <c r="CN92" s="505">
        <v>3.3390000000000003E-2</v>
      </c>
      <c r="CO92" s="505">
        <v>1.3761000000000001E-2</v>
      </c>
      <c r="CP92" s="505">
        <v>6.8700000000000002E-3</v>
      </c>
      <c r="CQ92" s="505">
        <v>4.9200000000000003E-4</v>
      </c>
      <c r="CR92" s="505">
        <v>1.8447000000000002E-2</v>
      </c>
      <c r="CS92" s="505">
        <v>1.8370000000000001E-3</v>
      </c>
      <c r="CT92" s="505">
        <v>4.2859999999999999E-3</v>
      </c>
      <c r="CU92" s="505">
        <v>4.3200000000000001E-3</v>
      </c>
      <c r="CV92" s="505">
        <v>2.0709999999999999E-3</v>
      </c>
      <c r="CW92" s="505">
        <v>1.3018E-2</v>
      </c>
      <c r="CX92" s="505">
        <v>1.1670000000000001E-3</v>
      </c>
      <c r="CY92" s="505">
        <v>6.1580000000000003E-3</v>
      </c>
      <c r="CZ92" s="505">
        <v>2.3879999999999999E-3</v>
      </c>
      <c r="DA92" s="505">
        <v>3.137E-3</v>
      </c>
      <c r="DB92" s="505">
        <v>5.6969999999999998E-3</v>
      </c>
      <c r="DC92" s="505">
        <v>6.2090000000000001E-3</v>
      </c>
      <c r="DD92" s="505">
        <v>6.6620000000000004E-3</v>
      </c>
      <c r="DE92" s="505">
        <v>2.2300000000000002E-3</v>
      </c>
      <c r="DF92" s="505">
        <v>3.4459999999999998E-3</v>
      </c>
      <c r="DG92" s="505">
        <v>0</v>
      </c>
      <c r="DH92" s="506">
        <v>4.9390999999999997E-2</v>
      </c>
      <c r="DI92" s="507">
        <v>5.6090000000000003E-3</v>
      </c>
      <c r="DJ92" s="508">
        <v>6.3550000000000004E-3</v>
      </c>
      <c r="DK92" s="505">
        <v>2.9597999999999999E-2</v>
      </c>
      <c r="DL92" s="505">
        <v>0</v>
      </c>
      <c r="DM92" s="505">
        <v>0</v>
      </c>
      <c r="DN92" s="505">
        <v>0</v>
      </c>
      <c r="DO92" s="509">
        <v>0</v>
      </c>
      <c r="DP92" s="507">
        <v>1.6086E-2</v>
      </c>
      <c r="DQ92" s="510">
        <v>1.3098E-2</v>
      </c>
      <c r="DR92" s="508">
        <v>5.0000000000000001E-4</v>
      </c>
      <c r="DS92" s="509">
        <v>7.1000000000000005E-5</v>
      </c>
      <c r="DT92" s="511">
        <v>2.22E-4</v>
      </c>
      <c r="DU92" s="507">
        <v>8.5330000000000007E-3</v>
      </c>
      <c r="DV92" s="510">
        <v>9.3399999999999993E-3</v>
      </c>
      <c r="DW92" s="508">
        <v>1.3749999999999999E-3</v>
      </c>
      <c r="DX92" s="509">
        <v>3.0799999999999998E-3</v>
      </c>
      <c r="DY92" s="511">
        <v>2.6080000000000001E-3</v>
      </c>
      <c r="DZ92" s="507">
        <v>1.312E-2</v>
      </c>
      <c r="EA92" s="510">
        <v>1.1797999999999999E-2</v>
      </c>
    </row>
    <row r="93" spans="2:131" ht="18" customHeight="1" x14ac:dyDescent="0.2">
      <c r="B93" s="456" t="s">
        <v>164</v>
      </c>
      <c r="C93" s="457" t="s">
        <v>165</v>
      </c>
      <c r="D93" s="504">
        <v>1.26E-4</v>
      </c>
      <c r="E93" s="505">
        <v>4.1E-5</v>
      </c>
      <c r="F93" s="505">
        <v>1.5200000000000001E-4</v>
      </c>
      <c r="G93" s="505">
        <v>0</v>
      </c>
      <c r="H93" s="505">
        <v>0</v>
      </c>
      <c r="I93" s="505">
        <v>0</v>
      </c>
      <c r="J93" s="505">
        <v>0</v>
      </c>
      <c r="K93" s="505">
        <v>2.1999999999999999E-5</v>
      </c>
      <c r="L93" s="505">
        <v>9.0000000000000002E-6</v>
      </c>
      <c r="M93" s="505">
        <v>6.9999999999999999E-6</v>
      </c>
      <c r="N93" s="505">
        <v>0</v>
      </c>
      <c r="O93" s="505">
        <v>1.8E-5</v>
      </c>
      <c r="P93" s="505">
        <v>1.7E-5</v>
      </c>
      <c r="Q93" s="505">
        <v>0</v>
      </c>
      <c r="R93" s="505">
        <v>2.1999999999999999E-5</v>
      </c>
      <c r="S93" s="505">
        <v>5.0000000000000004E-6</v>
      </c>
      <c r="T93" s="505">
        <v>2.3E-5</v>
      </c>
      <c r="U93" s="505">
        <v>2.9E-5</v>
      </c>
      <c r="V93" s="505">
        <v>0</v>
      </c>
      <c r="W93" s="505">
        <v>0</v>
      </c>
      <c r="X93" s="505">
        <v>0</v>
      </c>
      <c r="Y93" s="505">
        <v>0</v>
      </c>
      <c r="Z93" s="505">
        <v>7.9999999999999996E-6</v>
      </c>
      <c r="AA93" s="505">
        <v>1.5999999999999999E-5</v>
      </c>
      <c r="AB93" s="505">
        <v>5.0000000000000004E-6</v>
      </c>
      <c r="AC93" s="505">
        <v>3.0000000000000001E-6</v>
      </c>
      <c r="AD93" s="505">
        <v>2.0999999999999999E-5</v>
      </c>
      <c r="AE93" s="505">
        <v>0</v>
      </c>
      <c r="AF93" s="505">
        <v>9.9999999999999995E-7</v>
      </c>
      <c r="AG93" s="505">
        <v>1.4E-5</v>
      </c>
      <c r="AH93" s="505">
        <v>0</v>
      </c>
      <c r="AI93" s="505">
        <v>9.0000000000000002E-6</v>
      </c>
      <c r="AJ93" s="505">
        <v>1.7E-5</v>
      </c>
      <c r="AK93" s="505">
        <v>1.5999999999999999E-5</v>
      </c>
      <c r="AL93" s="505">
        <v>1.0000000000000001E-5</v>
      </c>
      <c r="AM93" s="505">
        <v>1.1E-5</v>
      </c>
      <c r="AN93" s="505">
        <v>5.0000000000000004E-6</v>
      </c>
      <c r="AO93" s="505">
        <v>3.0000000000000001E-6</v>
      </c>
      <c r="AP93" s="505">
        <v>1.9000000000000001E-5</v>
      </c>
      <c r="AQ93" s="505">
        <v>3.6999999999999998E-5</v>
      </c>
      <c r="AR93" s="505">
        <v>2.3E-5</v>
      </c>
      <c r="AS93" s="505">
        <v>2.9E-5</v>
      </c>
      <c r="AT93" s="505">
        <v>0</v>
      </c>
      <c r="AU93" s="505">
        <v>1.7E-5</v>
      </c>
      <c r="AV93" s="505">
        <v>1.2E-5</v>
      </c>
      <c r="AW93" s="505">
        <v>9.0000000000000002E-6</v>
      </c>
      <c r="AX93" s="505">
        <v>6.9999999999999999E-6</v>
      </c>
      <c r="AY93" s="505">
        <v>0</v>
      </c>
      <c r="AZ93" s="505">
        <v>2.5999999999999998E-5</v>
      </c>
      <c r="BA93" s="505">
        <v>4.1E-5</v>
      </c>
      <c r="BB93" s="505">
        <v>0</v>
      </c>
      <c r="BC93" s="505">
        <v>0</v>
      </c>
      <c r="BD93" s="505">
        <v>1.7E-5</v>
      </c>
      <c r="BE93" s="505">
        <v>0</v>
      </c>
      <c r="BF93" s="505">
        <v>1.2E-5</v>
      </c>
      <c r="BG93" s="505">
        <v>1.4E-5</v>
      </c>
      <c r="BH93" s="505">
        <v>9.9999999999999995E-7</v>
      </c>
      <c r="BI93" s="505">
        <v>2.5999999999999998E-5</v>
      </c>
      <c r="BJ93" s="505">
        <v>1.2E-5</v>
      </c>
      <c r="BK93" s="505">
        <v>1.0000000000000001E-5</v>
      </c>
      <c r="BL93" s="505">
        <v>3.0000000000000001E-6</v>
      </c>
      <c r="BM93" s="505">
        <v>4.3999999999999999E-5</v>
      </c>
      <c r="BN93" s="505">
        <v>7.7999999999999999E-5</v>
      </c>
      <c r="BO93" s="505">
        <v>1.03E-4</v>
      </c>
      <c r="BP93" s="505">
        <v>8.2999999999999998E-5</v>
      </c>
      <c r="BQ93" s="505">
        <v>6.0999999999999999E-5</v>
      </c>
      <c r="BR93" s="505">
        <v>8.5000000000000006E-5</v>
      </c>
      <c r="BS93" s="505">
        <v>3.0000000000000001E-6</v>
      </c>
      <c r="BT93" s="505">
        <v>5.0000000000000004E-6</v>
      </c>
      <c r="BU93" s="505">
        <v>6.9999999999999999E-6</v>
      </c>
      <c r="BV93" s="505">
        <v>2.04E-4</v>
      </c>
      <c r="BW93" s="505">
        <v>1.22E-4</v>
      </c>
      <c r="BX93" s="505">
        <v>5.1500000000000005E-4</v>
      </c>
      <c r="BY93" s="505">
        <v>2.99E-4</v>
      </c>
      <c r="BZ93" s="505">
        <v>1.3300000000000001E-4</v>
      </c>
      <c r="CA93" s="505">
        <v>8.6000000000000003E-5</v>
      </c>
      <c r="CB93" s="505">
        <v>0</v>
      </c>
      <c r="CC93" s="505">
        <v>2.0000000000000001E-4</v>
      </c>
      <c r="CD93" s="505">
        <v>2.3E-5</v>
      </c>
      <c r="CE93" s="505">
        <v>0</v>
      </c>
      <c r="CF93" s="505">
        <v>6.3999999999999997E-5</v>
      </c>
      <c r="CG93" s="505">
        <v>2.9E-5</v>
      </c>
      <c r="CH93" s="505">
        <v>1.4E-5</v>
      </c>
      <c r="CI93" s="505">
        <v>4.4700000000000002E-4</v>
      </c>
      <c r="CJ93" s="505">
        <v>8.2999999999999998E-5</v>
      </c>
      <c r="CK93" s="505">
        <v>7.2000000000000002E-5</v>
      </c>
      <c r="CL93" s="505">
        <v>4.6323999999999997E-2</v>
      </c>
      <c r="CM93" s="505">
        <v>2.0000000000000002E-5</v>
      </c>
      <c r="CN93" s="505">
        <v>0.18481700000000001</v>
      </c>
      <c r="CO93" s="505">
        <v>1.2329999999999999E-3</v>
      </c>
      <c r="CP93" s="505">
        <v>6.9999999999999999E-6</v>
      </c>
      <c r="CQ93" s="505">
        <v>8.6000000000000003E-5</v>
      </c>
      <c r="CR93" s="505">
        <v>1.0000000000000001E-5</v>
      </c>
      <c r="CS93" s="505">
        <v>1.01E-4</v>
      </c>
      <c r="CT93" s="505">
        <v>1.18E-4</v>
      </c>
      <c r="CU93" s="505">
        <v>2.02E-4</v>
      </c>
      <c r="CV93" s="505">
        <v>1.9000000000000001E-4</v>
      </c>
      <c r="CW93" s="505">
        <v>3.4200000000000002E-4</v>
      </c>
      <c r="CX93" s="505">
        <v>1.34E-4</v>
      </c>
      <c r="CY93" s="505">
        <v>0.30311900000000003</v>
      </c>
      <c r="CZ93" s="505">
        <v>1.3999999999999999E-4</v>
      </c>
      <c r="DA93" s="505">
        <v>4.5000000000000003E-5</v>
      </c>
      <c r="DB93" s="505">
        <v>1.423E-3</v>
      </c>
      <c r="DC93" s="505">
        <v>6.0540000000000004E-3</v>
      </c>
      <c r="DD93" s="505">
        <v>5.6179999999999997E-3</v>
      </c>
      <c r="DE93" s="505">
        <v>1.505E-3</v>
      </c>
      <c r="DF93" s="505">
        <v>8.7999999999999998E-5</v>
      </c>
      <c r="DG93" s="505">
        <v>0</v>
      </c>
      <c r="DH93" s="506">
        <v>5.9599999999999996E-4</v>
      </c>
      <c r="DI93" s="507">
        <v>1.9789999999999999E-3</v>
      </c>
      <c r="DJ93" s="508">
        <v>5.0299999999999997E-4</v>
      </c>
      <c r="DK93" s="505">
        <v>4.2969999999999996E-3</v>
      </c>
      <c r="DL93" s="505">
        <v>0</v>
      </c>
      <c r="DM93" s="505">
        <v>0</v>
      </c>
      <c r="DN93" s="505">
        <v>0</v>
      </c>
      <c r="DO93" s="509">
        <v>0</v>
      </c>
      <c r="DP93" s="507">
        <v>2.3219999999999998E-3</v>
      </c>
      <c r="DQ93" s="510">
        <v>3.0999999999999999E-3</v>
      </c>
      <c r="DR93" s="508">
        <v>0</v>
      </c>
      <c r="DS93" s="509">
        <v>9.8900000000000008E-4</v>
      </c>
      <c r="DT93" s="511">
        <v>6.3900000000000003E-4</v>
      </c>
      <c r="DU93" s="507">
        <v>1.521E-3</v>
      </c>
      <c r="DV93" s="510">
        <v>2.382E-3</v>
      </c>
      <c r="DW93" s="508">
        <v>0</v>
      </c>
      <c r="DX93" s="509">
        <v>2.4429999999999999E-3</v>
      </c>
      <c r="DY93" s="511">
        <v>1.7669999999999999E-3</v>
      </c>
      <c r="DZ93" s="507">
        <v>1.33E-3</v>
      </c>
      <c r="EA93" s="510">
        <v>2.6059999999999998E-3</v>
      </c>
    </row>
    <row r="94" spans="2:131" ht="18" customHeight="1" x14ac:dyDescent="0.2">
      <c r="B94" s="456" t="s">
        <v>166</v>
      </c>
      <c r="C94" s="457" t="s">
        <v>167</v>
      </c>
      <c r="D94" s="504">
        <v>2.2169999999999998E-3</v>
      </c>
      <c r="E94" s="505">
        <v>3.029E-3</v>
      </c>
      <c r="F94" s="505">
        <v>2.4840000000000001E-3</v>
      </c>
      <c r="G94" s="505">
        <v>0</v>
      </c>
      <c r="H94" s="505">
        <v>7.3700000000000002E-4</v>
      </c>
      <c r="I94" s="505">
        <v>0</v>
      </c>
      <c r="J94" s="505">
        <v>1.799E-3</v>
      </c>
      <c r="K94" s="505">
        <v>2.3280000000000002E-3</v>
      </c>
      <c r="L94" s="505">
        <v>4.7569999999999999E-3</v>
      </c>
      <c r="M94" s="505">
        <v>2.5709999999999999E-3</v>
      </c>
      <c r="N94" s="505">
        <v>0</v>
      </c>
      <c r="O94" s="505">
        <v>1.4790000000000001E-3</v>
      </c>
      <c r="P94" s="505">
        <v>2.921E-3</v>
      </c>
      <c r="Q94" s="505">
        <v>2.2160000000000001E-3</v>
      </c>
      <c r="R94" s="505">
        <v>5.2290000000000001E-3</v>
      </c>
      <c r="S94" s="505">
        <v>3.3700000000000002E-3</v>
      </c>
      <c r="T94" s="505">
        <v>2.8189999999999999E-3</v>
      </c>
      <c r="U94" s="505">
        <v>3.686E-3</v>
      </c>
      <c r="V94" s="505">
        <v>6.515E-3</v>
      </c>
      <c r="W94" s="505">
        <v>3.2980000000000002E-3</v>
      </c>
      <c r="X94" s="505">
        <v>1.5269999999999999E-3</v>
      </c>
      <c r="Y94" s="505">
        <v>4.7850000000000002E-3</v>
      </c>
      <c r="Z94" s="505">
        <v>2.8010000000000001E-3</v>
      </c>
      <c r="AA94" s="505">
        <v>2.2720000000000001E-3</v>
      </c>
      <c r="AB94" s="505">
        <v>1.4484E-2</v>
      </c>
      <c r="AC94" s="505">
        <v>4.6220000000000002E-3</v>
      </c>
      <c r="AD94" s="505">
        <v>3.4000000000000002E-4</v>
      </c>
      <c r="AE94" s="505">
        <v>6.6100000000000002E-4</v>
      </c>
      <c r="AF94" s="505">
        <v>3.7009999999999999E-3</v>
      </c>
      <c r="AG94" s="505">
        <v>6.0060000000000001E-3</v>
      </c>
      <c r="AH94" s="505">
        <v>1.2999999999999999E-3</v>
      </c>
      <c r="AI94" s="505">
        <v>4.6649999999999999E-3</v>
      </c>
      <c r="AJ94" s="505">
        <v>2.918E-3</v>
      </c>
      <c r="AK94" s="505">
        <v>8.567E-3</v>
      </c>
      <c r="AL94" s="505">
        <v>4.777E-3</v>
      </c>
      <c r="AM94" s="505">
        <v>1.792E-3</v>
      </c>
      <c r="AN94" s="505">
        <v>1.3979999999999999E-3</v>
      </c>
      <c r="AO94" s="505">
        <v>4.3020000000000003E-3</v>
      </c>
      <c r="AP94" s="505">
        <v>3.532E-3</v>
      </c>
      <c r="AQ94" s="505">
        <v>2.395E-3</v>
      </c>
      <c r="AR94" s="505">
        <v>3.3340000000000002E-3</v>
      </c>
      <c r="AS94" s="505">
        <v>3.7420000000000001E-3</v>
      </c>
      <c r="AT94" s="505">
        <v>2.1949999999999999E-3</v>
      </c>
      <c r="AU94" s="505">
        <v>4.6360000000000004E-3</v>
      </c>
      <c r="AV94" s="505">
        <v>6.0239999999999998E-3</v>
      </c>
      <c r="AW94" s="505">
        <v>5.9259999999999998E-3</v>
      </c>
      <c r="AX94" s="505">
        <v>5.6870000000000002E-3</v>
      </c>
      <c r="AY94" s="505">
        <v>6.894E-3</v>
      </c>
      <c r="AZ94" s="505">
        <v>1.3823999999999999E-2</v>
      </c>
      <c r="BA94" s="505">
        <v>2.5399999999999999E-4</v>
      </c>
      <c r="BB94" s="505">
        <v>1.1435000000000001E-2</v>
      </c>
      <c r="BC94" s="505">
        <v>3.7399999999999998E-3</v>
      </c>
      <c r="BD94" s="505">
        <v>6.515E-3</v>
      </c>
      <c r="BE94" s="505">
        <v>2.6696000000000001E-2</v>
      </c>
      <c r="BF94" s="505">
        <v>1.7750000000000001E-3</v>
      </c>
      <c r="BG94" s="505">
        <v>1.1490000000000001E-3</v>
      </c>
      <c r="BH94" s="505">
        <v>1.8600000000000001E-3</v>
      </c>
      <c r="BI94" s="505">
        <v>2.4009999999999999E-3</v>
      </c>
      <c r="BJ94" s="505">
        <v>2.016E-3</v>
      </c>
      <c r="BK94" s="505">
        <v>2.8040000000000001E-3</v>
      </c>
      <c r="BL94" s="505">
        <v>5.2399999999999999E-3</v>
      </c>
      <c r="BM94" s="505">
        <v>5.5000000000000002E-5</v>
      </c>
      <c r="BN94" s="505">
        <v>1.0059999999999999E-3</v>
      </c>
      <c r="BO94" s="505">
        <v>2.6970000000000002E-3</v>
      </c>
      <c r="BP94" s="505">
        <v>1.9750000000000002E-3</v>
      </c>
      <c r="BQ94" s="505">
        <v>2.9489999999999998E-3</v>
      </c>
      <c r="BR94" s="505">
        <v>4.5050000000000003E-3</v>
      </c>
      <c r="BS94" s="505">
        <v>9.7649999999999994E-3</v>
      </c>
      <c r="BT94" s="505">
        <v>8.2209999999999991E-3</v>
      </c>
      <c r="BU94" s="505">
        <v>3.9976999999999999E-2</v>
      </c>
      <c r="BV94" s="505">
        <v>3.9389999999999998E-3</v>
      </c>
      <c r="BW94" s="505">
        <v>1.3846000000000001E-2</v>
      </c>
      <c r="BX94" s="505">
        <v>2.0912E-2</v>
      </c>
      <c r="BY94" s="505">
        <v>3.9107000000000003E-2</v>
      </c>
      <c r="BZ94" s="505">
        <v>3.6519999999999999E-3</v>
      </c>
      <c r="CA94" s="505">
        <v>2.6120000000000002E-3</v>
      </c>
      <c r="CB94" s="505">
        <v>0</v>
      </c>
      <c r="CC94" s="505">
        <v>7.2300000000000001E-4</v>
      </c>
      <c r="CD94" s="505">
        <v>3.7529999999999998E-3</v>
      </c>
      <c r="CE94" s="505">
        <v>0</v>
      </c>
      <c r="CF94" s="505">
        <v>3.49E-3</v>
      </c>
      <c r="CG94" s="505">
        <v>5.8630000000000002E-3</v>
      </c>
      <c r="CH94" s="505">
        <v>9.3810000000000004E-3</v>
      </c>
      <c r="CI94" s="505">
        <v>1.9317000000000001E-2</v>
      </c>
      <c r="CJ94" s="505">
        <v>3.1960000000000001E-3</v>
      </c>
      <c r="CK94" s="505">
        <v>2.7647999999999999E-2</v>
      </c>
      <c r="CL94" s="505">
        <v>5.8780000000000004E-3</v>
      </c>
      <c r="CM94" s="505">
        <v>2.6394999999999998E-2</v>
      </c>
      <c r="CN94" s="505">
        <v>6.8647E-2</v>
      </c>
      <c r="CO94" s="505">
        <v>2.5114999999999998E-2</v>
      </c>
      <c r="CP94" s="505">
        <v>1.4605E-2</v>
      </c>
      <c r="CQ94" s="505">
        <v>3.1359999999999999E-3</v>
      </c>
      <c r="CR94" s="505">
        <v>3.6302000000000001E-2</v>
      </c>
      <c r="CS94" s="505">
        <v>6.1789999999999996E-3</v>
      </c>
      <c r="CT94" s="505">
        <v>1.6583000000000001E-2</v>
      </c>
      <c r="CU94" s="505">
        <v>4.6519999999999999E-3</v>
      </c>
      <c r="CV94" s="505">
        <v>9.3599999999999998E-4</v>
      </c>
      <c r="CW94" s="505">
        <v>3.0657E-2</v>
      </c>
      <c r="CX94" s="505">
        <v>9.8910000000000005E-3</v>
      </c>
      <c r="CY94" s="505">
        <v>7.6709999999999999E-3</v>
      </c>
      <c r="CZ94" s="505">
        <v>2.202E-3</v>
      </c>
      <c r="DA94" s="505">
        <v>1.3716000000000001E-2</v>
      </c>
      <c r="DB94" s="505">
        <v>1.346E-2</v>
      </c>
      <c r="DC94" s="505">
        <v>1.8389999999999999E-3</v>
      </c>
      <c r="DD94" s="505">
        <v>2.02E-4</v>
      </c>
      <c r="DE94" s="505">
        <v>7.607E-3</v>
      </c>
      <c r="DF94" s="505">
        <v>7.4229999999999999E-3</v>
      </c>
      <c r="DG94" s="505">
        <v>0</v>
      </c>
      <c r="DH94" s="506">
        <v>4.0689999999999997E-3</v>
      </c>
      <c r="DI94" s="507">
        <v>7.718E-3</v>
      </c>
      <c r="DJ94" s="508">
        <v>1.64E-4</v>
      </c>
      <c r="DK94" s="505">
        <v>3.5760000000000002E-3</v>
      </c>
      <c r="DL94" s="505">
        <v>0</v>
      </c>
      <c r="DM94" s="505">
        <v>3.8360999999999999E-2</v>
      </c>
      <c r="DN94" s="505">
        <v>7.4714000000000003E-2</v>
      </c>
      <c r="DO94" s="509">
        <v>-0.28691499999999998</v>
      </c>
      <c r="DP94" s="507">
        <v>2.2709E-2</v>
      </c>
      <c r="DQ94" s="510">
        <v>1.8282E-2</v>
      </c>
      <c r="DR94" s="508">
        <v>1.92E-3</v>
      </c>
      <c r="DS94" s="509">
        <v>0</v>
      </c>
      <c r="DT94" s="511">
        <v>6.7900000000000002E-4</v>
      </c>
      <c r="DU94" s="507">
        <v>1.2220999999999999E-2</v>
      </c>
      <c r="DV94" s="510">
        <v>1.3145E-2</v>
      </c>
      <c r="DW94" s="508">
        <v>1.5199000000000001E-2</v>
      </c>
      <c r="DX94" s="509">
        <v>1.6500999999999998E-2</v>
      </c>
      <c r="DY94" s="511">
        <v>1.6140999999999999E-2</v>
      </c>
      <c r="DZ94" s="507">
        <v>9.1870000000000007E-3</v>
      </c>
      <c r="EA94" s="510">
        <v>1.2050999999999999E-2</v>
      </c>
    </row>
    <row r="95" spans="2:131" ht="18" customHeight="1" x14ac:dyDescent="0.2">
      <c r="B95" s="456" t="s">
        <v>168</v>
      </c>
      <c r="C95" s="457" t="s">
        <v>169</v>
      </c>
      <c r="D95" s="504">
        <v>1.5300000000000001E-4</v>
      </c>
      <c r="E95" s="505">
        <v>6.0999999999999999E-5</v>
      </c>
      <c r="F95" s="505">
        <v>6.8400000000000004E-4</v>
      </c>
      <c r="G95" s="505">
        <v>0</v>
      </c>
      <c r="H95" s="505">
        <v>7.6000000000000004E-5</v>
      </c>
      <c r="I95" s="505">
        <v>0</v>
      </c>
      <c r="J95" s="505">
        <v>2.5700000000000001E-4</v>
      </c>
      <c r="K95" s="505">
        <v>4.73E-4</v>
      </c>
      <c r="L95" s="505">
        <v>1.9699999999999999E-4</v>
      </c>
      <c r="M95" s="505">
        <v>1.7699999999999999E-4</v>
      </c>
      <c r="N95" s="505">
        <v>0</v>
      </c>
      <c r="O95" s="505">
        <v>6.0999999999999999E-5</v>
      </c>
      <c r="P95" s="505">
        <v>1.0900000000000001E-4</v>
      </c>
      <c r="Q95" s="505">
        <v>6.6000000000000005E-5</v>
      </c>
      <c r="R95" s="505">
        <v>8.2000000000000001E-5</v>
      </c>
      <c r="S95" s="505">
        <v>1.818E-3</v>
      </c>
      <c r="T95" s="505">
        <v>5.8600000000000004E-4</v>
      </c>
      <c r="U95" s="505">
        <v>1.01E-4</v>
      </c>
      <c r="V95" s="505">
        <v>6.8599999999999998E-4</v>
      </c>
      <c r="W95" s="505">
        <v>2.72E-4</v>
      </c>
      <c r="X95" s="505">
        <v>4.9100000000000001E-4</v>
      </c>
      <c r="Y95" s="505">
        <v>2.8299999999999999E-4</v>
      </c>
      <c r="Z95" s="505">
        <v>9.1200000000000005E-4</v>
      </c>
      <c r="AA95" s="505">
        <v>4.3800000000000002E-4</v>
      </c>
      <c r="AB95" s="505">
        <v>2.6099999999999999E-3</v>
      </c>
      <c r="AC95" s="505">
        <v>4.2999999999999999E-4</v>
      </c>
      <c r="AD95" s="505">
        <v>9.3999999999999994E-5</v>
      </c>
      <c r="AE95" s="505">
        <v>1.5999999999999999E-5</v>
      </c>
      <c r="AF95" s="505">
        <v>3.7800000000000003E-4</v>
      </c>
      <c r="AG95" s="505">
        <v>1.6100000000000001E-4</v>
      </c>
      <c r="AH95" s="505">
        <v>7.2000000000000002E-5</v>
      </c>
      <c r="AI95" s="505">
        <v>1.3200000000000001E-4</v>
      </c>
      <c r="AJ95" s="505">
        <v>1.92E-4</v>
      </c>
      <c r="AK95" s="505">
        <v>4.1999999999999998E-5</v>
      </c>
      <c r="AL95" s="505">
        <v>4.4099999999999999E-4</v>
      </c>
      <c r="AM95" s="505">
        <v>2.7500000000000002E-4</v>
      </c>
      <c r="AN95" s="505">
        <v>4.06E-4</v>
      </c>
      <c r="AO95" s="505">
        <v>3.19E-4</v>
      </c>
      <c r="AP95" s="505">
        <v>1.8000000000000001E-4</v>
      </c>
      <c r="AQ95" s="505">
        <v>2.04E-4</v>
      </c>
      <c r="AR95" s="505">
        <v>3.6999999999999999E-4</v>
      </c>
      <c r="AS95" s="505">
        <v>1.4799999999999999E-4</v>
      </c>
      <c r="AT95" s="505">
        <v>1.029E-3</v>
      </c>
      <c r="AU95" s="505">
        <v>4.3399999999999998E-4</v>
      </c>
      <c r="AV95" s="505">
        <v>1.25E-4</v>
      </c>
      <c r="AW95" s="505">
        <v>9.8700000000000003E-4</v>
      </c>
      <c r="AX95" s="505">
        <v>8.6899999999999998E-4</v>
      </c>
      <c r="AY95" s="505">
        <v>1.7459999999999999E-3</v>
      </c>
      <c r="AZ95" s="505">
        <v>3.2699999999999998E-4</v>
      </c>
      <c r="BA95" s="505">
        <v>3.4E-5</v>
      </c>
      <c r="BB95" s="505">
        <v>2.82E-3</v>
      </c>
      <c r="BC95" s="505">
        <v>6.8499999999999995E-4</v>
      </c>
      <c r="BD95" s="505">
        <v>2.6770000000000001E-3</v>
      </c>
      <c r="BE95" s="505">
        <v>1.93E-4</v>
      </c>
      <c r="BF95" s="505">
        <v>2.7500000000000002E-4</v>
      </c>
      <c r="BG95" s="505">
        <v>2.5000000000000001E-4</v>
      </c>
      <c r="BH95" s="505">
        <v>1.5799999999999999E-4</v>
      </c>
      <c r="BI95" s="505">
        <v>3.7199999999999999E-4</v>
      </c>
      <c r="BJ95" s="505">
        <v>4.5000000000000003E-5</v>
      </c>
      <c r="BK95" s="505">
        <v>1.92E-4</v>
      </c>
      <c r="BL95" s="505">
        <v>2.5000000000000001E-4</v>
      </c>
      <c r="BM95" s="505">
        <v>4.3999999999999999E-5</v>
      </c>
      <c r="BN95" s="505">
        <v>1.2799999999999999E-4</v>
      </c>
      <c r="BO95" s="505">
        <v>9.2999999999999997E-5</v>
      </c>
      <c r="BP95" s="505">
        <v>3.39E-4</v>
      </c>
      <c r="BQ95" s="505">
        <v>2.0000000000000002E-5</v>
      </c>
      <c r="BR95" s="505">
        <v>1.8E-5</v>
      </c>
      <c r="BS95" s="505">
        <v>1.5999999999999999E-5</v>
      </c>
      <c r="BT95" s="505">
        <v>3.6000000000000001E-5</v>
      </c>
      <c r="BU95" s="505">
        <v>3.0400000000000002E-4</v>
      </c>
      <c r="BV95" s="505">
        <v>2.7900000000000001E-4</v>
      </c>
      <c r="BW95" s="505">
        <v>2.5969999999999999E-3</v>
      </c>
      <c r="BX95" s="505">
        <v>7.4450000000000002E-3</v>
      </c>
      <c r="BY95" s="505">
        <v>3.2169999999999998E-3</v>
      </c>
      <c r="BZ95" s="505">
        <v>1.7899999999999999E-4</v>
      </c>
      <c r="CA95" s="505">
        <v>1.165E-3</v>
      </c>
      <c r="CB95" s="505">
        <v>0</v>
      </c>
      <c r="CC95" s="505">
        <v>1.0640000000000001E-3</v>
      </c>
      <c r="CD95" s="505">
        <v>1.0369999999999999E-3</v>
      </c>
      <c r="CE95" s="505">
        <v>0</v>
      </c>
      <c r="CF95" s="505">
        <v>5.0299999999999997E-4</v>
      </c>
      <c r="CG95" s="505">
        <v>2.7999999999999998E-4</v>
      </c>
      <c r="CH95" s="505">
        <v>7.9299999999999998E-4</v>
      </c>
      <c r="CI95" s="505">
        <v>9.2100000000000005E-4</v>
      </c>
      <c r="CJ95" s="505">
        <v>1.5770000000000001E-3</v>
      </c>
      <c r="CK95" s="505">
        <v>1.7637E-2</v>
      </c>
      <c r="CL95" s="505">
        <v>1.0969E-2</v>
      </c>
      <c r="CM95" s="505">
        <v>1.1249E-2</v>
      </c>
      <c r="CN95" s="505">
        <v>0.11589099999999999</v>
      </c>
      <c r="CO95" s="505">
        <v>6.4650000000000003E-3</v>
      </c>
      <c r="CP95" s="505">
        <v>4.5199999999999998E-4</v>
      </c>
      <c r="CQ95" s="505">
        <v>9.7999999999999997E-5</v>
      </c>
      <c r="CR95" s="505">
        <v>1.4920000000000001E-3</v>
      </c>
      <c r="CS95" s="505">
        <v>4.1999999999999998E-5</v>
      </c>
      <c r="CT95" s="505">
        <v>4.2299999999999998E-4</v>
      </c>
      <c r="CU95" s="505">
        <v>4.0299999999999998E-4</v>
      </c>
      <c r="CV95" s="505">
        <v>4.5000000000000003E-5</v>
      </c>
      <c r="CW95" s="505">
        <v>5.6899999999999995E-4</v>
      </c>
      <c r="CX95" s="505">
        <v>7.2300000000000001E-4</v>
      </c>
      <c r="CY95" s="505">
        <v>4.376E-2</v>
      </c>
      <c r="CZ95" s="505">
        <v>2.4780000000000002E-3</v>
      </c>
      <c r="DA95" s="505">
        <v>8.9540000000000002E-3</v>
      </c>
      <c r="DB95" s="505">
        <v>4.2900000000000002E-4</v>
      </c>
      <c r="DC95" s="505">
        <v>2.23E-4</v>
      </c>
      <c r="DD95" s="505">
        <v>5.3600000000000002E-4</v>
      </c>
      <c r="DE95" s="505">
        <v>1.4940000000000001E-3</v>
      </c>
      <c r="DF95" s="505">
        <v>5.6300000000000002E-4</v>
      </c>
      <c r="DG95" s="505">
        <v>0</v>
      </c>
      <c r="DH95" s="506">
        <v>1.5021E-2</v>
      </c>
      <c r="DI95" s="507">
        <v>1.854E-3</v>
      </c>
      <c r="DJ95" s="508">
        <v>1.482E-3</v>
      </c>
      <c r="DK95" s="505">
        <v>2.5600000000000002E-3</v>
      </c>
      <c r="DL95" s="505">
        <v>0</v>
      </c>
      <c r="DM95" s="505">
        <v>0</v>
      </c>
      <c r="DN95" s="505">
        <v>0</v>
      </c>
      <c r="DO95" s="509">
        <v>0</v>
      </c>
      <c r="DP95" s="507">
        <v>1.42E-3</v>
      </c>
      <c r="DQ95" s="510">
        <v>2.562E-3</v>
      </c>
      <c r="DR95" s="508">
        <v>1.5E-5</v>
      </c>
      <c r="DS95" s="509">
        <v>0</v>
      </c>
      <c r="DT95" s="511">
        <v>5.0000000000000004E-6</v>
      </c>
      <c r="DU95" s="507">
        <v>7.4700000000000005E-4</v>
      </c>
      <c r="DV95" s="510">
        <v>1.8159999999999999E-3</v>
      </c>
      <c r="DW95" s="508">
        <v>3.1000000000000001E-5</v>
      </c>
      <c r="DX95" s="509">
        <v>5.084E-3</v>
      </c>
      <c r="DY95" s="511">
        <v>3.6870000000000002E-3</v>
      </c>
      <c r="DZ95" s="507">
        <v>-1.529E-3</v>
      </c>
      <c r="EA95" s="510">
        <v>1.132E-3</v>
      </c>
    </row>
    <row r="96" spans="2:131" ht="18" customHeight="1" x14ac:dyDescent="0.2">
      <c r="B96" s="456" t="s">
        <v>170</v>
      </c>
      <c r="C96" s="457" t="s">
        <v>171</v>
      </c>
      <c r="D96" s="504">
        <v>4.17E-4</v>
      </c>
      <c r="E96" s="505">
        <v>3.86E-4</v>
      </c>
      <c r="F96" s="505">
        <v>2.8389999999999999E-3</v>
      </c>
      <c r="G96" s="505">
        <v>8.9999999999999998E-4</v>
      </c>
      <c r="H96" s="505">
        <v>1.1950000000000001E-3</v>
      </c>
      <c r="I96" s="505">
        <v>0</v>
      </c>
      <c r="J96" s="505">
        <v>1.542E-3</v>
      </c>
      <c r="K96" s="505">
        <v>1.495E-3</v>
      </c>
      <c r="L96" s="505">
        <v>8.1300000000000003E-4</v>
      </c>
      <c r="M96" s="505">
        <v>8.3699999999999996E-4</v>
      </c>
      <c r="N96" s="505">
        <v>0</v>
      </c>
      <c r="O96" s="505">
        <v>1.516E-3</v>
      </c>
      <c r="P96" s="505">
        <v>3.1470000000000001E-3</v>
      </c>
      <c r="Q96" s="505">
        <v>1.4139999999999999E-3</v>
      </c>
      <c r="R96" s="505">
        <v>2.3579999999999999E-3</v>
      </c>
      <c r="S96" s="505">
        <v>3.7800000000000003E-4</v>
      </c>
      <c r="T96" s="505">
        <v>1.31E-3</v>
      </c>
      <c r="U96" s="505">
        <v>2.042E-3</v>
      </c>
      <c r="V96" s="505">
        <v>5.0070000000000002E-3</v>
      </c>
      <c r="W96" s="505">
        <v>1.47E-3</v>
      </c>
      <c r="X96" s="505">
        <v>1.46E-4</v>
      </c>
      <c r="Y96" s="505">
        <v>3.0800000000000001E-4</v>
      </c>
      <c r="Z96" s="505">
        <v>5.3300000000000005E-4</v>
      </c>
      <c r="AA96" s="505">
        <v>7.6300000000000001E-4</v>
      </c>
      <c r="AB96" s="505">
        <v>2.7209999999999999E-3</v>
      </c>
      <c r="AC96" s="505">
        <v>1.016E-3</v>
      </c>
      <c r="AD96" s="505">
        <v>1.13E-4</v>
      </c>
      <c r="AE96" s="505">
        <v>6.7699999999999998E-4</v>
      </c>
      <c r="AF96" s="505">
        <v>7.2300000000000001E-4</v>
      </c>
      <c r="AG96" s="505">
        <v>2.3270000000000001E-3</v>
      </c>
      <c r="AH96" s="505">
        <v>2.2399999999999998E-3</v>
      </c>
      <c r="AI96" s="505">
        <v>5.9999999999999995E-4</v>
      </c>
      <c r="AJ96" s="505">
        <v>5.5699999999999999E-4</v>
      </c>
      <c r="AK96" s="505">
        <v>2.3519999999999999E-3</v>
      </c>
      <c r="AL96" s="505">
        <v>1.444E-3</v>
      </c>
      <c r="AM96" s="505">
        <v>3.9800000000000002E-4</v>
      </c>
      <c r="AN96" s="505">
        <v>1.9799999999999999E-4</v>
      </c>
      <c r="AO96" s="505">
        <v>5.1699999999999999E-4</v>
      </c>
      <c r="AP96" s="505">
        <v>5.7499999999999999E-4</v>
      </c>
      <c r="AQ96" s="505">
        <v>7.1599999999999995E-4</v>
      </c>
      <c r="AR96" s="505">
        <v>8.34E-4</v>
      </c>
      <c r="AS96" s="505">
        <v>1.127E-3</v>
      </c>
      <c r="AT96" s="505">
        <v>1.325E-3</v>
      </c>
      <c r="AU96" s="505">
        <v>1.0510000000000001E-3</v>
      </c>
      <c r="AV96" s="505">
        <v>1.3079999999999999E-3</v>
      </c>
      <c r="AW96" s="505">
        <v>1.214E-3</v>
      </c>
      <c r="AX96" s="505">
        <v>1.2179999999999999E-3</v>
      </c>
      <c r="AY96" s="505">
        <v>2.261E-3</v>
      </c>
      <c r="AZ96" s="505">
        <v>1.462E-3</v>
      </c>
      <c r="BA96" s="505">
        <v>1.176E-3</v>
      </c>
      <c r="BB96" s="505">
        <v>1.253E-3</v>
      </c>
      <c r="BC96" s="505">
        <v>1.191E-3</v>
      </c>
      <c r="BD96" s="505">
        <v>1.5560000000000001E-3</v>
      </c>
      <c r="BE96" s="505">
        <v>2.6020000000000001E-3</v>
      </c>
      <c r="BF96" s="505">
        <v>3.4000000000000002E-4</v>
      </c>
      <c r="BG96" s="505">
        <v>3.5300000000000002E-4</v>
      </c>
      <c r="BH96" s="505">
        <v>4.5899999999999999E-4</v>
      </c>
      <c r="BI96" s="505">
        <v>6.4199999999999999E-4</v>
      </c>
      <c r="BJ96" s="505">
        <v>6.2100000000000002E-4</v>
      </c>
      <c r="BK96" s="505">
        <v>9.77E-4</v>
      </c>
      <c r="BL96" s="505">
        <v>2.2699999999999999E-3</v>
      </c>
      <c r="BM96" s="505">
        <v>1.3389999999999999E-3</v>
      </c>
      <c r="BN96" s="505">
        <v>1.7830000000000001E-3</v>
      </c>
      <c r="BO96" s="505">
        <v>2.124E-3</v>
      </c>
      <c r="BP96" s="505">
        <v>1.7589999999999999E-3</v>
      </c>
      <c r="BQ96" s="505">
        <v>1.9400000000000001E-3</v>
      </c>
      <c r="BR96" s="505">
        <v>1.6999999999999999E-3</v>
      </c>
      <c r="BS96" s="505">
        <v>2.7E-4</v>
      </c>
      <c r="BT96" s="505">
        <v>2.4899999999999998E-4</v>
      </c>
      <c r="BU96" s="505">
        <v>1.825E-3</v>
      </c>
      <c r="BV96" s="505">
        <v>1.892E-3</v>
      </c>
      <c r="BW96" s="505">
        <v>2.313E-3</v>
      </c>
      <c r="BX96" s="505">
        <v>2.8969999999999998E-3</v>
      </c>
      <c r="BY96" s="505">
        <v>3.885E-3</v>
      </c>
      <c r="BZ96" s="505">
        <v>1.204E-3</v>
      </c>
      <c r="CA96" s="505">
        <v>7.4399999999999998E-4</v>
      </c>
      <c r="CB96" s="505">
        <v>0</v>
      </c>
      <c r="CC96" s="505">
        <v>1.964E-3</v>
      </c>
      <c r="CD96" s="505">
        <v>2.7799999999999999E-3</v>
      </c>
      <c r="CE96" s="505">
        <v>0</v>
      </c>
      <c r="CF96" s="505">
        <v>7.2599999999999997E-4</v>
      </c>
      <c r="CG96" s="505">
        <v>1.7210000000000001E-3</v>
      </c>
      <c r="CH96" s="505">
        <v>3.026E-3</v>
      </c>
      <c r="CI96" s="505">
        <v>1.9620000000000002E-3</v>
      </c>
      <c r="CJ96" s="505">
        <v>7.7400000000000004E-3</v>
      </c>
      <c r="CK96" s="505">
        <v>9.894E-3</v>
      </c>
      <c r="CL96" s="505">
        <v>0.177538</v>
      </c>
      <c r="CM96" s="505">
        <v>1.0052999999999999E-2</v>
      </c>
      <c r="CN96" s="505">
        <v>6.9329999999999999E-3</v>
      </c>
      <c r="CO96" s="505">
        <v>5.8037999999999999E-2</v>
      </c>
      <c r="CP96" s="505">
        <v>7.0419999999999996E-3</v>
      </c>
      <c r="CQ96" s="505">
        <v>2.869E-3</v>
      </c>
      <c r="CR96" s="505">
        <v>1.6145E-2</v>
      </c>
      <c r="CS96" s="505">
        <v>2.627E-3</v>
      </c>
      <c r="CT96" s="505">
        <v>1.7600000000000001E-3</v>
      </c>
      <c r="CU96" s="505">
        <v>9.7970000000000002E-3</v>
      </c>
      <c r="CV96" s="505">
        <v>2.2759999999999998E-3</v>
      </c>
      <c r="CW96" s="505">
        <v>2.351E-2</v>
      </c>
      <c r="CX96" s="505">
        <v>1.903E-3</v>
      </c>
      <c r="CY96" s="505">
        <v>0.18509300000000001</v>
      </c>
      <c r="CZ96" s="505">
        <v>4.5100000000000001E-4</v>
      </c>
      <c r="DA96" s="505">
        <v>5.1479999999999998E-3</v>
      </c>
      <c r="DB96" s="505">
        <v>4.4149999999999997E-3</v>
      </c>
      <c r="DC96" s="505">
        <v>2.1440000000000001E-3</v>
      </c>
      <c r="DD96" s="505">
        <v>4.96E-3</v>
      </c>
      <c r="DE96" s="505">
        <v>2.1840999999999999E-2</v>
      </c>
      <c r="DF96" s="505">
        <v>4.0070000000000001E-3</v>
      </c>
      <c r="DG96" s="505">
        <v>0</v>
      </c>
      <c r="DH96" s="506">
        <v>6.4549999999999998E-3</v>
      </c>
      <c r="DI96" s="507">
        <v>3.8300000000000001E-3</v>
      </c>
      <c r="DJ96" s="508">
        <v>3.4919999999999999E-3</v>
      </c>
      <c r="DK96" s="505">
        <v>3.8430000000000001E-3</v>
      </c>
      <c r="DL96" s="505">
        <v>2.6800000000000001E-4</v>
      </c>
      <c r="DM96" s="505">
        <v>0</v>
      </c>
      <c r="DN96" s="505">
        <v>2.8499999999999999E-4</v>
      </c>
      <c r="DO96" s="509">
        <v>1.267107</v>
      </c>
      <c r="DP96" s="507">
        <v>2.2200000000000002E-3</v>
      </c>
      <c r="DQ96" s="510">
        <v>4.9690000000000003E-3</v>
      </c>
      <c r="DR96" s="508">
        <v>6.3199999999999997E-4</v>
      </c>
      <c r="DS96" s="509">
        <v>0</v>
      </c>
      <c r="DT96" s="511">
        <v>2.24E-4</v>
      </c>
      <c r="DU96" s="507">
        <v>1.2700000000000001E-3</v>
      </c>
      <c r="DV96" s="510">
        <v>3.5839999999999999E-3</v>
      </c>
      <c r="DW96" s="508">
        <v>1.931E-3</v>
      </c>
      <c r="DX96" s="509">
        <v>6.4710000000000002E-3</v>
      </c>
      <c r="DY96" s="511">
        <v>5.2160000000000002E-3</v>
      </c>
      <c r="DZ96" s="507">
        <v>-1.784E-3</v>
      </c>
      <c r="EA96" s="510">
        <v>2.9889999999999999E-3</v>
      </c>
    </row>
    <row r="97" spans="2:131" ht="18" customHeight="1" x14ac:dyDescent="0.2">
      <c r="B97" s="456" t="s">
        <v>172</v>
      </c>
      <c r="C97" s="457" t="s">
        <v>173</v>
      </c>
      <c r="D97" s="504">
        <v>0</v>
      </c>
      <c r="E97" s="505">
        <v>0</v>
      </c>
      <c r="F97" s="505">
        <v>0</v>
      </c>
      <c r="G97" s="505">
        <v>0</v>
      </c>
      <c r="H97" s="505">
        <v>0</v>
      </c>
      <c r="I97" s="505">
        <v>0</v>
      </c>
      <c r="J97" s="505">
        <v>0</v>
      </c>
      <c r="K97" s="505">
        <v>0</v>
      </c>
      <c r="L97" s="505">
        <v>0</v>
      </c>
      <c r="M97" s="505">
        <v>0</v>
      </c>
      <c r="N97" s="505">
        <v>0</v>
      </c>
      <c r="O97" s="505">
        <v>0</v>
      </c>
      <c r="P97" s="505">
        <v>0</v>
      </c>
      <c r="Q97" s="505">
        <v>0</v>
      </c>
      <c r="R97" s="505">
        <v>0</v>
      </c>
      <c r="S97" s="505">
        <v>0</v>
      </c>
      <c r="T97" s="505">
        <v>0</v>
      </c>
      <c r="U97" s="505">
        <v>0</v>
      </c>
      <c r="V97" s="505">
        <v>0</v>
      </c>
      <c r="W97" s="505">
        <v>0</v>
      </c>
      <c r="X97" s="505">
        <v>0</v>
      </c>
      <c r="Y97" s="505">
        <v>0</v>
      </c>
      <c r="Z97" s="505">
        <v>0</v>
      </c>
      <c r="AA97" s="505">
        <v>0</v>
      </c>
      <c r="AB97" s="505">
        <v>0</v>
      </c>
      <c r="AC97" s="505">
        <v>0</v>
      </c>
      <c r="AD97" s="505">
        <v>0</v>
      </c>
      <c r="AE97" s="505">
        <v>0</v>
      </c>
      <c r="AF97" s="505">
        <v>0</v>
      </c>
      <c r="AG97" s="505">
        <v>0</v>
      </c>
      <c r="AH97" s="505">
        <v>0</v>
      </c>
      <c r="AI97" s="505">
        <v>0</v>
      </c>
      <c r="AJ97" s="505">
        <v>0</v>
      </c>
      <c r="AK97" s="505">
        <v>0</v>
      </c>
      <c r="AL97" s="505">
        <v>0</v>
      </c>
      <c r="AM97" s="505">
        <v>0</v>
      </c>
      <c r="AN97" s="505">
        <v>0</v>
      </c>
      <c r="AO97" s="505">
        <v>0</v>
      </c>
      <c r="AP97" s="505">
        <v>0</v>
      </c>
      <c r="AQ97" s="505">
        <v>0</v>
      </c>
      <c r="AR97" s="505">
        <v>0</v>
      </c>
      <c r="AS97" s="505">
        <v>0</v>
      </c>
      <c r="AT97" s="505">
        <v>0</v>
      </c>
      <c r="AU97" s="505">
        <v>0</v>
      </c>
      <c r="AV97" s="505">
        <v>0</v>
      </c>
      <c r="AW97" s="505">
        <v>0</v>
      </c>
      <c r="AX97" s="505">
        <v>0</v>
      </c>
      <c r="AY97" s="505">
        <v>0</v>
      </c>
      <c r="AZ97" s="505">
        <v>0</v>
      </c>
      <c r="BA97" s="505">
        <v>0</v>
      </c>
      <c r="BB97" s="505">
        <v>0</v>
      </c>
      <c r="BC97" s="505">
        <v>0</v>
      </c>
      <c r="BD97" s="505">
        <v>0</v>
      </c>
      <c r="BE97" s="505">
        <v>0</v>
      </c>
      <c r="BF97" s="505">
        <v>0</v>
      </c>
      <c r="BG97" s="505">
        <v>0</v>
      </c>
      <c r="BH97" s="505">
        <v>0</v>
      </c>
      <c r="BI97" s="505">
        <v>0</v>
      </c>
      <c r="BJ97" s="505">
        <v>0</v>
      </c>
      <c r="BK97" s="505">
        <v>0</v>
      </c>
      <c r="BL97" s="505">
        <v>0</v>
      </c>
      <c r="BM97" s="505">
        <v>0</v>
      </c>
      <c r="BN97" s="505">
        <v>0</v>
      </c>
      <c r="BO97" s="505">
        <v>0</v>
      </c>
      <c r="BP97" s="505">
        <v>0</v>
      </c>
      <c r="BQ97" s="505">
        <v>0</v>
      </c>
      <c r="BR97" s="505">
        <v>0</v>
      </c>
      <c r="BS97" s="505">
        <v>0</v>
      </c>
      <c r="BT97" s="505">
        <v>0</v>
      </c>
      <c r="BU97" s="505">
        <v>0</v>
      </c>
      <c r="BV97" s="505">
        <v>0</v>
      </c>
      <c r="BW97" s="505">
        <v>0</v>
      </c>
      <c r="BX97" s="505">
        <v>0</v>
      </c>
      <c r="BY97" s="505">
        <v>0</v>
      </c>
      <c r="BZ97" s="505">
        <v>0</v>
      </c>
      <c r="CA97" s="505">
        <v>0</v>
      </c>
      <c r="CB97" s="505">
        <v>0</v>
      </c>
      <c r="CC97" s="505">
        <v>0</v>
      </c>
      <c r="CD97" s="505">
        <v>0</v>
      </c>
      <c r="CE97" s="505">
        <v>0</v>
      </c>
      <c r="CF97" s="505">
        <v>0</v>
      </c>
      <c r="CG97" s="505">
        <v>0</v>
      </c>
      <c r="CH97" s="505">
        <v>0</v>
      </c>
      <c r="CI97" s="505">
        <v>0</v>
      </c>
      <c r="CJ97" s="505">
        <v>0</v>
      </c>
      <c r="CK97" s="505">
        <v>0</v>
      </c>
      <c r="CL97" s="505">
        <v>0</v>
      </c>
      <c r="CM97" s="505">
        <v>0</v>
      </c>
      <c r="CN97" s="505">
        <v>0</v>
      </c>
      <c r="CO97" s="505">
        <v>0</v>
      </c>
      <c r="CP97" s="505">
        <v>0</v>
      </c>
      <c r="CQ97" s="505">
        <v>0</v>
      </c>
      <c r="CR97" s="505">
        <v>0</v>
      </c>
      <c r="CS97" s="505">
        <v>0</v>
      </c>
      <c r="CT97" s="505">
        <v>0</v>
      </c>
      <c r="CU97" s="505">
        <v>0</v>
      </c>
      <c r="CV97" s="505">
        <v>0</v>
      </c>
      <c r="CW97" s="505">
        <v>0</v>
      </c>
      <c r="CX97" s="505">
        <v>0</v>
      </c>
      <c r="CY97" s="505">
        <v>0</v>
      </c>
      <c r="CZ97" s="505">
        <v>0</v>
      </c>
      <c r="DA97" s="505">
        <v>0</v>
      </c>
      <c r="DB97" s="505">
        <v>0</v>
      </c>
      <c r="DC97" s="505">
        <v>0</v>
      </c>
      <c r="DD97" s="505">
        <v>0</v>
      </c>
      <c r="DE97" s="505">
        <v>0</v>
      </c>
      <c r="DF97" s="505">
        <v>0</v>
      </c>
      <c r="DG97" s="505">
        <v>0</v>
      </c>
      <c r="DH97" s="506">
        <v>0.24659900000000001</v>
      </c>
      <c r="DI97" s="507">
        <v>8.5899999999999995E-4</v>
      </c>
      <c r="DJ97" s="508">
        <v>0</v>
      </c>
      <c r="DK97" s="505">
        <v>4.1850000000000004E-3</v>
      </c>
      <c r="DL97" s="505">
        <v>0.261133</v>
      </c>
      <c r="DM97" s="505">
        <v>0</v>
      </c>
      <c r="DN97" s="505">
        <v>0</v>
      </c>
      <c r="DO97" s="509">
        <v>0</v>
      </c>
      <c r="DP97" s="507">
        <v>3.7517000000000002E-2</v>
      </c>
      <c r="DQ97" s="510">
        <v>1.7902999999999999E-2</v>
      </c>
      <c r="DR97" s="508">
        <v>0</v>
      </c>
      <c r="DS97" s="509">
        <v>0</v>
      </c>
      <c r="DT97" s="511">
        <v>0</v>
      </c>
      <c r="DU97" s="507">
        <v>1.9656E-2</v>
      </c>
      <c r="DV97" s="510">
        <v>1.2678E-2</v>
      </c>
      <c r="DW97" s="508">
        <v>0</v>
      </c>
      <c r="DX97" s="509">
        <v>0</v>
      </c>
      <c r="DY97" s="511">
        <v>0</v>
      </c>
      <c r="DZ97" s="507">
        <v>3.4869999999999998E-2</v>
      </c>
      <c r="EA97" s="510">
        <v>1.7306999999999999E-2</v>
      </c>
    </row>
    <row r="98" spans="2:131" ht="18" customHeight="1" x14ac:dyDescent="0.2">
      <c r="B98" s="456" t="s">
        <v>174</v>
      </c>
      <c r="C98" s="457" t="s">
        <v>175</v>
      </c>
      <c r="D98" s="504">
        <v>0</v>
      </c>
      <c r="E98" s="505">
        <v>0</v>
      </c>
      <c r="F98" s="505">
        <v>6.0800000000000003E-4</v>
      </c>
      <c r="G98" s="505">
        <v>1.8000000000000001E-4</v>
      </c>
      <c r="H98" s="505">
        <v>0</v>
      </c>
      <c r="I98" s="505">
        <v>0</v>
      </c>
      <c r="J98" s="505">
        <v>4.4999999999999999E-4</v>
      </c>
      <c r="K98" s="505">
        <v>3.4299999999999999E-4</v>
      </c>
      <c r="L98" s="505">
        <v>3.1999999999999999E-5</v>
      </c>
      <c r="M98" s="505">
        <v>2.31E-4</v>
      </c>
      <c r="N98" s="505">
        <v>0</v>
      </c>
      <c r="O98" s="505">
        <v>6.0000000000000002E-6</v>
      </c>
      <c r="P98" s="505">
        <v>1.7E-5</v>
      </c>
      <c r="Q98" s="505">
        <v>7.3999999999999996E-5</v>
      </c>
      <c r="R98" s="505">
        <v>3.57E-4</v>
      </c>
      <c r="S98" s="505">
        <v>1.6100000000000001E-4</v>
      </c>
      <c r="T98" s="505">
        <v>6.4999999999999994E-5</v>
      </c>
      <c r="U98" s="505">
        <v>1.5999999999999999E-5</v>
      </c>
      <c r="V98" s="505">
        <v>6.8999999999999997E-5</v>
      </c>
      <c r="W98" s="505">
        <v>1.6100000000000001E-4</v>
      </c>
      <c r="X98" s="505">
        <v>2.3900000000000001E-4</v>
      </c>
      <c r="Y98" s="505">
        <v>2.0000000000000001E-4</v>
      </c>
      <c r="Z98" s="505">
        <v>4.2000000000000002E-4</v>
      </c>
      <c r="AA98" s="505">
        <v>2.7599999999999999E-4</v>
      </c>
      <c r="AB98" s="505">
        <v>2.9799999999999998E-4</v>
      </c>
      <c r="AC98" s="505">
        <v>4.2700000000000002E-4</v>
      </c>
      <c r="AD98" s="505">
        <v>6.9999999999999999E-6</v>
      </c>
      <c r="AE98" s="505">
        <v>0</v>
      </c>
      <c r="AF98" s="505">
        <v>1.4300000000000001E-4</v>
      </c>
      <c r="AG98" s="505">
        <v>5.1E-5</v>
      </c>
      <c r="AH98" s="505">
        <v>0</v>
      </c>
      <c r="AI98" s="505">
        <v>3.3500000000000001E-4</v>
      </c>
      <c r="AJ98" s="505">
        <v>2.1800000000000001E-4</v>
      </c>
      <c r="AK98" s="505">
        <v>1.469E-3</v>
      </c>
      <c r="AL98" s="505">
        <v>1.8100000000000001E-4</v>
      </c>
      <c r="AM98" s="505">
        <v>1.1E-5</v>
      </c>
      <c r="AN98" s="505">
        <v>5.3000000000000001E-5</v>
      </c>
      <c r="AO98" s="505">
        <v>5.1199999999999998E-4</v>
      </c>
      <c r="AP98" s="505">
        <v>0</v>
      </c>
      <c r="AQ98" s="505">
        <v>0</v>
      </c>
      <c r="AR98" s="505">
        <v>6.8999999999999997E-5</v>
      </c>
      <c r="AS98" s="505">
        <v>8.5099999999999998E-4</v>
      </c>
      <c r="AT98" s="505">
        <v>1.83E-4</v>
      </c>
      <c r="AU98" s="505">
        <v>7.94E-4</v>
      </c>
      <c r="AV98" s="505">
        <v>2.9700000000000001E-4</v>
      </c>
      <c r="AW98" s="505">
        <v>3.5199999999999999E-4</v>
      </c>
      <c r="AX98" s="505">
        <v>7.85E-4</v>
      </c>
      <c r="AY98" s="505">
        <v>1.5950000000000001E-3</v>
      </c>
      <c r="AZ98" s="505">
        <v>9.4600000000000001E-4</v>
      </c>
      <c r="BA98" s="505">
        <v>1.8979999999999999E-3</v>
      </c>
      <c r="BB98" s="505">
        <v>7.36E-4</v>
      </c>
      <c r="BC98" s="505">
        <v>3.48E-4</v>
      </c>
      <c r="BD98" s="505">
        <v>1.8779999999999999E-3</v>
      </c>
      <c r="BE98" s="505">
        <v>3.8499999999999998E-4</v>
      </c>
      <c r="BF98" s="505">
        <v>1.15E-4</v>
      </c>
      <c r="BG98" s="505">
        <v>1.7799999999999999E-4</v>
      </c>
      <c r="BH98" s="505">
        <v>1.85E-4</v>
      </c>
      <c r="BI98" s="505">
        <v>7.8299999999999995E-4</v>
      </c>
      <c r="BJ98" s="505">
        <v>5.8999999999999998E-5</v>
      </c>
      <c r="BK98" s="505">
        <v>1.22E-4</v>
      </c>
      <c r="BL98" s="505">
        <v>8.1000000000000004E-5</v>
      </c>
      <c r="BM98" s="505">
        <v>3.3000000000000003E-5</v>
      </c>
      <c r="BN98" s="505">
        <v>1.9900000000000001E-4</v>
      </c>
      <c r="BO98" s="505">
        <v>2.32E-4</v>
      </c>
      <c r="BP98" s="505">
        <v>2.5999999999999998E-5</v>
      </c>
      <c r="BQ98" s="505">
        <v>1.36E-4</v>
      </c>
      <c r="BR98" s="505">
        <v>1.63E-4</v>
      </c>
      <c r="BS98" s="505">
        <v>4.8999999999999998E-4</v>
      </c>
      <c r="BT98" s="505">
        <v>4.2499999999999998E-4</v>
      </c>
      <c r="BU98" s="505">
        <v>9.2E-5</v>
      </c>
      <c r="BV98" s="505">
        <v>1.46E-4</v>
      </c>
      <c r="BW98" s="505">
        <v>1.6899999999999999E-4</v>
      </c>
      <c r="BX98" s="505">
        <v>2.5500000000000002E-4</v>
      </c>
      <c r="BY98" s="505">
        <v>2.0799999999999999E-4</v>
      </c>
      <c r="BZ98" s="505">
        <v>5.0000000000000004E-6</v>
      </c>
      <c r="CA98" s="505">
        <v>9.9999999999999995E-7</v>
      </c>
      <c r="CB98" s="505">
        <v>0</v>
      </c>
      <c r="CC98" s="505">
        <v>7.1060000000000003E-3</v>
      </c>
      <c r="CD98" s="505">
        <v>2.63E-4</v>
      </c>
      <c r="CE98" s="505">
        <v>3.3E-4</v>
      </c>
      <c r="CF98" s="505">
        <v>9.2E-5</v>
      </c>
      <c r="CG98" s="505">
        <v>6.6000000000000005E-5</v>
      </c>
      <c r="CH98" s="505">
        <v>3.1599999999999998E-4</v>
      </c>
      <c r="CI98" s="505">
        <v>4.2000000000000002E-4</v>
      </c>
      <c r="CJ98" s="505">
        <v>2.4899999999999998E-4</v>
      </c>
      <c r="CK98" s="505">
        <v>5.5659999999999998E-3</v>
      </c>
      <c r="CL98" s="505">
        <v>1.0059999999999999E-3</v>
      </c>
      <c r="CM98" s="505">
        <v>4.0540000000000003E-3</v>
      </c>
      <c r="CN98" s="505">
        <v>6.8989999999999998E-3</v>
      </c>
      <c r="CO98" s="505">
        <v>1.212E-3</v>
      </c>
      <c r="CP98" s="505">
        <v>7.1000000000000005E-5</v>
      </c>
      <c r="CQ98" s="505">
        <v>1.9999999999999999E-6</v>
      </c>
      <c r="CR98" s="505">
        <v>0</v>
      </c>
      <c r="CS98" s="505">
        <v>1.17E-4</v>
      </c>
      <c r="CT98" s="505">
        <v>0</v>
      </c>
      <c r="CU98" s="505">
        <v>4.6999999999999997E-5</v>
      </c>
      <c r="CV98" s="505">
        <v>1.9000000000000001E-5</v>
      </c>
      <c r="CW98" s="505">
        <v>0</v>
      </c>
      <c r="CX98" s="505">
        <v>4.0299999999999998E-4</v>
      </c>
      <c r="CY98" s="505">
        <v>1.0449999999999999E-3</v>
      </c>
      <c r="CZ98" s="505">
        <v>9.9999999999999995E-7</v>
      </c>
      <c r="DA98" s="505">
        <v>5.9100000000000005E-4</v>
      </c>
      <c r="DB98" s="505">
        <v>2.2699999999999999E-4</v>
      </c>
      <c r="DC98" s="505">
        <v>4.2400000000000001E-4</v>
      </c>
      <c r="DD98" s="505">
        <v>8.0999999999999996E-4</v>
      </c>
      <c r="DE98" s="505">
        <v>1.94E-4</v>
      </c>
      <c r="DF98" s="505">
        <v>4.2200000000000001E-4</v>
      </c>
      <c r="DG98" s="505">
        <v>0</v>
      </c>
      <c r="DH98" s="506">
        <v>1.56E-4</v>
      </c>
      <c r="DI98" s="507">
        <v>3.9800000000000002E-4</v>
      </c>
      <c r="DJ98" s="508">
        <v>0</v>
      </c>
      <c r="DK98" s="505">
        <v>2.9933999999999999E-2</v>
      </c>
      <c r="DL98" s="505">
        <v>0.16900299999999999</v>
      </c>
      <c r="DM98" s="505">
        <v>0</v>
      </c>
      <c r="DN98" s="505">
        <v>0</v>
      </c>
      <c r="DO98" s="509">
        <v>0</v>
      </c>
      <c r="DP98" s="507">
        <v>3.8893999999999998E-2</v>
      </c>
      <c r="DQ98" s="510">
        <v>1.8051000000000001E-2</v>
      </c>
      <c r="DR98" s="508">
        <v>1.8900000000000001E-4</v>
      </c>
      <c r="DS98" s="509">
        <v>2.8249999999999998E-3</v>
      </c>
      <c r="DT98" s="511">
        <v>1.8929999999999999E-3</v>
      </c>
      <c r="DU98" s="507">
        <v>2.1277999999999998E-2</v>
      </c>
      <c r="DV98" s="510">
        <v>1.3335E-2</v>
      </c>
      <c r="DW98" s="508">
        <v>1.763E-3</v>
      </c>
      <c r="DX98" s="509">
        <v>1.7149999999999999E-3</v>
      </c>
      <c r="DY98" s="511">
        <v>1.7279999999999999E-3</v>
      </c>
      <c r="DZ98" s="507">
        <v>3.6410999999999999E-2</v>
      </c>
      <c r="EA98" s="510">
        <v>1.7572999999999998E-2</v>
      </c>
    </row>
    <row r="99" spans="2:131" ht="18" customHeight="1" x14ac:dyDescent="0.2">
      <c r="B99" s="456">
        <v>632</v>
      </c>
      <c r="C99" s="457" t="s">
        <v>422</v>
      </c>
      <c r="D99" s="504">
        <v>0</v>
      </c>
      <c r="E99" s="505">
        <v>0</v>
      </c>
      <c r="F99" s="505">
        <v>0</v>
      </c>
      <c r="G99" s="505">
        <v>0</v>
      </c>
      <c r="H99" s="505">
        <v>0</v>
      </c>
      <c r="I99" s="505">
        <v>0</v>
      </c>
      <c r="J99" s="505">
        <v>0</v>
      </c>
      <c r="K99" s="505">
        <v>0</v>
      </c>
      <c r="L99" s="505">
        <v>0</v>
      </c>
      <c r="M99" s="505">
        <v>0</v>
      </c>
      <c r="N99" s="505">
        <v>0</v>
      </c>
      <c r="O99" s="505">
        <v>0</v>
      </c>
      <c r="P99" s="505">
        <v>0</v>
      </c>
      <c r="Q99" s="505">
        <v>0</v>
      </c>
      <c r="R99" s="505">
        <v>0</v>
      </c>
      <c r="S99" s="505">
        <v>0</v>
      </c>
      <c r="T99" s="505">
        <v>0</v>
      </c>
      <c r="U99" s="505">
        <v>0</v>
      </c>
      <c r="V99" s="505">
        <v>0</v>
      </c>
      <c r="W99" s="505">
        <v>0</v>
      </c>
      <c r="X99" s="505">
        <v>0</v>
      </c>
      <c r="Y99" s="505">
        <v>0</v>
      </c>
      <c r="Z99" s="505">
        <v>0</v>
      </c>
      <c r="AA99" s="505">
        <v>0</v>
      </c>
      <c r="AB99" s="505">
        <v>0</v>
      </c>
      <c r="AC99" s="505">
        <v>0</v>
      </c>
      <c r="AD99" s="505">
        <v>0</v>
      </c>
      <c r="AE99" s="505">
        <v>0</v>
      </c>
      <c r="AF99" s="505">
        <v>0</v>
      </c>
      <c r="AG99" s="505">
        <v>0</v>
      </c>
      <c r="AH99" s="505">
        <v>0</v>
      </c>
      <c r="AI99" s="505">
        <v>0</v>
      </c>
      <c r="AJ99" s="505">
        <v>0</v>
      </c>
      <c r="AK99" s="505">
        <v>0</v>
      </c>
      <c r="AL99" s="505">
        <v>0</v>
      </c>
      <c r="AM99" s="505">
        <v>0</v>
      </c>
      <c r="AN99" s="505">
        <v>0</v>
      </c>
      <c r="AO99" s="505">
        <v>0</v>
      </c>
      <c r="AP99" s="505">
        <v>0</v>
      </c>
      <c r="AQ99" s="505">
        <v>0</v>
      </c>
      <c r="AR99" s="505">
        <v>0</v>
      </c>
      <c r="AS99" s="505">
        <v>0</v>
      </c>
      <c r="AT99" s="505">
        <v>0</v>
      </c>
      <c r="AU99" s="505">
        <v>0</v>
      </c>
      <c r="AV99" s="505">
        <v>0</v>
      </c>
      <c r="AW99" s="505">
        <v>0</v>
      </c>
      <c r="AX99" s="505">
        <v>0</v>
      </c>
      <c r="AY99" s="505">
        <v>0</v>
      </c>
      <c r="AZ99" s="505">
        <v>0</v>
      </c>
      <c r="BA99" s="505">
        <v>0</v>
      </c>
      <c r="BB99" s="505">
        <v>0</v>
      </c>
      <c r="BC99" s="505">
        <v>0</v>
      </c>
      <c r="BD99" s="505">
        <v>0</v>
      </c>
      <c r="BE99" s="505">
        <v>0</v>
      </c>
      <c r="BF99" s="505">
        <v>0</v>
      </c>
      <c r="BG99" s="505">
        <v>0</v>
      </c>
      <c r="BH99" s="505">
        <v>0</v>
      </c>
      <c r="BI99" s="505">
        <v>0</v>
      </c>
      <c r="BJ99" s="505">
        <v>0</v>
      </c>
      <c r="BK99" s="505">
        <v>0</v>
      </c>
      <c r="BL99" s="505">
        <v>0</v>
      </c>
      <c r="BM99" s="505">
        <v>0</v>
      </c>
      <c r="BN99" s="505">
        <v>0</v>
      </c>
      <c r="BO99" s="505">
        <v>0</v>
      </c>
      <c r="BP99" s="505">
        <v>0</v>
      </c>
      <c r="BQ99" s="505">
        <v>0</v>
      </c>
      <c r="BR99" s="505">
        <v>0</v>
      </c>
      <c r="BS99" s="505">
        <v>0</v>
      </c>
      <c r="BT99" s="505">
        <v>0</v>
      </c>
      <c r="BU99" s="505">
        <v>0</v>
      </c>
      <c r="BV99" s="505">
        <v>0</v>
      </c>
      <c r="BW99" s="505">
        <v>0</v>
      </c>
      <c r="BX99" s="505">
        <v>0</v>
      </c>
      <c r="BY99" s="505">
        <v>0</v>
      </c>
      <c r="BZ99" s="505">
        <v>0</v>
      </c>
      <c r="CA99" s="505">
        <v>0</v>
      </c>
      <c r="CB99" s="505">
        <v>0</v>
      </c>
      <c r="CC99" s="505">
        <v>0</v>
      </c>
      <c r="CD99" s="505">
        <v>0</v>
      </c>
      <c r="CE99" s="505">
        <v>0</v>
      </c>
      <c r="CF99" s="505">
        <v>0</v>
      </c>
      <c r="CG99" s="505">
        <v>0</v>
      </c>
      <c r="CH99" s="505">
        <v>0</v>
      </c>
      <c r="CI99" s="505">
        <v>0</v>
      </c>
      <c r="CJ99" s="505">
        <v>0</v>
      </c>
      <c r="CK99" s="505">
        <v>0</v>
      </c>
      <c r="CL99" s="505">
        <v>0</v>
      </c>
      <c r="CM99" s="505">
        <v>0</v>
      </c>
      <c r="CN99" s="505">
        <v>0</v>
      </c>
      <c r="CO99" s="505">
        <v>0</v>
      </c>
      <c r="CP99" s="505">
        <v>0</v>
      </c>
      <c r="CQ99" s="505">
        <v>0</v>
      </c>
      <c r="CR99" s="505">
        <v>0</v>
      </c>
      <c r="CS99" s="505">
        <v>0</v>
      </c>
      <c r="CT99" s="505">
        <v>0</v>
      </c>
      <c r="CU99" s="505">
        <v>0</v>
      </c>
      <c r="CV99" s="505">
        <v>0</v>
      </c>
      <c r="CW99" s="505">
        <v>0</v>
      </c>
      <c r="CX99" s="505">
        <v>0</v>
      </c>
      <c r="CY99" s="505">
        <v>0</v>
      </c>
      <c r="CZ99" s="505">
        <v>0</v>
      </c>
      <c r="DA99" s="505">
        <v>0</v>
      </c>
      <c r="DB99" s="505">
        <v>0</v>
      </c>
      <c r="DC99" s="505">
        <v>0</v>
      </c>
      <c r="DD99" s="505">
        <v>0</v>
      </c>
      <c r="DE99" s="505">
        <v>0</v>
      </c>
      <c r="DF99" s="505">
        <v>0</v>
      </c>
      <c r="DG99" s="505">
        <v>0</v>
      </c>
      <c r="DH99" s="506">
        <v>0</v>
      </c>
      <c r="DI99" s="507">
        <v>0</v>
      </c>
      <c r="DJ99" s="508">
        <v>0</v>
      </c>
      <c r="DK99" s="505">
        <v>4.9700000000000005E-4</v>
      </c>
      <c r="DL99" s="505">
        <v>1.2857E-2</v>
      </c>
      <c r="DM99" s="505">
        <v>0.102698</v>
      </c>
      <c r="DN99" s="505">
        <v>0.241702</v>
      </c>
      <c r="DO99" s="509">
        <v>0</v>
      </c>
      <c r="DP99" s="507">
        <v>6.8360000000000004E-2</v>
      </c>
      <c r="DQ99" s="510">
        <v>3.1001999999999998E-2</v>
      </c>
      <c r="DR99" s="508">
        <v>7.5230000000000002E-3</v>
      </c>
      <c r="DS99" s="509">
        <v>0</v>
      </c>
      <c r="DT99" s="511">
        <v>2.66E-3</v>
      </c>
      <c r="DU99" s="507">
        <v>3.7081999999999997E-2</v>
      </c>
      <c r="DV99" s="510">
        <v>2.2731000000000001E-2</v>
      </c>
      <c r="DW99" s="508">
        <v>3.2930000000000001E-2</v>
      </c>
      <c r="DX99" s="509">
        <v>1.9540999999999999E-2</v>
      </c>
      <c r="DY99" s="511">
        <v>2.3243E-2</v>
      </c>
      <c r="DZ99" s="507">
        <v>4.7793000000000002E-2</v>
      </c>
      <c r="EA99" s="510">
        <v>2.2544000000000002E-2</v>
      </c>
    </row>
    <row r="100" spans="2:131" ht="18" customHeight="1" x14ac:dyDescent="0.2">
      <c r="B100" s="456" t="s">
        <v>176</v>
      </c>
      <c r="C100" s="457" t="s">
        <v>177</v>
      </c>
      <c r="D100" s="504">
        <v>0</v>
      </c>
      <c r="E100" s="505">
        <v>0</v>
      </c>
      <c r="F100" s="505">
        <v>0</v>
      </c>
      <c r="G100" s="505">
        <v>0</v>
      </c>
      <c r="H100" s="505">
        <v>0</v>
      </c>
      <c r="I100" s="505">
        <v>0</v>
      </c>
      <c r="J100" s="505">
        <v>0</v>
      </c>
      <c r="K100" s="505">
        <v>0</v>
      </c>
      <c r="L100" s="505">
        <v>0</v>
      </c>
      <c r="M100" s="505">
        <v>0</v>
      </c>
      <c r="N100" s="505">
        <v>0</v>
      </c>
      <c r="O100" s="505">
        <v>0</v>
      </c>
      <c r="P100" s="505">
        <v>0</v>
      </c>
      <c r="Q100" s="505">
        <v>0</v>
      </c>
      <c r="R100" s="505">
        <v>0</v>
      </c>
      <c r="S100" s="505">
        <v>0</v>
      </c>
      <c r="T100" s="505">
        <v>0</v>
      </c>
      <c r="U100" s="505">
        <v>0</v>
      </c>
      <c r="V100" s="505">
        <v>0</v>
      </c>
      <c r="W100" s="505">
        <v>0</v>
      </c>
      <c r="X100" s="505">
        <v>0</v>
      </c>
      <c r="Y100" s="505">
        <v>0</v>
      </c>
      <c r="Z100" s="505">
        <v>0</v>
      </c>
      <c r="AA100" s="505">
        <v>0</v>
      </c>
      <c r="AB100" s="505">
        <v>0</v>
      </c>
      <c r="AC100" s="505">
        <v>0</v>
      </c>
      <c r="AD100" s="505">
        <v>0</v>
      </c>
      <c r="AE100" s="505">
        <v>0</v>
      </c>
      <c r="AF100" s="505">
        <v>0</v>
      </c>
      <c r="AG100" s="505">
        <v>0</v>
      </c>
      <c r="AH100" s="505">
        <v>0</v>
      </c>
      <c r="AI100" s="505">
        <v>0</v>
      </c>
      <c r="AJ100" s="505">
        <v>0</v>
      </c>
      <c r="AK100" s="505">
        <v>0</v>
      </c>
      <c r="AL100" s="505">
        <v>0</v>
      </c>
      <c r="AM100" s="505">
        <v>0</v>
      </c>
      <c r="AN100" s="505">
        <v>0</v>
      </c>
      <c r="AO100" s="505">
        <v>0</v>
      </c>
      <c r="AP100" s="505">
        <v>0</v>
      </c>
      <c r="AQ100" s="505">
        <v>0</v>
      </c>
      <c r="AR100" s="505">
        <v>0</v>
      </c>
      <c r="AS100" s="505">
        <v>0</v>
      </c>
      <c r="AT100" s="505">
        <v>0</v>
      </c>
      <c r="AU100" s="505">
        <v>0</v>
      </c>
      <c r="AV100" s="505">
        <v>0</v>
      </c>
      <c r="AW100" s="505">
        <v>0</v>
      </c>
      <c r="AX100" s="505">
        <v>0</v>
      </c>
      <c r="AY100" s="505">
        <v>0</v>
      </c>
      <c r="AZ100" s="505">
        <v>0</v>
      </c>
      <c r="BA100" s="505">
        <v>0</v>
      </c>
      <c r="BB100" s="505">
        <v>0</v>
      </c>
      <c r="BC100" s="505">
        <v>0</v>
      </c>
      <c r="BD100" s="505">
        <v>0</v>
      </c>
      <c r="BE100" s="505">
        <v>0</v>
      </c>
      <c r="BF100" s="505">
        <v>0</v>
      </c>
      <c r="BG100" s="505">
        <v>0</v>
      </c>
      <c r="BH100" s="505">
        <v>0</v>
      </c>
      <c r="BI100" s="505">
        <v>0</v>
      </c>
      <c r="BJ100" s="505">
        <v>0</v>
      </c>
      <c r="BK100" s="505">
        <v>0</v>
      </c>
      <c r="BL100" s="505">
        <v>0</v>
      </c>
      <c r="BM100" s="505">
        <v>0</v>
      </c>
      <c r="BN100" s="505">
        <v>0</v>
      </c>
      <c r="BO100" s="505">
        <v>0</v>
      </c>
      <c r="BP100" s="505">
        <v>0</v>
      </c>
      <c r="BQ100" s="505">
        <v>0</v>
      </c>
      <c r="BR100" s="505">
        <v>0</v>
      </c>
      <c r="BS100" s="505">
        <v>0</v>
      </c>
      <c r="BT100" s="505">
        <v>0</v>
      </c>
      <c r="BU100" s="505">
        <v>0</v>
      </c>
      <c r="BV100" s="505">
        <v>0</v>
      </c>
      <c r="BW100" s="505">
        <v>0</v>
      </c>
      <c r="BX100" s="505">
        <v>0</v>
      </c>
      <c r="BY100" s="505">
        <v>0</v>
      </c>
      <c r="BZ100" s="505">
        <v>0</v>
      </c>
      <c r="CA100" s="505">
        <v>0</v>
      </c>
      <c r="CB100" s="505">
        <v>0</v>
      </c>
      <c r="CC100" s="505">
        <v>0</v>
      </c>
      <c r="CD100" s="505">
        <v>0</v>
      </c>
      <c r="CE100" s="505">
        <v>0</v>
      </c>
      <c r="CF100" s="505">
        <v>0</v>
      </c>
      <c r="CG100" s="505">
        <v>0</v>
      </c>
      <c r="CH100" s="505">
        <v>0</v>
      </c>
      <c r="CI100" s="505">
        <v>0</v>
      </c>
      <c r="CJ100" s="505">
        <v>0</v>
      </c>
      <c r="CK100" s="505">
        <v>0</v>
      </c>
      <c r="CL100" s="505">
        <v>0</v>
      </c>
      <c r="CM100" s="505">
        <v>0</v>
      </c>
      <c r="CN100" s="505">
        <v>0</v>
      </c>
      <c r="CO100" s="505">
        <v>0</v>
      </c>
      <c r="CP100" s="505">
        <v>0</v>
      </c>
      <c r="CQ100" s="505">
        <v>0</v>
      </c>
      <c r="CR100" s="505">
        <v>0</v>
      </c>
      <c r="CS100" s="505">
        <v>7.6689999999999996E-3</v>
      </c>
      <c r="CT100" s="505">
        <v>0</v>
      </c>
      <c r="CU100" s="505">
        <v>0</v>
      </c>
      <c r="CV100" s="505">
        <v>5.3899999999999998E-4</v>
      </c>
      <c r="CW100" s="505">
        <v>0</v>
      </c>
      <c r="CX100" s="505">
        <v>0</v>
      </c>
      <c r="CY100" s="505">
        <v>0</v>
      </c>
      <c r="CZ100" s="505">
        <v>0</v>
      </c>
      <c r="DA100" s="505">
        <v>0</v>
      </c>
      <c r="DB100" s="505">
        <v>0</v>
      </c>
      <c r="DC100" s="505">
        <v>0</v>
      </c>
      <c r="DD100" s="505">
        <v>0</v>
      </c>
      <c r="DE100" s="505">
        <v>0</v>
      </c>
      <c r="DF100" s="505">
        <v>0</v>
      </c>
      <c r="DG100" s="505">
        <v>0</v>
      </c>
      <c r="DH100" s="506">
        <v>0</v>
      </c>
      <c r="DI100" s="507">
        <v>2.43E-4</v>
      </c>
      <c r="DJ100" s="508">
        <v>1.3308E-2</v>
      </c>
      <c r="DK100" s="505">
        <v>2.7764E-2</v>
      </c>
      <c r="DL100" s="505">
        <v>0.41661599999999999</v>
      </c>
      <c r="DM100" s="505">
        <v>0</v>
      </c>
      <c r="DN100" s="505">
        <v>0</v>
      </c>
      <c r="DO100" s="509">
        <v>0</v>
      </c>
      <c r="DP100" s="507">
        <v>7.1589E-2</v>
      </c>
      <c r="DQ100" s="510">
        <v>3.2717000000000003E-2</v>
      </c>
      <c r="DR100" s="508">
        <v>9.9999999999999995E-7</v>
      </c>
      <c r="DS100" s="509">
        <v>1.008E-3</v>
      </c>
      <c r="DT100" s="511">
        <v>6.5099999999999999E-4</v>
      </c>
      <c r="DU100" s="507">
        <v>3.7817000000000003E-2</v>
      </c>
      <c r="DV100" s="510">
        <v>2.3359000000000001E-2</v>
      </c>
      <c r="DW100" s="508">
        <v>2.9E-5</v>
      </c>
      <c r="DX100" s="509">
        <v>2.4489999999999998E-3</v>
      </c>
      <c r="DY100" s="511">
        <v>1.7799999999999999E-3</v>
      </c>
      <c r="DZ100" s="507">
        <v>6.5710000000000005E-2</v>
      </c>
      <c r="EA100" s="510">
        <v>3.1237999999999998E-2</v>
      </c>
    </row>
    <row r="101" spans="2:131" ht="18" customHeight="1" x14ac:dyDescent="0.2">
      <c r="B101" s="456" t="s">
        <v>178</v>
      </c>
      <c r="C101" s="457" t="s">
        <v>179</v>
      </c>
      <c r="D101" s="504">
        <v>0</v>
      </c>
      <c r="E101" s="505">
        <v>0</v>
      </c>
      <c r="F101" s="505">
        <v>7.6800000000000002E-3</v>
      </c>
      <c r="G101" s="505">
        <v>0</v>
      </c>
      <c r="H101" s="505">
        <v>0</v>
      </c>
      <c r="I101" s="505">
        <v>0</v>
      </c>
      <c r="J101" s="505">
        <v>0</v>
      </c>
      <c r="K101" s="505">
        <v>0</v>
      </c>
      <c r="L101" s="505">
        <v>0</v>
      </c>
      <c r="M101" s="505">
        <v>0</v>
      </c>
      <c r="N101" s="505">
        <v>0</v>
      </c>
      <c r="O101" s="505">
        <v>0</v>
      </c>
      <c r="P101" s="505">
        <v>0</v>
      </c>
      <c r="Q101" s="505">
        <v>0</v>
      </c>
      <c r="R101" s="505">
        <v>0</v>
      </c>
      <c r="S101" s="505">
        <v>0</v>
      </c>
      <c r="T101" s="505">
        <v>0</v>
      </c>
      <c r="U101" s="505">
        <v>2.3E-5</v>
      </c>
      <c r="V101" s="505">
        <v>0</v>
      </c>
      <c r="W101" s="505">
        <v>0</v>
      </c>
      <c r="X101" s="505">
        <v>0</v>
      </c>
      <c r="Y101" s="505">
        <v>0</v>
      </c>
      <c r="Z101" s="505">
        <v>0</v>
      </c>
      <c r="AA101" s="505">
        <v>0</v>
      </c>
      <c r="AB101" s="505">
        <v>6.2000000000000003E-5</v>
      </c>
      <c r="AC101" s="505">
        <v>0</v>
      </c>
      <c r="AD101" s="505">
        <v>0</v>
      </c>
      <c r="AE101" s="505">
        <v>0</v>
      </c>
      <c r="AF101" s="505">
        <v>9.9999999999999995E-7</v>
      </c>
      <c r="AG101" s="505">
        <v>0</v>
      </c>
      <c r="AH101" s="505">
        <v>0</v>
      </c>
      <c r="AI101" s="505">
        <v>0</v>
      </c>
      <c r="AJ101" s="505">
        <v>0</v>
      </c>
      <c r="AK101" s="505">
        <v>0</v>
      </c>
      <c r="AL101" s="505">
        <v>0</v>
      </c>
      <c r="AM101" s="505">
        <v>0</v>
      </c>
      <c r="AN101" s="505">
        <v>3.9999999999999998E-6</v>
      </c>
      <c r="AO101" s="505">
        <v>0</v>
      </c>
      <c r="AP101" s="505">
        <v>0</v>
      </c>
      <c r="AQ101" s="505">
        <v>0</v>
      </c>
      <c r="AR101" s="505">
        <v>0</v>
      </c>
      <c r="AS101" s="505">
        <v>0</v>
      </c>
      <c r="AT101" s="505">
        <v>0</v>
      </c>
      <c r="AU101" s="505">
        <v>0</v>
      </c>
      <c r="AV101" s="505">
        <v>0</v>
      </c>
      <c r="AW101" s="505">
        <v>0</v>
      </c>
      <c r="AX101" s="505">
        <v>0</v>
      </c>
      <c r="AY101" s="505">
        <v>0</v>
      </c>
      <c r="AZ101" s="505">
        <v>0</v>
      </c>
      <c r="BA101" s="505">
        <v>0</v>
      </c>
      <c r="BB101" s="505">
        <v>0</v>
      </c>
      <c r="BC101" s="505">
        <v>0</v>
      </c>
      <c r="BD101" s="505">
        <v>0</v>
      </c>
      <c r="BE101" s="505">
        <v>0</v>
      </c>
      <c r="BF101" s="505">
        <v>0</v>
      </c>
      <c r="BG101" s="505">
        <v>0</v>
      </c>
      <c r="BH101" s="505">
        <v>0</v>
      </c>
      <c r="BI101" s="505">
        <v>0</v>
      </c>
      <c r="BJ101" s="505">
        <v>0</v>
      </c>
      <c r="BK101" s="505">
        <v>0</v>
      </c>
      <c r="BL101" s="505">
        <v>0</v>
      </c>
      <c r="BM101" s="505">
        <v>0</v>
      </c>
      <c r="BN101" s="505">
        <v>0</v>
      </c>
      <c r="BO101" s="505">
        <v>0</v>
      </c>
      <c r="BP101" s="505">
        <v>1.9999999999999999E-6</v>
      </c>
      <c r="BQ101" s="505">
        <v>0</v>
      </c>
      <c r="BR101" s="505">
        <v>0</v>
      </c>
      <c r="BS101" s="505">
        <v>3.0000000000000001E-6</v>
      </c>
      <c r="BT101" s="505">
        <v>6.9999999999999999E-6</v>
      </c>
      <c r="BU101" s="505">
        <v>2.5599999999999999E-4</v>
      </c>
      <c r="BV101" s="505">
        <v>0</v>
      </c>
      <c r="BW101" s="505">
        <v>2.0000000000000002E-5</v>
      </c>
      <c r="BX101" s="505">
        <v>3.1999999999999999E-5</v>
      </c>
      <c r="BY101" s="505">
        <v>1.5200000000000001E-4</v>
      </c>
      <c r="BZ101" s="505">
        <v>1.8E-5</v>
      </c>
      <c r="CA101" s="505">
        <v>1.8E-5</v>
      </c>
      <c r="CB101" s="505">
        <v>0</v>
      </c>
      <c r="CC101" s="505">
        <v>9.7999999999999997E-5</v>
      </c>
      <c r="CD101" s="505">
        <v>3.9999999999999998E-6</v>
      </c>
      <c r="CE101" s="505">
        <v>0</v>
      </c>
      <c r="CF101" s="505">
        <v>1.06E-4</v>
      </c>
      <c r="CG101" s="505">
        <v>0</v>
      </c>
      <c r="CH101" s="505">
        <v>2.4674999999999999E-2</v>
      </c>
      <c r="CI101" s="505">
        <v>8.4800000000000001E-4</v>
      </c>
      <c r="CJ101" s="505">
        <v>6.2000000000000003E-5</v>
      </c>
      <c r="CK101" s="505">
        <v>1.3179999999999999E-3</v>
      </c>
      <c r="CL101" s="505">
        <v>5.0000000000000001E-4</v>
      </c>
      <c r="CM101" s="505">
        <v>4.3999999999999999E-5</v>
      </c>
      <c r="CN101" s="505">
        <v>4.1399999999999998E-4</v>
      </c>
      <c r="CO101" s="505">
        <v>2.7999999999999998E-4</v>
      </c>
      <c r="CP101" s="505">
        <v>2.3E-5</v>
      </c>
      <c r="CQ101" s="505">
        <v>1.5999999999999999E-5</v>
      </c>
      <c r="CR101" s="505">
        <v>3.1000000000000001E-5</v>
      </c>
      <c r="CS101" s="505">
        <v>1.2789999999999999E-2</v>
      </c>
      <c r="CT101" s="505">
        <v>5.5264000000000001E-2</v>
      </c>
      <c r="CU101" s="505">
        <v>3.052E-3</v>
      </c>
      <c r="CV101" s="505">
        <v>1.3979999999999999E-3</v>
      </c>
      <c r="CW101" s="505">
        <v>1.4E-5</v>
      </c>
      <c r="CX101" s="505">
        <v>0</v>
      </c>
      <c r="CY101" s="505">
        <v>3.1999999999999999E-5</v>
      </c>
      <c r="CZ101" s="505">
        <v>0</v>
      </c>
      <c r="DA101" s="505">
        <v>5.5000000000000002E-5</v>
      </c>
      <c r="DB101" s="505">
        <v>6.0000000000000002E-6</v>
      </c>
      <c r="DC101" s="505">
        <v>1E-4</v>
      </c>
      <c r="DD101" s="505">
        <v>1.9999999999999999E-6</v>
      </c>
      <c r="DE101" s="505">
        <v>1.15E-4</v>
      </c>
      <c r="DF101" s="505">
        <v>6.6000000000000005E-5</v>
      </c>
      <c r="DG101" s="505">
        <v>0</v>
      </c>
      <c r="DH101" s="506">
        <v>2.441E-3</v>
      </c>
      <c r="DI101" s="507">
        <v>5.9299999999999999E-4</v>
      </c>
      <c r="DJ101" s="508">
        <v>2.8191000000000001E-2</v>
      </c>
      <c r="DK101" s="505">
        <v>6.7000000000000002E-4</v>
      </c>
      <c r="DL101" s="505">
        <v>5.3660000000000001E-3</v>
      </c>
      <c r="DM101" s="505">
        <v>0</v>
      </c>
      <c r="DN101" s="505">
        <v>0</v>
      </c>
      <c r="DO101" s="509">
        <v>0</v>
      </c>
      <c r="DP101" s="507">
        <v>1.964E-3</v>
      </c>
      <c r="DQ101" s="510">
        <v>1.5039999999999999E-3</v>
      </c>
      <c r="DR101" s="508">
        <v>0</v>
      </c>
      <c r="DS101" s="509">
        <v>5.0000000000000002E-5</v>
      </c>
      <c r="DT101" s="511">
        <v>3.1999999999999999E-5</v>
      </c>
      <c r="DU101" s="507">
        <v>1.044E-3</v>
      </c>
      <c r="DV101" s="510">
        <v>1.075E-3</v>
      </c>
      <c r="DW101" s="508">
        <v>0</v>
      </c>
      <c r="DX101" s="509">
        <v>6.7900000000000002E-4</v>
      </c>
      <c r="DY101" s="511">
        <v>4.9100000000000001E-4</v>
      </c>
      <c r="DZ101" s="507">
        <v>1.4729999999999999E-3</v>
      </c>
      <c r="EA101" s="510">
        <v>1.2880000000000001E-3</v>
      </c>
    </row>
    <row r="102" spans="2:131" ht="18" customHeight="1" x14ac:dyDescent="0.2">
      <c r="B102" s="456" t="s">
        <v>180</v>
      </c>
      <c r="C102" s="457" t="s">
        <v>181</v>
      </c>
      <c r="D102" s="504">
        <v>0</v>
      </c>
      <c r="E102" s="505">
        <v>0</v>
      </c>
      <c r="F102" s="505">
        <v>0</v>
      </c>
      <c r="G102" s="505">
        <v>0</v>
      </c>
      <c r="H102" s="505">
        <v>0</v>
      </c>
      <c r="I102" s="505">
        <v>0</v>
      </c>
      <c r="J102" s="505">
        <v>0</v>
      </c>
      <c r="K102" s="505">
        <v>0</v>
      </c>
      <c r="L102" s="505">
        <v>0</v>
      </c>
      <c r="M102" s="505">
        <v>0</v>
      </c>
      <c r="N102" s="505">
        <v>0</v>
      </c>
      <c r="O102" s="505">
        <v>0</v>
      </c>
      <c r="P102" s="505">
        <v>0</v>
      </c>
      <c r="Q102" s="505">
        <v>0</v>
      </c>
      <c r="R102" s="505">
        <v>0</v>
      </c>
      <c r="S102" s="505">
        <v>0</v>
      </c>
      <c r="T102" s="505">
        <v>0</v>
      </c>
      <c r="U102" s="505">
        <v>0</v>
      </c>
      <c r="V102" s="505">
        <v>0</v>
      </c>
      <c r="W102" s="505">
        <v>0</v>
      </c>
      <c r="X102" s="505">
        <v>0</v>
      </c>
      <c r="Y102" s="505">
        <v>0</v>
      </c>
      <c r="Z102" s="505">
        <v>0</v>
      </c>
      <c r="AA102" s="505">
        <v>0</v>
      </c>
      <c r="AB102" s="505">
        <v>0</v>
      </c>
      <c r="AC102" s="505">
        <v>0</v>
      </c>
      <c r="AD102" s="505">
        <v>0</v>
      </c>
      <c r="AE102" s="505">
        <v>0</v>
      </c>
      <c r="AF102" s="505">
        <v>0</v>
      </c>
      <c r="AG102" s="505">
        <v>0</v>
      </c>
      <c r="AH102" s="505">
        <v>0</v>
      </c>
      <c r="AI102" s="505">
        <v>0</v>
      </c>
      <c r="AJ102" s="505">
        <v>0</v>
      </c>
      <c r="AK102" s="505">
        <v>0</v>
      </c>
      <c r="AL102" s="505">
        <v>0</v>
      </c>
      <c r="AM102" s="505">
        <v>0</v>
      </c>
      <c r="AN102" s="505">
        <v>0</v>
      </c>
      <c r="AO102" s="505">
        <v>0</v>
      </c>
      <c r="AP102" s="505">
        <v>0</v>
      </c>
      <c r="AQ102" s="505">
        <v>0</v>
      </c>
      <c r="AR102" s="505">
        <v>0</v>
      </c>
      <c r="AS102" s="505">
        <v>0</v>
      </c>
      <c r="AT102" s="505">
        <v>0</v>
      </c>
      <c r="AU102" s="505">
        <v>0</v>
      </c>
      <c r="AV102" s="505">
        <v>0</v>
      </c>
      <c r="AW102" s="505">
        <v>0</v>
      </c>
      <c r="AX102" s="505">
        <v>0</v>
      </c>
      <c r="AY102" s="505">
        <v>0</v>
      </c>
      <c r="AZ102" s="505">
        <v>0</v>
      </c>
      <c r="BA102" s="505">
        <v>0</v>
      </c>
      <c r="BB102" s="505">
        <v>0</v>
      </c>
      <c r="BC102" s="505">
        <v>0</v>
      </c>
      <c r="BD102" s="505">
        <v>0</v>
      </c>
      <c r="BE102" s="505">
        <v>0</v>
      </c>
      <c r="BF102" s="505">
        <v>0</v>
      </c>
      <c r="BG102" s="505">
        <v>0</v>
      </c>
      <c r="BH102" s="505">
        <v>0</v>
      </c>
      <c r="BI102" s="505">
        <v>0</v>
      </c>
      <c r="BJ102" s="505">
        <v>0</v>
      </c>
      <c r="BK102" s="505">
        <v>0</v>
      </c>
      <c r="BL102" s="505">
        <v>0</v>
      </c>
      <c r="BM102" s="505">
        <v>0</v>
      </c>
      <c r="BN102" s="505">
        <v>0</v>
      </c>
      <c r="BO102" s="505">
        <v>0</v>
      </c>
      <c r="BP102" s="505">
        <v>0</v>
      </c>
      <c r="BQ102" s="505">
        <v>0</v>
      </c>
      <c r="BR102" s="505">
        <v>0</v>
      </c>
      <c r="BS102" s="505">
        <v>0</v>
      </c>
      <c r="BT102" s="505">
        <v>0</v>
      </c>
      <c r="BU102" s="505">
        <v>0</v>
      </c>
      <c r="BV102" s="505">
        <v>0</v>
      </c>
      <c r="BW102" s="505">
        <v>0</v>
      </c>
      <c r="BX102" s="505">
        <v>0</v>
      </c>
      <c r="BY102" s="505">
        <v>0</v>
      </c>
      <c r="BZ102" s="505">
        <v>0</v>
      </c>
      <c r="CA102" s="505">
        <v>0</v>
      </c>
      <c r="CB102" s="505">
        <v>0</v>
      </c>
      <c r="CC102" s="505">
        <v>0</v>
      </c>
      <c r="CD102" s="505">
        <v>0</v>
      </c>
      <c r="CE102" s="505">
        <v>0</v>
      </c>
      <c r="CF102" s="505">
        <v>0</v>
      </c>
      <c r="CG102" s="505">
        <v>0</v>
      </c>
      <c r="CH102" s="505">
        <v>0</v>
      </c>
      <c r="CI102" s="505">
        <v>0</v>
      </c>
      <c r="CJ102" s="505">
        <v>0</v>
      </c>
      <c r="CK102" s="505">
        <v>0</v>
      </c>
      <c r="CL102" s="505">
        <v>0</v>
      </c>
      <c r="CM102" s="505">
        <v>0</v>
      </c>
      <c r="CN102" s="505">
        <v>0</v>
      </c>
      <c r="CO102" s="505">
        <v>0</v>
      </c>
      <c r="CP102" s="505">
        <v>0</v>
      </c>
      <c r="CQ102" s="505">
        <v>0</v>
      </c>
      <c r="CR102" s="505">
        <v>0</v>
      </c>
      <c r="CS102" s="505">
        <v>0</v>
      </c>
      <c r="CT102" s="505">
        <v>0</v>
      </c>
      <c r="CU102" s="505">
        <v>0</v>
      </c>
      <c r="CV102" s="505">
        <v>0</v>
      </c>
      <c r="CW102" s="505">
        <v>0</v>
      </c>
      <c r="CX102" s="505">
        <v>0</v>
      </c>
      <c r="CY102" s="505">
        <v>0</v>
      </c>
      <c r="CZ102" s="505">
        <v>0</v>
      </c>
      <c r="DA102" s="505">
        <v>0</v>
      </c>
      <c r="DB102" s="505">
        <v>0</v>
      </c>
      <c r="DC102" s="505">
        <v>0</v>
      </c>
      <c r="DD102" s="505">
        <v>0</v>
      </c>
      <c r="DE102" s="505">
        <v>0</v>
      </c>
      <c r="DF102" s="505">
        <v>0</v>
      </c>
      <c r="DG102" s="505">
        <v>0</v>
      </c>
      <c r="DH102" s="506">
        <v>0</v>
      </c>
      <c r="DI102" s="507">
        <v>0</v>
      </c>
      <c r="DJ102" s="508">
        <v>1.1702000000000001E-2</v>
      </c>
      <c r="DK102" s="505">
        <v>1.8046E-2</v>
      </c>
      <c r="DL102" s="505">
        <v>3.7169000000000001E-2</v>
      </c>
      <c r="DM102" s="505">
        <v>0</v>
      </c>
      <c r="DN102" s="505">
        <v>0</v>
      </c>
      <c r="DO102" s="509">
        <v>0</v>
      </c>
      <c r="DP102" s="507">
        <v>1.5072E-2</v>
      </c>
      <c r="DQ102" s="510">
        <v>6.8349999999999999E-3</v>
      </c>
      <c r="DR102" s="508">
        <v>0</v>
      </c>
      <c r="DS102" s="509">
        <v>0</v>
      </c>
      <c r="DT102" s="511">
        <v>0</v>
      </c>
      <c r="DU102" s="507">
        <v>7.8960000000000002E-3</v>
      </c>
      <c r="DV102" s="510">
        <v>4.8399999999999997E-3</v>
      </c>
      <c r="DW102" s="508">
        <v>0</v>
      </c>
      <c r="DX102" s="509">
        <v>1.8010000000000001E-3</v>
      </c>
      <c r="DY102" s="511">
        <v>1.3029999999999999E-3</v>
      </c>
      <c r="DZ102" s="507">
        <v>1.2999999999999999E-2</v>
      </c>
      <c r="EA102" s="510">
        <v>6.1320000000000003E-3</v>
      </c>
    </row>
    <row r="103" spans="2:131" ht="18" customHeight="1" x14ac:dyDescent="0.2">
      <c r="B103" s="456" t="s">
        <v>182</v>
      </c>
      <c r="C103" s="457" t="s">
        <v>183</v>
      </c>
      <c r="D103" s="504">
        <v>0</v>
      </c>
      <c r="E103" s="505">
        <v>0</v>
      </c>
      <c r="F103" s="505">
        <v>0</v>
      </c>
      <c r="G103" s="505">
        <v>0</v>
      </c>
      <c r="H103" s="505">
        <v>0</v>
      </c>
      <c r="I103" s="505">
        <v>0</v>
      </c>
      <c r="J103" s="505">
        <v>0</v>
      </c>
      <c r="K103" s="505">
        <v>0</v>
      </c>
      <c r="L103" s="505">
        <v>0</v>
      </c>
      <c r="M103" s="505">
        <v>0</v>
      </c>
      <c r="N103" s="505">
        <v>0</v>
      </c>
      <c r="O103" s="505">
        <v>0</v>
      </c>
      <c r="P103" s="505">
        <v>0</v>
      </c>
      <c r="Q103" s="505">
        <v>0</v>
      </c>
      <c r="R103" s="505">
        <v>0</v>
      </c>
      <c r="S103" s="505">
        <v>0</v>
      </c>
      <c r="T103" s="505">
        <v>0</v>
      </c>
      <c r="U103" s="505">
        <v>0</v>
      </c>
      <c r="V103" s="505">
        <v>0</v>
      </c>
      <c r="W103" s="505">
        <v>0</v>
      </c>
      <c r="X103" s="505">
        <v>0</v>
      </c>
      <c r="Y103" s="505">
        <v>0</v>
      </c>
      <c r="Z103" s="505">
        <v>0</v>
      </c>
      <c r="AA103" s="505">
        <v>0</v>
      </c>
      <c r="AB103" s="505">
        <v>0</v>
      </c>
      <c r="AC103" s="505">
        <v>0</v>
      </c>
      <c r="AD103" s="505">
        <v>0</v>
      </c>
      <c r="AE103" s="505">
        <v>0</v>
      </c>
      <c r="AF103" s="505">
        <v>0</v>
      </c>
      <c r="AG103" s="505">
        <v>0</v>
      </c>
      <c r="AH103" s="505">
        <v>0</v>
      </c>
      <c r="AI103" s="505">
        <v>0</v>
      </c>
      <c r="AJ103" s="505">
        <v>0</v>
      </c>
      <c r="AK103" s="505">
        <v>0</v>
      </c>
      <c r="AL103" s="505">
        <v>0</v>
      </c>
      <c r="AM103" s="505">
        <v>0</v>
      </c>
      <c r="AN103" s="505">
        <v>0</v>
      </c>
      <c r="AO103" s="505">
        <v>0</v>
      </c>
      <c r="AP103" s="505">
        <v>0</v>
      </c>
      <c r="AQ103" s="505">
        <v>0</v>
      </c>
      <c r="AR103" s="505">
        <v>0</v>
      </c>
      <c r="AS103" s="505">
        <v>0</v>
      </c>
      <c r="AT103" s="505">
        <v>0</v>
      </c>
      <c r="AU103" s="505">
        <v>0</v>
      </c>
      <c r="AV103" s="505">
        <v>0</v>
      </c>
      <c r="AW103" s="505">
        <v>0</v>
      </c>
      <c r="AX103" s="505">
        <v>0</v>
      </c>
      <c r="AY103" s="505">
        <v>0</v>
      </c>
      <c r="AZ103" s="505">
        <v>0</v>
      </c>
      <c r="BA103" s="505">
        <v>0</v>
      </c>
      <c r="BB103" s="505">
        <v>0</v>
      </c>
      <c r="BC103" s="505">
        <v>0</v>
      </c>
      <c r="BD103" s="505">
        <v>0</v>
      </c>
      <c r="BE103" s="505">
        <v>0</v>
      </c>
      <c r="BF103" s="505">
        <v>0</v>
      </c>
      <c r="BG103" s="505">
        <v>0</v>
      </c>
      <c r="BH103" s="505">
        <v>0</v>
      </c>
      <c r="BI103" s="505">
        <v>0</v>
      </c>
      <c r="BJ103" s="505">
        <v>0</v>
      </c>
      <c r="BK103" s="505">
        <v>0</v>
      </c>
      <c r="BL103" s="505">
        <v>0</v>
      </c>
      <c r="BM103" s="505">
        <v>0</v>
      </c>
      <c r="BN103" s="505">
        <v>0</v>
      </c>
      <c r="BO103" s="505">
        <v>0</v>
      </c>
      <c r="BP103" s="505">
        <v>0</v>
      </c>
      <c r="BQ103" s="505">
        <v>0</v>
      </c>
      <c r="BR103" s="505">
        <v>0</v>
      </c>
      <c r="BS103" s="505">
        <v>0</v>
      </c>
      <c r="BT103" s="505">
        <v>0</v>
      </c>
      <c r="BU103" s="505">
        <v>0</v>
      </c>
      <c r="BV103" s="505">
        <v>0</v>
      </c>
      <c r="BW103" s="505">
        <v>0</v>
      </c>
      <c r="BX103" s="505">
        <v>0</v>
      </c>
      <c r="BY103" s="505">
        <v>0</v>
      </c>
      <c r="BZ103" s="505">
        <v>0</v>
      </c>
      <c r="CA103" s="505">
        <v>0</v>
      </c>
      <c r="CB103" s="505">
        <v>0</v>
      </c>
      <c r="CC103" s="505">
        <v>0</v>
      </c>
      <c r="CD103" s="505">
        <v>0</v>
      </c>
      <c r="CE103" s="505">
        <v>0</v>
      </c>
      <c r="CF103" s="505">
        <v>0</v>
      </c>
      <c r="CG103" s="505">
        <v>0</v>
      </c>
      <c r="CH103" s="505">
        <v>0</v>
      </c>
      <c r="CI103" s="505">
        <v>0</v>
      </c>
      <c r="CJ103" s="505">
        <v>0</v>
      </c>
      <c r="CK103" s="505">
        <v>0</v>
      </c>
      <c r="CL103" s="505">
        <v>0</v>
      </c>
      <c r="CM103" s="505">
        <v>0</v>
      </c>
      <c r="CN103" s="505">
        <v>0</v>
      </c>
      <c r="CO103" s="505">
        <v>0</v>
      </c>
      <c r="CP103" s="505">
        <v>0</v>
      </c>
      <c r="CQ103" s="505">
        <v>0</v>
      </c>
      <c r="CR103" s="505">
        <v>0</v>
      </c>
      <c r="CS103" s="505">
        <v>0</v>
      </c>
      <c r="CT103" s="505">
        <v>0</v>
      </c>
      <c r="CU103" s="505">
        <v>0</v>
      </c>
      <c r="CV103" s="505">
        <v>0</v>
      </c>
      <c r="CW103" s="505">
        <v>0</v>
      </c>
      <c r="CX103" s="505">
        <v>0</v>
      </c>
      <c r="CY103" s="505">
        <v>0</v>
      </c>
      <c r="CZ103" s="505">
        <v>0</v>
      </c>
      <c r="DA103" s="505">
        <v>0</v>
      </c>
      <c r="DB103" s="505">
        <v>0</v>
      </c>
      <c r="DC103" s="505">
        <v>0</v>
      </c>
      <c r="DD103" s="505">
        <v>0</v>
      </c>
      <c r="DE103" s="505">
        <v>0</v>
      </c>
      <c r="DF103" s="505">
        <v>0</v>
      </c>
      <c r="DG103" s="505">
        <v>0</v>
      </c>
      <c r="DH103" s="506">
        <v>0</v>
      </c>
      <c r="DI103" s="507">
        <v>0</v>
      </c>
      <c r="DJ103" s="508">
        <v>0</v>
      </c>
      <c r="DK103" s="505">
        <v>2.3519999999999999E-3</v>
      </c>
      <c r="DL103" s="505">
        <v>9.0757000000000004E-2</v>
      </c>
      <c r="DM103" s="505">
        <v>0</v>
      </c>
      <c r="DN103" s="505">
        <v>0</v>
      </c>
      <c r="DO103" s="509">
        <v>0</v>
      </c>
      <c r="DP103" s="507">
        <v>1.3521E-2</v>
      </c>
      <c r="DQ103" s="510">
        <v>6.1320000000000003E-3</v>
      </c>
      <c r="DR103" s="508">
        <v>0</v>
      </c>
      <c r="DS103" s="509">
        <v>5.0000000000000002E-5</v>
      </c>
      <c r="DT103" s="511">
        <v>3.1999999999999999E-5</v>
      </c>
      <c r="DU103" s="507">
        <v>7.0990000000000003E-3</v>
      </c>
      <c r="DV103" s="510">
        <v>4.352E-3</v>
      </c>
      <c r="DW103" s="508">
        <v>0</v>
      </c>
      <c r="DX103" s="509">
        <v>5.8999999999999998E-5</v>
      </c>
      <c r="DY103" s="511">
        <v>4.1999999999999998E-5</v>
      </c>
      <c r="DZ103" s="507">
        <v>1.2560999999999999E-2</v>
      </c>
      <c r="EA103" s="510">
        <v>5.9249999999999997E-3</v>
      </c>
    </row>
    <row r="104" spans="2:131" ht="18" customHeight="1" x14ac:dyDescent="0.2">
      <c r="B104" s="456" t="s">
        <v>184</v>
      </c>
      <c r="C104" s="457" t="s">
        <v>412</v>
      </c>
      <c r="D104" s="504">
        <v>2.6999999999999999E-5</v>
      </c>
      <c r="E104" s="505">
        <v>0</v>
      </c>
      <c r="F104" s="505">
        <v>1.774E-3</v>
      </c>
      <c r="G104" s="505">
        <v>0</v>
      </c>
      <c r="H104" s="505">
        <v>4.5519999999999996E-3</v>
      </c>
      <c r="I104" s="505">
        <v>0</v>
      </c>
      <c r="J104" s="505">
        <v>2.506E-3</v>
      </c>
      <c r="K104" s="505">
        <v>6.5700000000000003E-4</v>
      </c>
      <c r="L104" s="505">
        <v>1.5770000000000001E-3</v>
      </c>
      <c r="M104" s="505">
        <v>2.2039999999999998E-3</v>
      </c>
      <c r="N104" s="505">
        <v>0</v>
      </c>
      <c r="O104" s="505">
        <v>3.9300000000000001E-4</v>
      </c>
      <c r="P104" s="505">
        <v>3.9399999999999998E-4</v>
      </c>
      <c r="Q104" s="505">
        <v>9.0600000000000001E-4</v>
      </c>
      <c r="R104" s="505">
        <v>2.9009999999999999E-3</v>
      </c>
      <c r="S104" s="505">
        <v>6.7500000000000004E-4</v>
      </c>
      <c r="T104" s="505">
        <v>1.0430000000000001E-3</v>
      </c>
      <c r="U104" s="505">
        <v>6.4599999999999998E-4</v>
      </c>
      <c r="V104" s="505">
        <v>1.029E-3</v>
      </c>
      <c r="W104" s="505">
        <v>4.6560000000000004E-3</v>
      </c>
      <c r="X104" s="505">
        <v>2.6499999999999999E-4</v>
      </c>
      <c r="Y104" s="505">
        <v>6.6399999999999999E-4</v>
      </c>
      <c r="Z104" s="505">
        <v>7.4299999999999995E-4</v>
      </c>
      <c r="AA104" s="505">
        <v>3.2499999999999999E-4</v>
      </c>
      <c r="AB104" s="505">
        <v>3.235E-3</v>
      </c>
      <c r="AC104" s="505">
        <v>8.8699999999999998E-4</v>
      </c>
      <c r="AD104" s="505">
        <v>1.22E-4</v>
      </c>
      <c r="AE104" s="505">
        <v>5.9599999999999996E-4</v>
      </c>
      <c r="AF104" s="505">
        <v>4.7600000000000002E-4</v>
      </c>
      <c r="AG104" s="505">
        <v>9.0300000000000005E-4</v>
      </c>
      <c r="AH104" s="505">
        <v>1.44E-4</v>
      </c>
      <c r="AI104" s="505">
        <v>6.7900000000000002E-4</v>
      </c>
      <c r="AJ104" s="505">
        <v>1.5939999999999999E-3</v>
      </c>
      <c r="AK104" s="505">
        <v>6.38E-4</v>
      </c>
      <c r="AL104" s="505">
        <v>3.8699999999999997E-4</v>
      </c>
      <c r="AM104" s="505">
        <v>6.9999999999999999E-4</v>
      </c>
      <c r="AN104" s="505">
        <v>4.95E-4</v>
      </c>
      <c r="AO104" s="505">
        <v>8.34E-4</v>
      </c>
      <c r="AP104" s="505">
        <v>7.3200000000000001E-4</v>
      </c>
      <c r="AQ104" s="505">
        <v>3.6499999999999998E-4</v>
      </c>
      <c r="AR104" s="505">
        <v>3.9399999999999998E-4</v>
      </c>
      <c r="AS104" s="505">
        <v>9.2100000000000005E-4</v>
      </c>
      <c r="AT104" s="505">
        <v>7.3499999999999998E-4</v>
      </c>
      <c r="AU104" s="505">
        <v>2.2910000000000001E-3</v>
      </c>
      <c r="AV104" s="505">
        <v>1.91E-3</v>
      </c>
      <c r="AW104" s="505">
        <v>2.2030000000000001E-3</v>
      </c>
      <c r="AX104" s="505">
        <v>7.7099999999999998E-4</v>
      </c>
      <c r="AY104" s="505">
        <v>6.1200000000000002E-4</v>
      </c>
      <c r="AZ104" s="505">
        <v>5.62E-4</v>
      </c>
      <c r="BA104" s="505">
        <v>1.2400000000000001E-4</v>
      </c>
      <c r="BB104" s="505">
        <v>7.2099999999999996E-4</v>
      </c>
      <c r="BC104" s="505">
        <v>6.11E-4</v>
      </c>
      <c r="BD104" s="505">
        <v>6.8199999999999999E-4</v>
      </c>
      <c r="BE104" s="505">
        <v>3.4400000000000001E-4</v>
      </c>
      <c r="BF104" s="505">
        <v>2.22E-4</v>
      </c>
      <c r="BG104" s="505">
        <v>2.9E-4</v>
      </c>
      <c r="BH104" s="505">
        <v>8.6000000000000003E-5</v>
      </c>
      <c r="BI104" s="505">
        <v>6.29E-4</v>
      </c>
      <c r="BJ104" s="505">
        <v>3.01E-4</v>
      </c>
      <c r="BK104" s="505">
        <v>1.2639999999999999E-3</v>
      </c>
      <c r="BL104" s="505">
        <v>9.9500000000000001E-4</v>
      </c>
      <c r="BM104" s="505">
        <v>1.701E-3</v>
      </c>
      <c r="BN104" s="505">
        <v>2.0100000000000001E-4</v>
      </c>
      <c r="BO104" s="505">
        <v>1.255E-3</v>
      </c>
      <c r="BP104" s="505">
        <v>2.2179999999999999E-3</v>
      </c>
      <c r="BQ104" s="505">
        <v>9.0899999999999998E-4</v>
      </c>
      <c r="BR104" s="505">
        <v>1.2210000000000001E-3</v>
      </c>
      <c r="BS104" s="505">
        <v>8.5099999999999998E-4</v>
      </c>
      <c r="BT104" s="505">
        <v>3.7290000000000001E-3</v>
      </c>
      <c r="BU104" s="505">
        <v>7.9699999999999997E-3</v>
      </c>
      <c r="BV104" s="505">
        <v>1.954E-3</v>
      </c>
      <c r="BW104" s="505">
        <v>3.6099999999999999E-4</v>
      </c>
      <c r="BX104" s="505">
        <v>8.0900000000000004E-4</v>
      </c>
      <c r="BY104" s="505">
        <v>3.1819999999999999E-3</v>
      </c>
      <c r="BZ104" s="505">
        <v>8.4400000000000002E-4</v>
      </c>
      <c r="CA104" s="505">
        <v>9.4499999999999998E-4</v>
      </c>
      <c r="CB104" s="505">
        <v>0</v>
      </c>
      <c r="CC104" s="505">
        <v>1.0369999999999999E-3</v>
      </c>
      <c r="CD104" s="505">
        <v>1.622E-3</v>
      </c>
      <c r="CE104" s="505">
        <v>0</v>
      </c>
      <c r="CF104" s="505">
        <v>1.1689999999999999E-3</v>
      </c>
      <c r="CG104" s="505">
        <v>9.6000000000000002E-5</v>
      </c>
      <c r="CH104" s="505">
        <v>4.4590000000000003E-3</v>
      </c>
      <c r="CI104" s="505">
        <v>2.0579999999999999E-3</v>
      </c>
      <c r="CJ104" s="505">
        <v>6.2000000000000003E-5</v>
      </c>
      <c r="CK104" s="505">
        <v>1.039E-3</v>
      </c>
      <c r="CL104" s="505">
        <v>2.3319999999999999E-3</v>
      </c>
      <c r="CM104" s="505">
        <v>9.6699999999999998E-4</v>
      </c>
      <c r="CN104" s="505">
        <v>9.3899999999999995E-4</v>
      </c>
      <c r="CO104" s="505">
        <v>2.2620000000000001E-3</v>
      </c>
      <c r="CP104" s="505">
        <v>9.9999999999999995E-7</v>
      </c>
      <c r="CQ104" s="505">
        <v>4.2200000000000001E-4</v>
      </c>
      <c r="CR104" s="505">
        <v>5.0800000000000003E-3</v>
      </c>
      <c r="CS104" s="505">
        <v>1.4120000000000001E-3</v>
      </c>
      <c r="CT104" s="505">
        <v>7.27E-4</v>
      </c>
      <c r="CU104" s="505">
        <v>1.0000000000000001E-5</v>
      </c>
      <c r="CV104" s="505">
        <v>3.5500000000000001E-4</v>
      </c>
      <c r="CW104" s="505">
        <v>0</v>
      </c>
      <c r="CX104" s="505">
        <v>2.3760000000000001E-3</v>
      </c>
      <c r="CY104" s="505">
        <v>2.2079999999999999E-3</v>
      </c>
      <c r="CZ104" s="505">
        <v>1.655E-3</v>
      </c>
      <c r="DA104" s="505">
        <v>1.9449999999999999E-3</v>
      </c>
      <c r="DB104" s="505">
        <v>1.49E-3</v>
      </c>
      <c r="DC104" s="505">
        <v>1.5280000000000001E-3</v>
      </c>
      <c r="DD104" s="505">
        <v>1.462E-3</v>
      </c>
      <c r="DE104" s="505">
        <v>8.0809999999999996E-3</v>
      </c>
      <c r="DF104" s="505">
        <v>2.7320000000000001E-3</v>
      </c>
      <c r="DG104" s="505">
        <v>0</v>
      </c>
      <c r="DH104" s="506">
        <v>4.8170000000000001E-3</v>
      </c>
      <c r="DI104" s="507">
        <v>1.034E-3</v>
      </c>
      <c r="DJ104" s="508">
        <v>0</v>
      </c>
      <c r="DK104" s="505">
        <v>1.0069E-2</v>
      </c>
      <c r="DL104" s="505">
        <v>0</v>
      </c>
      <c r="DM104" s="505">
        <v>0</v>
      </c>
      <c r="DN104" s="505">
        <v>0</v>
      </c>
      <c r="DO104" s="509">
        <v>0</v>
      </c>
      <c r="DP104" s="507">
        <v>5.4050000000000001E-3</v>
      </c>
      <c r="DQ104" s="510">
        <v>3.5200000000000001E-3</v>
      </c>
      <c r="DR104" s="508">
        <v>1.2899999999999999E-4</v>
      </c>
      <c r="DS104" s="509">
        <v>0</v>
      </c>
      <c r="DT104" s="511">
        <v>4.6E-5</v>
      </c>
      <c r="DU104" s="507">
        <v>2.8530000000000001E-3</v>
      </c>
      <c r="DV104" s="510">
        <v>2.506E-3</v>
      </c>
      <c r="DW104" s="508">
        <v>1.075E-3</v>
      </c>
      <c r="DX104" s="509">
        <v>2.5950000000000001E-3</v>
      </c>
      <c r="DY104" s="511">
        <v>2.1749999999999999E-3</v>
      </c>
      <c r="DZ104" s="507">
        <v>3.3779999999999999E-3</v>
      </c>
      <c r="EA104" s="510">
        <v>2.627E-3</v>
      </c>
    </row>
    <row r="105" spans="2:131" ht="18" customHeight="1" x14ac:dyDescent="0.2">
      <c r="B105" s="456" t="s">
        <v>185</v>
      </c>
      <c r="C105" s="457" t="s">
        <v>186</v>
      </c>
      <c r="D105" s="504">
        <v>1.3110000000000001E-3</v>
      </c>
      <c r="E105" s="505">
        <v>4.9300000000000004E-3</v>
      </c>
      <c r="F105" s="505">
        <v>8.5929999999999999E-3</v>
      </c>
      <c r="G105" s="505">
        <v>2.7009999999999998E-3</v>
      </c>
      <c r="H105" s="505">
        <v>5.8500000000000002E-4</v>
      </c>
      <c r="I105" s="505">
        <v>0</v>
      </c>
      <c r="J105" s="505">
        <v>7.0049999999999999E-3</v>
      </c>
      <c r="K105" s="505">
        <v>2.5479999999999999E-3</v>
      </c>
      <c r="L105" s="505">
        <v>3.0709999999999999E-3</v>
      </c>
      <c r="M105" s="505">
        <v>9.59E-4</v>
      </c>
      <c r="N105" s="505">
        <v>0</v>
      </c>
      <c r="O105" s="505">
        <v>3.026E-3</v>
      </c>
      <c r="P105" s="505">
        <v>2.3670000000000002E-3</v>
      </c>
      <c r="Q105" s="505">
        <v>6.8770000000000003E-3</v>
      </c>
      <c r="R105" s="505">
        <v>5.2290000000000001E-3</v>
      </c>
      <c r="S105" s="505">
        <v>1.521E-3</v>
      </c>
      <c r="T105" s="505">
        <v>2.7309999999999999E-3</v>
      </c>
      <c r="U105" s="505">
        <v>8.8570000000000003E-3</v>
      </c>
      <c r="V105" s="505">
        <v>1.5089999999999999E-3</v>
      </c>
      <c r="W105" s="505">
        <v>7.744E-3</v>
      </c>
      <c r="X105" s="505">
        <v>1.42E-3</v>
      </c>
      <c r="Y105" s="505">
        <v>1.704E-3</v>
      </c>
      <c r="Z105" s="505">
        <v>9.8499999999999998E-4</v>
      </c>
      <c r="AA105" s="505">
        <v>2.5000000000000001E-3</v>
      </c>
      <c r="AB105" s="505">
        <v>1.341E-3</v>
      </c>
      <c r="AC105" s="505">
        <v>2.3E-3</v>
      </c>
      <c r="AD105" s="505">
        <v>8.5000000000000006E-5</v>
      </c>
      <c r="AE105" s="505">
        <v>8.8780000000000005E-3</v>
      </c>
      <c r="AF105" s="505">
        <v>3.9179999999999996E-3</v>
      </c>
      <c r="AG105" s="505">
        <v>5.4089999999999997E-3</v>
      </c>
      <c r="AH105" s="505">
        <v>1.8779999999999999E-3</v>
      </c>
      <c r="AI105" s="505">
        <v>2.5929999999999998E-3</v>
      </c>
      <c r="AJ105" s="505">
        <v>4.6430000000000004E-3</v>
      </c>
      <c r="AK105" s="505">
        <v>2.075E-3</v>
      </c>
      <c r="AL105" s="505">
        <v>8.0520000000000001E-3</v>
      </c>
      <c r="AM105" s="505">
        <v>1.0300000000000001E-3</v>
      </c>
      <c r="AN105" s="505">
        <v>1.325E-3</v>
      </c>
      <c r="AO105" s="505">
        <v>4.6600000000000001E-3</v>
      </c>
      <c r="AP105" s="505">
        <v>3.8709999999999999E-3</v>
      </c>
      <c r="AQ105" s="505">
        <v>2.1900000000000001E-3</v>
      </c>
      <c r="AR105" s="505">
        <v>3.2100000000000002E-3</v>
      </c>
      <c r="AS105" s="505">
        <v>2.1870000000000001E-3</v>
      </c>
      <c r="AT105" s="505">
        <v>3.447E-3</v>
      </c>
      <c r="AU105" s="505">
        <v>6.2940000000000001E-3</v>
      </c>
      <c r="AV105" s="505">
        <v>8.0999999999999996E-3</v>
      </c>
      <c r="AW105" s="505">
        <v>2.6619999999999999E-3</v>
      </c>
      <c r="AX105" s="505">
        <v>1.0691000000000001E-2</v>
      </c>
      <c r="AY105" s="505">
        <v>6.0829999999999999E-3</v>
      </c>
      <c r="AZ105" s="505">
        <v>1.0447E-2</v>
      </c>
      <c r="BA105" s="505">
        <v>2.9840000000000001E-3</v>
      </c>
      <c r="BB105" s="505">
        <v>3.117E-3</v>
      </c>
      <c r="BC105" s="505">
        <v>1.9448E-2</v>
      </c>
      <c r="BD105" s="505">
        <v>3.6770000000000001E-3</v>
      </c>
      <c r="BE105" s="505">
        <v>1.212E-3</v>
      </c>
      <c r="BF105" s="505">
        <v>2.895E-3</v>
      </c>
      <c r="BG105" s="505">
        <v>2.8119999999999998E-3</v>
      </c>
      <c r="BH105" s="505">
        <v>2.8089999999999999E-3</v>
      </c>
      <c r="BI105" s="505">
        <v>1.072E-2</v>
      </c>
      <c r="BJ105" s="505">
        <v>2.3112000000000001E-2</v>
      </c>
      <c r="BK105" s="505">
        <v>1.9050999999999998E-2</v>
      </c>
      <c r="BL105" s="505">
        <v>5.8799999999999998E-3</v>
      </c>
      <c r="BM105" s="505">
        <v>5.0323E-2</v>
      </c>
      <c r="BN105" s="505">
        <v>1.3051999999999999E-2</v>
      </c>
      <c r="BO105" s="505">
        <v>2.5111999999999999E-2</v>
      </c>
      <c r="BP105" s="505">
        <v>1.0106E-2</v>
      </c>
      <c r="BQ105" s="505">
        <v>3.5979999999999998E-2</v>
      </c>
      <c r="BR105" s="505">
        <v>5.7896999999999997E-2</v>
      </c>
      <c r="BS105" s="505">
        <v>3.339E-3</v>
      </c>
      <c r="BT105" s="505">
        <v>7.1069999999999996E-3</v>
      </c>
      <c r="BU105" s="505">
        <v>2.8999999999999998E-3</v>
      </c>
      <c r="BV105" s="505">
        <v>5.7099999999999998E-3</v>
      </c>
      <c r="BW105" s="505">
        <v>7.8100000000000001E-3</v>
      </c>
      <c r="BX105" s="505">
        <v>9.9050000000000006E-3</v>
      </c>
      <c r="BY105" s="505">
        <v>9.2759999999999995E-3</v>
      </c>
      <c r="BZ105" s="505">
        <v>1.547E-3</v>
      </c>
      <c r="CA105" s="505">
        <v>1.755E-3</v>
      </c>
      <c r="CB105" s="505">
        <v>0</v>
      </c>
      <c r="CC105" s="505">
        <v>2.493E-3</v>
      </c>
      <c r="CD105" s="505">
        <v>9.8209999999999999E-3</v>
      </c>
      <c r="CE105" s="505">
        <v>0.126773</v>
      </c>
      <c r="CF105" s="505">
        <v>3.1029999999999999E-3</v>
      </c>
      <c r="CG105" s="505">
        <v>9.0390999999999999E-2</v>
      </c>
      <c r="CH105" s="505">
        <v>5.5960000000000003E-3</v>
      </c>
      <c r="CI105" s="505">
        <v>8.0110000000000008E-3</v>
      </c>
      <c r="CJ105" s="505">
        <v>3.01E-4</v>
      </c>
      <c r="CK105" s="505">
        <v>1.1382E-2</v>
      </c>
      <c r="CL105" s="505">
        <v>1.6705999999999999E-2</v>
      </c>
      <c r="CM105" s="505">
        <v>9.8530000000000006E-3</v>
      </c>
      <c r="CN105" s="505">
        <v>4.9882999999999997E-2</v>
      </c>
      <c r="CO105" s="505">
        <v>8.3250000000000008E-3</v>
      </c>
      <c r="CP105" s="505">
        <v>1.3627999999999999E-2</v>
      </c>
      <c r="CQ105" s="505">
        <v>1.9E-3</v>
      </c>
      <c r="CR105" s="505">
        <v>4.2509999999999996E-3</v>
      </c>
      <c r="CS105" s="505">
        <v>6.2760000000000003E-3</v>
      </c>
      <c r="CT105" s="505">
        <v>1.3733E-2</v>
      </c>
      <c r="CU105" s="505">
        <v>7.0179999999999999E-3</v>
      </c>
      <c r="CV105" s="505">
        <v>1.9911999999999999E-2</v>
      </c>
      <c r="CW105" s="505">
        <v>5.5329999999999997E-3</v>
      </c>
      <c r="CX105" s="505">
        <v>2.6519999999999998E-3</v>
      </c>
      <c r="CY105" s="505">
        <v>1.542E-3</v>
      </c>
      <c r="CZ105" s="505">
        <v>8.6820000000000005E-3</v>
      </c>
      <c r="DA105" s="505">
        <v>9.5999999999999992E-3</v>
      </c>
      <c r="DB105" s="505">
        <v>8.4989999999999996E-3</v>
      </c>
      <c r="DC105" s="505">
        <v>1.583E-3</v>
      </c>
      <c r="DD105" s="505">
        <v>3.5360000000000001E-3</v>
      </c>
      <c r="DE105" s="505">
        <v>5.3670000000000002E-3</v>
      </c>
      <c r="DF105" s="505">
        <v>3.9360000000000003E-3</v>
      </c>
      <c r="DG105" s="505">
        <v>0</v>
      </c>
      <c r="DH105" s="506">
        <v>4.6210000000000001E-3</v>
      </c>
      <c r="DI105" s="507">
        <v>7.2240000000000004E-3</v>
      </c>
      <c r="DJ105" s="508">
        <v>1.9889999999999999E-3</v>
      </c>
      <c r="DK105" s="505">
        <v>1.4120000000000001E-3</v>
      </c>
      <c r="DL105" s="505">
        <v>0</v>
      </c>
      <c r="DM105" s="505">
        <v>0</v>
      </c>
      <c r="DN105" s="505">
        <v>0</v>
      </c>
      <c r="DO105" s="509">
        <v>0</v>
      </c>
      <c r="DP105" s="507">
        <v>8.1999999999999998E-4</v>
      </c>
      <c r="DQ105" s="510">
        <v>7.8449999999999995E-3</v>
      </c>
      <c r="DR105" s="508">
        <v>3.656E-3</v>
      </c>
      <c r="DS105" s="509">
        <v>1.5200000000000001E-3</v>
      </c>
      <c r="DT105" s="511">
        <v>2.2750000000000001E-3</v>
      </c>
      <c r="DU105" s="507">
        <v>1.513E-3</v>
      </c>
      <c r="DV105" s="510">
        <v>6.2189999999999997E-3</v>
      </c>
      <c r="DW105" s="508">
        <v>1.013E-3</v>
      </c>
      <c r="DX105" s="509">
        <v>7.0239999999999999E-3</v>
      </c>
      <c r="DY105" s="511">
        <v>5.3619999999999996E-3</v>
      </c>
      <c r="DZ105" s="507">
        <v>-1.4660000000000001E-3</v>
      </c>
      <c r="EA105" s="510">
        <v>6.5319999999999996E-3</v>
      </c>
    </row>
    <row r="106" spans="2:131" ht="18" customHeight="1" x14ac:dyDescent="0.2">
      <c r="B106" s="456" t="s">
        <v>187</v>
      </c>
      <c r="C106" s="457" t="s">
        <v>188</v>
      </c>
      <c r="D106" s="504">
        <v>8.9800000000000004E-4</v>
      </c>
      <c r="E106" s="505">
        <v>0</v>
      </c>
      <c r="F106" s="505">
        <v>4.0810000000000004E-3</v>
      </c>
      <c r="G106" s="505">
        <v>1.2600000000000001E-3</v>
      </c>
      <c r="H106" s="505">
        <v>5.8500000000000002E-4</v>
      </c>
      <c r="I106" s="505">
        <v>0</v>
      </c>
      <c r="J106" s="505">
        <v>2.5709999999999999E-3</v>
      </c>
      <c r="K106" s="505">
        <v>1.0984000000000001E-2</v>
      </c>
      <c r="L106" s="505">
        <v>3.2388E-2</v>
      </c>
      <c r="M106" s="505">
        <v>1.4999999999999999E-4</v>
      </c>
      <c r="N106" s="505">
        <v>0</v>
      </c>
      <c r="O106" s="505">
        <v>8.3500000000000002E-4</v>
      </c>
      <c r="P106" s="505">
        <v>6.5380000000000004E-3</v>
      </c>
      <c r="Q106" s="505">
        <v>1.495E-3</v>
      </c>
      <c r="R106" s="505">
        <v>5.3030000000000004E-3</v>
      </c>
      <c r="S106" s="505">
        <v>1.2390000000000001E-3</v>
      </c>
      <c r="T106" s="505">
        <v>3.3679999999999999E-3</v>
      </c>
      <c r="U106" s="505">
        <v>1.093E-3</v>
      </c>
      <c r="V106" s="505">
        <v>2.9489999999999998E-3</v>
      </c>
      <c r="W106" s="505">
        <v>3.4090000000000001E-3</v>
      </c>
      <c r="X106" s="505">
        <v>1.8599999999999999E-4</v>
      </c>
      <c r="Y106" s="505">
        <v>9.0799999999999995E-4</v>
      </c>
      <c r="Z106" s="505">
        <v>6.4599999999999998E-4</v>
      </c>
      <c r="AA106" s="505">
        <v>3.1329999999999999E-3</v>
      </c>
      <c r="AB106" s="505">
        <v>4.9461999999999999E-2</v>
      </c>
      <c r="AC106" s="505">
        <v>3.6325000000000003E-2</v>
      </c>
      <c r="AD106" s="505">
        <v>1.6799999999999999E-4</v>
      </c>
      <c r="AE106" s="505">
        <v>1.93E-4</v>
      </c>
      <c r="AF106" s="505">
        <v>4.8170000000000001E-3</v>
      </c>
      <c r="AG106" s="505">
        <v>5.8700000000000002E-3</v>
      </c>
      <c r="AH106" s="505">
        <v>2.0950000000000001E-3</v>
      </c>
      <c r="AI106" s="505">
        <v>2.7079999999999999E-3</v>
      </c>
      <c r="AJ106" s="505">
        <v>3.9199999999999999E-4</v>
      </c>
      <c r="AK106" s="505">
        <v>6.8110000000000002E-3</v>
      </c>
      <c r="AL106" s="505">
        <v>2.0119999999999999E-3</v>
      </c>
      <c r="AM106" s="505">
        <v>3.6299999999999999E-4</v>
      </c>
      <c r="AN106" s="505">
        <v>6.3000000000000003E-4</v>
      </c>
      <c r="AO106" s="505">
        <v>6.0800000000000003E-4</v>
      </c>
      <c r="AP106" s="505">
        <v>7.9900000000000001E-4</v>
      </c>
      <c r="AQ106" s="505">
        <v>1.5989999999999999E-3</v>
      </c>
      <c r="AR106" s="505">
        <v>9.5200000000000005E-4</v>
      </c>
      <c r="AS106" s="505">
        <v>1.8500000000000001E-3</v>
      </c>
      <c r="AT106" s="505">
        <v>1.39E-3</v>
      </c>
      <c r="AU106" s="505">
        <v>3.8579999999999999E-3</v>
      </c>
      <c r="AV106" s="505">
        <v>3.1939999999999998E-3</v>
      </c>
      <c r="AW106" s="505">
        <v>4.7809999999999997E-3</v>
      </c>
      <c r="AX106" s="505">
        <v>7.4739999999999997E-3</v>
      </c>
      <c r="AY106" s="505">
        <v>2.8449999999999999E-3</v>
      </c>
      <c r="AZ106" s="505">
        <v>3.8049999999999998E-3</v>
      </c>
      <c r="BA106" s="505">
        <v>9.6399999999999993E-3</v>
      </c>
      <c r="BB106" s="505">
        <v>4.1830000000000001E-3</v>
      </c>
      <c r="BC106" s="505">
        <v>8.9449999999999998E-3</v>
      </c>
      <c r="BD106" s="505">
        <v>5.025E-3</v>
      </c>
      <c r="BE106" s="505">
        <v>6.6639999999999998E-3</v>
      </c>
      <c r="BF106" s="505">
        <v>7.3039999999999997E-3</v>
      </c>
      <c r="BG106" s="505">
        <v>7.2300000000000003E-3</v>
      </c>
      <c r="BH106" s="505">
        <v>4.0740000000000004E-3</v>
      </c>
      <c r="BI106" s="505">
        <v>1.6050000000000001E-3</v>
      </c>
      <c r="BJ106" s="505">
        <v>4.9299999999999995E-4</v>
      </c>
      <c r="BK106" s="505">
        <v>7.1089999999999999E-3</v>
      </c>
      <c r="BL106" s="505">
        <v>8.2380000000000005E-3</v>
      </c>
      <c r="BM106" s="505">
        <v>1.1E-4</v>
      </c>
      <c r="BN106" s="505">
        <v>3.4819999999999999E-3</v>
      </c>
      <c r="BO106" s="505">
        <v>1.6789999999999999E-3</v>
      </c>
      <c r="BP106" s="505">
        <v>4.55E-4</v>
      </c>
      <c r="BQ106" s="505">
        <v>9.0600000000000001E-4</v>
      </c>
      <c r="BR106" s="505">
        <v>9.4300000000000004E-4</v>
      </c>
      <c r="BS106" s="505">
        <v>2.4480000000000001E-3</v>
      </c>
      <c r="BT106" s="505">
        <v>9.5200000000000007E-3</v>
      </c>
      <c r="BU106" s="505">
        <v>9.4339999999999997E-3</v>
      </c>
      <c r="BV106" s="505">
        <v>9.3199999999999999E-4</v>
      </c>
      <c r="BW106" s="505">
        <v>4.2129999999999997E-3</v>
      </c>
      <c r="BX106" s="505">
        <v>1.6539000000000002E-2</v>
      </c>
      <c r="BY106" s="505">
        <v>2.9014000000000002E-2</v>
      </c>
      <c r="BZ106" s="505">
        <v>1.3447000000000001E-2</v>
      </c>
      <c r="CA106" s="505">
        <v>1.2940999999999999E-2</v>
      </c>
      <c r="CB106" s="505">
        <v>0</v>
      </c>
      <c r="CC106" s="505">
        <v>4.6259999999999999E-3</v>
      </c>
      <c r="CD106" s="505">
        <v>3.5400000000000002E-3</v>
      </c>
      <c r="CE106" s="505">
        <v>0</v>
      </c>
      <c r="CF106" s="505">
        <v>1.083E-3</v>
      </c>
      <c r="CG106" s="505">
        <v>1.1131E-2</v>
      </c>
      <c r="CH106" s="505">
        <v>5.3399999999999997E-4</v>
      </c>
      <c r="CI106" s="505">
        <v>1.1459E-2</v>
      </c>
      <c r="CJ106" s="505">
        <v>9.3400000000000004E-4</v>
      </c>
      <c r="CK106" s="505">
        <v>2.1510999999999999E-2</v>
      </c>
      <c r="CL106" s="505">
        <v>1.8644000000000001E-2</v>
      </c>
      <c r="CM106" s="505">
        <v>1.7135999999999998E-2</v>
      </c>
      <c r="CN106" s="505">
        <v>2.9789E-2</v>
      </c>
      <c r="CO106" s="505">
        <v>3.9184999999999998E-2</v>
      </c>
      <c r="CP106" s="505">
        <v>1.588E-3</v>
      </c>
      <c r="CQ106" s="505">
        <v>4.215E-3</v>
      </c>
      <c r="CR106" s="505">
        <v>2.5209999999999998E-3</v>
      </c>
      <c r="CS106" s="505">
        <v>1.459E-3</v>
      </c>
      <c r="CT106" s="505">
        <v>7.6179999999999998E-3</v>
      </c>
      <c r="CU106" s="505">
        <v>4.4799999999999999E-4</v>
      </c>
      <c r="CV106" s="505">
        <v>1.487E-3</v>
      </c>
      <c r="CW106" s="505">
        <v>4.9550000000000002E-3</v>
      </c>
      <c r="CX106" s="505">
        <v>7.6140000000000001E-3</v>
      </c>
      <c r="CY106" s="505">
        <v>7.7200000000000001E-4</v>
      </c>
      <c r="CZ106" s="505">
        <v>2.1429999999999999E-3</v>
      </c>
      <c r="DA106" s="505">
        <v>1.4520999999999999E-2</v>
      </c>
      <c r="DB106" s="505">
        <v>2.8879999999999999E-3</v>
      </c>
      <c r="DC106" s="505">
        <v>1.0828000000000001E-2</v>
      </c>
      <c r="DD106" s="505">
        <v>1.1646E-2</v>
      </c>
      <c r="DE106" s="505">
        <v>1.1677E-2</v>
      </c>
      <c r="DF106" s="505">
        <v>8.7060000000000002E-3</v>
      </c>
      <c r="DG106" s="505">
        <v>0</v>
      </c>
      <c r="DH106" s="506">
        <v>5.0460000000000001E-3</v>
      </c>
      <c r="DI106" s="507">
        <v>6.3899999999999998E-3</v>
      </c>
      <c r="DJ106" s="508">
        <v>0</v>
      </c>
      <c r="DK106" s="505">
        <v>1.4E-5</v>
      </c>
      <c r="DL106" s="505">
        <v>0</v>
      </c>
      <c r="DM106" s="505">
        <v>0</v>
      </c>
      <c r="DN106" s="505">
        <v>0</v>
      </c>
      <c r="DO106" s="509">
        <v>0</v>
      </c>
      <c r="DP106" s="507">
        <v>6.9999999999999999E-6</v>
      </c>
      <c r="DQ106" s="510">
        <v>6.613E-3</v>
      </c>
      <c r="DR106" s="508">
        <v>1.8630000000000001E-3</v>
      </c>
      <c r="DS106" s="509">
        <v>0</v>
      </c>
      <c r="DT106" s="511">
        <v>6.5899999999999997E-4</v>
      </c>
      <c r="DU106" s="507">
        <v>3.1799999999999998E-4</v>
      </c>
      <c r="DV106" s="510">
        <v>4.8760000000000001E-3</v>
      </c>
      <c r="DW106" s="508">
        <v>7.2870000000000001E-3</v>
      </c>
      <c r="DX106" s="509">
        <v>4.4770000000000001E-3</v>
      </c>
      <c r="DY106" s="511">
        <v>5.254E-3</v>
      </c>
      <c r="DZ106" s="507">
        <v>-3.5040000000000002E-3</v>
      </c>
      <c r="EA106" s="510">
        <v>4.7369999999999999E-3</v>
      </c>
    </row>
    <row r="107" spans="2:131" ht="18" customHeight="1" x14ac:dyDescent="0.2">
      <c r="B107" s="456" t="s">
        <v>189</v>
      </c>
      <c r="C107" s="457" t="s">
        <v>190</v>
      </c>
      <c r="D107" s="504">
        <v>9.9010000000000001E-3</v>
      </c>
      <c r="E107" s="505">
        <v>5.855E-3</v>
      </c>
      <c r="F107" s="505">
        <v>9.9869999999999994E-3</v>
      </c>
      <c r="G107" s="505">
        <v>1.9445E-2</v>
      </c>
      <c r="H107" s="505">
        <v>7.8799999999999996E-4</v>
      </c>
      <c r="I107" s="505">
        <v>0</v>
      </c>
      <c r="J107" s="505">
        <v>1.0475999999999999E-2</v>
      </c>
      <c r="K107" s="505">
        <v>4.6670000000000001E-3</v>
      </c>
      <c r="L107" s="505">
        <v>3.0170000000000002E-3</v>
      </c>
      <c r="M107" s="505">
        <v>2.2169999999999998E-3</v>
      </c>
      <c r="N107" s="505">
        <v>0</v>
      </c>
      <c r="O107" s="505">
        <v>7.2110000000000004E-3</v>
      </c>
      <c r="P107" s="505">
        <v>3.7100000000000002E-3</v>
      </c>
      <c r="Q107" s="505">
        <v>1.0493000000000001E-2</v>
      </c>
      <c r="R107" s="505">
        <v>2.068E-3</v>
      </c>
      <c r="S107" s="505">
        <v>4.79E-3</v>
      </c>
      <c r="T107" s="505">
        <v>2.1909999999999998E-3</v>
      </c>
      <c r="U107" s="505">
        <v>3.1510000000000002E-3</v>
      </c>
      <c r="V107" s="505">
        <v>1.111E-2</v>
      </c>
      <c r="W107" s="505">
        <v>1.5982E-2</v>
      </c>
      <c r="X107" s="505">
        <v>6.1590000000000004E-3</v>
      </c>
      <c r="Y107" s="505">
        <v>1.1903E-2</v>
      </c>
      <c r="Z107" s="505">
        <v>4.9309999999999996E-3</v>
      </c>
      <c r="AA107" s="505">
        <v>6.2979999999999998E-3</v>
      </c>
      <c r="AB107" s="505">
        <v>6.2110000000000004E-3</v>
      </c>
      <c r="AC107" s="505">
        <v>3.362E-3</v>
      </c>
      <c r="AD107" s="505">
        <v>1.8649999999999999E-3</v>
      </c>
      <c r="AE107" s="505">
        <v>6.9280000000000001E-3</v>
      </c>
      <c r="AF107" s="505">
        <v>7.3359999999999996E-3</v>
      </c>
      <c r="AG107" s="505">
        <v>1.1918E-2</v>
      </c>
      <c r="AH107" s="505">
        <v>2.529E-3</v>
      </c>
      <c r="AI107" s="505">
        <v>5.5030000000000001E-3</v>
      </c>
      <c r="AJ107" s="505">
        <v>1.0888E-2</v>
      </c>
      <c r="AK107" s="505">
        <v>1.0156E-2</v>
      </c>
      <c r="AL107" s="505">
        <v>1.4239E-2</v>
      </c>
      <c r="AM107" s="505">
        <v>5.2090000000000001E-3</v>
      </c>
      <c r="AN107" s="505">
        <v>3.8500000000000001E-3</v>
      </c>
      <c r="AO107" s="505">
        <v>8.4209999999999997E-3</v>
      </c>
      <c r="AP107" s="505">
        <v>1.5120000000000001E-3</v>
      </c>
      <c r="AQ107" s="505">
        <v>9.4769999999999993E-3</v>
      </c>
      <c r="AR107" s="505">
        <v>9.8410000000000008E-3</v>
      </c>
      <c r="AS107" s="505">
        <v>7.7539999999999996E-3</v>
      </c>
      <c r="AT107" s="505">
        <v>6.3290000000000004E-3</v>
      </c>
      <c r="AU107" s="505">
        <v>9.8420000000000001E-3</v>
      </c>
      <c r="AV107" s="505">
        <v>5.463E-3</v>
      </c>
      <c r="AW107" s="505">
        <v>9.1579999999999995E-3</v>
      </c>
      <c r="AX107" s="505">
        <v>9.2739999999999993E-3</v>
      </c>
      <c r="AY107" s="505">
        <v>8.5839999999999996E-3</v>
      </c>
      <c r="AZ107" s="505">
        <v>4.8809999999999999E-3</v>
      </c>
      <c r="BA107" s="505">
        <v>2.5439999999999998E-3</v>
      </c>
      <c r="BB107" s="505">
        <v>4.6839999999999998E-3</v>
      </c>
      <c r="BC107" s="505">
        <v>3.0660000000000001E-3</v>
      </c>
      <c r="BD107" s="505">
        <v>3.156E-3</v>
      </c>
      <c r="BE107" s="505">
        <v>5.2459999999999998E-3</v>
      </c>
      <c r="BF107" s="505">
        <v>2.3679999999999999E-3</v>
      </c>
      <c r="BG107" s="505">
        <v>2.7920000000000002E-3</v>
      </c>
      <c r="BH107" s="505">
        <v>4.3090000000000003E-3</v>
      </c>
      <c r="BI107" s="505">
        <v>2.0279999999999999E-3</v>
      </c>
      <c r="BJ107" s="505">
        <v>2.9290000000000002E-3</v>
      </c>
      <c r="BK107" s="505">
        <v>2.317E-3</v>
      </c>
      <c r="BL107" s="505">
        <v>1.6980000000000001E-3</v>
      </c>
      <c r="BM107" s="505">
        <v>2.052E-3</v>
      </c>
      <c r="BN107" s="505">
        <v>2.1280000000000001E-3</v>
      </c>
      <c r="BO107" s="505">
        <v>4.2360000000000002E-3</v>
      </c>
      <c r="BP107" s="505">
        <v>8.7309999999999992E-3</v>
      </c>
      <c r="BQ107" s="505">
        <v>7.2389999999999998E-3</v>
      </c>
      <c r="BR107" s="505">
        <v>6.9620000000000003E-3</v>
      </c>
      <c r="BS107" s="505">
        <v>2.2048999999999999E-2</v>
      </c>
      <c r="BT107" s="505">
        <v>2.3879999999999999E-3</v>
      </c>
      <c r="BU107" s="505">
        <v>2.7889000000000001E-2</v>
      </c>
      <c r="BV107" s="505">
        <v>1.9043000000000001E-2</v>
      </c>
      <c r="BW107" s="505">
        <v>3.9899999999999999E-4</v>
      </c>
      <c r="BX107" s="505">
        <v>6.96E-4</v>
      </c>
      <c r="BY107" s="505">
        <v>2.5379999999999999E-3</v>
      </c>
      <c r="BZ107" s="505">
        <v>2.1610000000000002E-3</v>
      </c>
      <c r="CA107" s="505">
        <v>1.3960000000000001E-3</v>
      </c>
      <c r="CB107" s="505">
        <v>0</v>
      </c>
      <c r="CC107" s="505">
        <v>2.0639999999999999E-3</v>
      </c>
      <c r="CD107" s="505">
        <v>3.3896000000000003E-2</v>
      </c>
      <c r="CE107" s="505">
        <v>0.198828</v>
      </c>
      <c r="CF107" s="505">
        <v>1.101E-3</v>
      </c>
      <c r="CG107" s="505">
        <v>8.1880000000000008E-3</v>
      </c>
      <c r="CH107" s="505">
        <v>7.352E-3</v>
      </c>
      <c r="CI107" s="505">
        <v>8.2979999999999998E-3</v>
      </c>
      <c r="CJ107" s="505">
        <v>6.1200000000000002E-4</v>
      </c>
      <c r="CK107" s="505">
        <v>3.1689999999999999E-3</v>
      </c>
      <c r="CL107" s="505">
        <v>8.5299999999999994E-3</v>
      </c>
      <c r="CM107" s="505">
        <v>1.5239000000000001E-2</v>
      </c>
      <c r="CN107" s="505">
        <v>4.4060000000000002E-3</v>
      </c>
      <c r="CO107" s="505">
        <v>3.1779999999999998E-3</v>
      </c>
      <c r="CP107" s="505">
        <v>1.4196E-2</v>
      </c>
      <c r="CQ107" s="505">
        <v>2.5230000000000001E-3</v>
      </c>
      <c r="CR107" s="505">
        <v>1.5618999999999999E-2</v>
      </c>
      <c r="CS107" s="505">
        <v>1.8929999999999999E-3</v>
      </c>
      <c r="CT107" s="505">
        <v>9.9279999999999993E-3</v>
      </c>
      <c r="CU107" s="505">
        <v>3.9579999999999997E-3</v>
      </c>
      <c r="CV107" s="505">
        <v>1.8010000000000001E-3</v>
      </c>
      <c r="CW107" s="505">
        <v>7.7790000000000003E-3</v>
      </c>
      <c r="CX107" s="505">
        <v>0.105655</v>
      </c>
      <c r="CY107" s="505">
        <v>1.668E-3</v>
      </c>
      <c r="CZ107" s="505">
        <v>5.4770000000000001E-3</v>
      </c>
      <c r="DA107" s="505">
        <v>3.3319999999999999E-3</v>
      </c>
      <c r="DB107" s="505">
        <v>1.9189999999999999E-3</v>
      </c>
      <c r="DC107" s="505">
        <v>4.2220000000000001E-3</v>
      </c>
      <c r="DD107" s="505">
        <v>7.5319999999999996E-3</v>
      </c>
      <c r="DE107" s="505">
        <v>5.4299999999999999E-3</v>
      </c>
      <c r="DF107" s="505">
        <v>1.5759999999999999E-3</v>
      </c>
      <c r="DG107" s="505">
        <v>0</v>
      </c>
      <c r="DH107" s="506">
        <v>3.1640000000000001E-3</v>
      </c>
      <c r="DI107" s="507">
        <v>7.4460000000000004E-3</v>
      </c>
      <c r="DJ107" s="508">
        <v>3.4299999999999999E-4</v>
      </c>
      <c r="DK107" s="505">
        <v>1.0966999999999999E-2</v>
      </c>
      <c r="DL107" s="505">
        <v>0</v>
      </c>
      <c r="DM107" s="505">
        <v>0</v>
      </c>
      <c r="DN107" s="505">
        <v>0</v>
      </c>
      <c r="DO107" s="509">
        <v>0</v>
      </c>
      <c r="DP107" s="507">
        <v>5.8970000000000003E-3</v>
      </c>
      <c r="DQ107" s="510">
        <v>1.0377000000000001E-2</v>
      </c>
      <c r="DR107" s="508">
        <v>2.5999999999999998E-5</v>
      </c>
      <c r="DS107" s="509">
        <v>3.3730000000000001E-3</v>
      </c>
      <c r="DT107" s="511">
        <v>2.1900000000000001E-3</v>
      </c>
      <c r="DU107" s="507">
        <v>4.1320000000000003E-3</v>
      </c>
      <c r="DV107" s="510">
        <v>7.9880000000000003E-3</v>
      </c>
      <c r="DW107" s="508">
        <v>1.9999999999999999E-6</v>
      </c>
      <c r="DX107" s="509">
        <v>1.8900000000000001E-4</v>
      </c>
      <c r="DY107" s="511">
        <v>1.37E-4</v>
      </c>
      <c r="DZ107" s="507">
        <v>7.2240000000000004E-3</v>
      </c>
      <c r="EA107" s="510">
        <v>1.0854000000000001E-2</v>
      </c>
    </row>
    <row r="108" spans="2:131" ht="18" customHeight="1" x14ac:dyDescent="0.2">
      <c r="B108" s="456" t="s">
        <v>191</v>
      </c>
      <c r="C108" s="457" t="s">
        <v>192</v>
      </c>
      <c r="D108" s="504">
        <v>8.03E-4</v>
      </c>
      <c r="E108" s="505">
        <v>9.859999999999999E-4</v>
      </c>
      <c r="F108" s="505">
        <v>2.1394E-2</v>
      </c>
      <c r="G108" s="505">
        <v>3.6000000000000002E-4</v>
      </c>
      <c r="H108" s="505">
        <v>5.9249999999999997E-3</v>
      </c>
      <c r="I108" s="505">
        <v>0</v>
      </c>
      <c r="J108" s="505">
        <v>1.5873999999999999E-2</v>
      </c>
      <c r="K108" s="505">
        <v>1.8523999999999999E-2</v>
      </c>
      <c r="L108" s="505">
        <v>9.979E-3</v>
      </c>
      <c r="M108" s="505">
        <v>5.6389999999999999E-3</v>
      </c>
      <c r="N108" s="505">
        <v>0</v>
      </c>
      <c r="O108" s="505">
        <v>8.2419999999999993E-3</v>
      </c>
      <c r="P108" s="505">
        <v>2.5690000000000001E-2</v>
      </c>
      <c r="Q108" s="505">
        <v>7.9889999999999996E-3</v>
      </c>
      <c r="R108" s="505">
        <v>2.5146000000000002E-2</v>
      </c>
      <c r="S108" s="505">
        <v>6.7799999999999996E-3</v>
      </c>
      <c r="T108" s="505">
        <v>1.0628E-2</v>
      </c>
      <c r="U108" s="505">
        <v>2.8171000000000002E-2</v>
      </c>
      <c r="V108" s="505">
        <v>9.0530000000000003E-3</v>
      </c>
      <c r="W108" s="505">
        <v>2.1885999999999999E-2</v>
      </c>
      <c r="X108" s="505">
        <v>3.0799999999999998E-3</v>
      </c>
      <c r="Y108" s="505">
        <v>8.5000000000000006E-3</v>
      </c>
      <c r="Z108" s="505">
        <v>7.7079999999999996E-3</v>
      </c>
      <c r="AA108" s="505">
        <v>9.9010000000000001E-3</v>
      </c>
      <c r="AB108" s="505">
        <v>1.9945000000000001E-2</v>
      </c>
      <c r="AC108" s="505">
        <v>1.9005000000000001E-2</v>
      </c>
      <c r="AD108" s="505">
        <v>1.5479999999999999E-3</v>
      </c>
      <c r="AE108" s="505">
        <v>4.1729999999999996E-3</v>
      </c>
      <c r="AF108" s="505">
        <v>2.102E-2</v>
      </c>
      <c r="AG108" s="505">
        <v>1.6913000000000001E-2</v>
      </c>
      <c r="AH108" s="505">
        <v>2.2107999999999999E-2</v>
      </c>
      <c r="AI108" s="505">
        <v>4.7959000000000002E-2</v>
      </c>
      <c r="AJ108" s="505">
        <v>4.5893999999999997E-2</v>
      </c>
      <c r="AK108" s="505">
        <v>1.3361E-2</v>
      </c>
      <c r="AL108" s="505">
        <v>3.5949000000000002E-2</v>
      </c>
      <c r="AM108" s="505">
        <v>2.8419999999999999E-3</v>
      </c>
      <c r="AN108" s="505">
        <v>2.5230000000000001E-3</v>
      </c>
      <c r="AO108" s="505">
        <v>1.3712E-2</v>
      </c>
      <c r="AP108" s="505">
        <v>7.5500000000000003E-3</v>
      </c>
      <c r="AQ108" s="505">
        <v>2.6580000000000002E-3</v>
      </c>
      <c r="AR108" s="505">
        <v>1.0019999999999999E-2</v>
      </c>
      <c r="AS108" s="505">
        <v>1.3136999999999999E-2</v>
      </c>
      <c r="AT108" s="505">
        <v>1.6199000000000002E-2</v>
      </c>
      <c r="AU108" s="505">
        <v>2.6377999999999999E-2</v>
      </c>
      <c r="AV108" s="505">
        <v>1.6367E-2</v>
      </c>
      <c r="AW108" s="505">
        <v>1.6226000000000001E-2</v>
      </c>
      <c r="AX108" s="505">
        <v>2.3695000000000001E-2</v>
      </c>
      <c r="AY108" s="505">
        <v>2.5121000000000001E-2</v>
      </c>
      <c r="AZ108" s="505">
        <v>2.1798999999999999E-2</v>
      </c>
      <c r="BA108" s="505">
        <v>1.5938000000000001E-2</v>
      </c>
      <c r="BB108" s="505">
        <v>2.1242E-2</v>
      </c>
      <c r="BC108" s="505">
        <v>1.2874E-2</v>
      </c>
      <c r="BD108" s="505">
        <v>1.9833E-2</v>
      </c>
      <c r="BE108" s="505">
        <v>2.4934000000000001E-2</v>
      </c>
      <c r="BF108" s="505">
        <v>1.0222999999999999E-2</v>
      </c>
      <c r="BG108" s="505">
        <v>1.4838E-2</v>
      </c>
      <c r="BH108" s="505">
        <v>1.6197E-2</v>
      </c>
      <c r="BI108" s="505">
        <v>1.1464999999999999E-2</v>
      </c>
      <c r="BJ108" s="505">
        <v>3.6075999999999997E-2</v>
      </c>
      <c r="BK108" s="505">
        <v>2.0605999999999999E-2</v>
      </c>
      <c r="BL108" s="505">
        <v>1.1839000000000001E-2</v>
      </c>
      <c r="BM108" s="505">
        <v>1.9071000000000001E-2</v>
      </c>
      <c r="BN108" s="505">
        <v>5.2770999999999998E-2</v>
      </c>
      <c r="BO108" s="505">
        <v>6.7264000000000004E-2</v>
      </c>
      <c r="BP108" s="505">
        <v>1.9213999999999998E-2</v>
      </c>
      <c r="BQ108" s="505">
        <v>0.112621</v>
      </c>
      <c r="BR108" s="505">
        <v>3.0162000000000001E-2</v>
      </c>
      <c r="BS108" s="505">
        <v>2.3585999999999999E-2</v>
      </c>
      <c r="BT108" s="505">
        <v>2.1853000000000001E-2</v>
      </c>
      <c r="BU108" s="505">
        <v>0.112141</v>
      </c>
      <c r="BV108" s="505">
        <v>3.4026000000000001E-2</v>
      </c>
      <c r="BW108" s="505">
        <v>5.3776999999999998E-2</v>
      </c>
      <c r="BX108" s="505">
        <v>7.8581999999999999E-2</v>
      </c>
      <c r="BY108" s="505">
        <v>7.4590000000000004E-2</v>
      </c>
      <c r="BZ108" s="505">
        <v>7.3663999999999993E-2</v>
      </c>
      <c r="CA108" s="505">
        <v>3.7352000000000003E-2</v>
      </c>
      <c r="CB108" s="505">
        <v>1.4940000000000001E-3</v>
      </c>
      <c r="CC108" s="505">
        <v>2.5094000000000002E-2</v>
      </c>
      <c r="CD108" s="505">
        <v>1.3598000000000001E-2</v>
      </c>
      <c r="CE108" s="505">
        <v>6.0700000000000001E-4</v>
      </c>
      <c r="CF108" s="505">
        <v>6.3509999999999999E-3</v>
      </c>
      <c r="CG108" s="505">
        <v>1.5199000000000001E-2</v>
      </c>
      <c r="CH108" s="505">
        <v>0.113395</v>
      </c>
      <c r="CI108" s="505">
        <v>0.12468799999999999</v>
      </c>
      <c r="CJ108" s="505">
        <v>7.9159999999999994E-3</v>
      </c>
      <c r="CK108" s="505">
        <v>9.0008000000000005E-2</v>
      </c>
      <c r="CL108" s="505">
        <v>8.5619000000000001E-2</v>
      </c>
      <c r="CM108" s="505">
        <v>0.179064</v>
      </c>
      <c r="CN108" s="505">
        <v>0.13613</v>
      </c>
      <c r="CO108" s="505">
        <v>4.3145999999999997E-2</v>
      </c>
      <c r="CP108" s="505">
        <v>5.9128E-2</v>
      </c>
      <c r="CQ108" s="505">
        <v>3.0266999999999999E-2</v>
      </c>
      <c r="CR108" s="505">
        <v>8.7520000000000001E-2</v>
      </c>
      <c r="CS108" s="505">
        <v>3.2901E-2</v>
      </c>
      <c r="CT108" s="505">
        <v>4.2692000000000001E-2</v>
      </c>
      <c r="CU108" s="505">
        <v>3.9649999999999998E-2</v>
      </c>
      <c r="CV108" s="505">
        <v>2.4808E-2</v>
      </c>
      <c r="CW108" s="505">
        <v>5.6963E-2</v>
      </c>
      <c r="CX108" s="505">
        <v>5.9699000000000002E-2</v>
      </c>
      <c r="CY108" s="505">
        <v>5.6562000000000001E-2</v>
      </c>
      <c r="CZ108" s="505">
        <v>3.9031000000000003E-2</v>
      </c>
      <c r="DA108" s="505">
        <v>0.12077599999999999</v>
      </c>
      <c r="DB108" s="505">
        <v>1.2111E-2</v>
      </c>
      <c r="DC108" s="505">
        <v>1.5154000000000001E-2</v>
      </c>
      <c r="DD108" s="505">
        <v>2.8074999999999999E-2</v>
      </c>
      <c r="DE108" s="505">
        <v>2.6793000000000001E-2</v>
      </c>
      <c r="DF108" s="505">
        <v>1.9751999999999999E-2</v>
      </c>
      <c r="DG108" s="505">
        <v>0</v>
      </c>
      <c r="DH108" s="506">
        <v>2.7097E-2</v>
      </c>
      <c r="DI108" s="507">
        <v>3.5243999999999998E-2</v>
      </c>
      <c r="DJ108" s="508">
        <v>3.016E-3</v>
      </c>
      <c r="DK108" s="505">
        <v>2.196E-3</v>
      </c>
      <c r="DL108" s="505">
        <v>0</v>
      </c>
      <c r="DM108" s="505">
        <v>6.3920000000000001E-3</v>
      </c>
      <c r="DN108" s="505">
        <v>1.6195999999999999E-2</v>
      </c>
      <c r="DO108" s="509">
        <v>0</v>
      </c>
      <c r="DP108" s="507">
        <v>5.7000000000000002E-3</v>
      </c>
      <c r="DQ108" s="510">
        <v>3.9043000000000001E-2</v>
      </c>
      <c r="DR108" s="508">
        <v>8.4810000000000007E-3</v>
      </c>
      <c r="DS108" s="509">
        <v>3.63E-3</v>
      </c>
      <c r="DT108" s="511">
        <v>5.3449999999999999E-3</v>
      </c>
      <c r="DU108" s="507">
        <v>5.5310000000000003E-3</v>
      </c>
      <c r="DV108" s="510">
        <v>2.9208999999999999E-2</v>
      </c>
      <c r="DW108" s="508">
        <v>2.1464E-2</v>
      </c>
      <c r="DX108" s="509">
        <v>1.6317000000000002E-2</v>
      </c>
      <c r="DY108" s="511">
        <v>1.7741E-2</v>
      </c>
      <c r="DZ108" s="507">
        <v>-3.9189999999999997E-3</v>
      </c>
      <c r="EA108" s="510">
        <v>3.3396000000000002E-2</v>
      </c>
    </row>
    <row r="109" spans="2:131" ht="18" customHeight="1" x14ac:dyDescent="0.2">
      <c r="B109" s="456" t="s">
        <v>193</v>
      </c>
      <c r="C109" s="457" t="s">
        <v>194</v>
      </c>
      <c r="D109" s="504">
        <v>0</v>
      </c>
      <c r="E109" s="505">
        <v>0</v>
      </c>
      <c r="F109" s="505">
        <v>0</v>
      </c>
      <c r="G109" s="505">
        <v>0</v>
      </c>
      <c r="H109" s="505">
        <v>0</v>
      </c>
      <c r="I109" s="505">
        <v>0</v>
      </c>
      <c r="J109" s="505">
        <v>0</v>
      </c>
      <c r="K109" s="505">
        <v>0</v>
      </c>
      <c r="L109" s="505">
        <v>0</v>
      </c>
      <c r="M109" s="505">
        <v>0</v>
      </c>
      <c r="N109" s="505">
        <v>0</v>
      </c>
      <c r="O109" s="505">
        <v>0</v>
      </c>
      <c r="P109" s="505">
        <v>0</v>
      </c>
      <c r="Q109" s="505">
        <v>0</v>
      </c>
      <c r="R109" s="505">
        <v>0</v>
      </c>
      <c r="S109" s="505">
        <v>0</v>
      </c>
      <c r="T109" s="505">
        <v>0</v>
      </c>
      <c r="U109" s="505">
        <v>0</v>
      </c>
      <c r="V109" s="505">
        <v>0</v>
      </c>
      <c r="W109" s="505">
        <v>0</v>
      </c>
      <c r="X109" s="505">
        <v>0</v>
      </c>
      <c r="Y109" s="505">
        <v>0</v>
      </c>
      <c r="Z109" s="505">
        <v>0</v>
      </c>
      <c r="AA109" s="505">
        <v>0</v>
      </c>
      <c r="AB109" s="505">
        <v>0</v>
      </c>
      <c r="AC109" s="505">
        <v>0</v>
      </c>
      <c r="AD109" s="505">
        <v>0</v>
      </c>
      <c r="AE109" s="505">
        <v>0</v>
      </c>
      <c r="AF109" s="505">
        <v>0</v>
      </c>
      <c r="AG109" s="505">
        <v>0</v>
      </c>
      <c r="AH109" s="505">
        <v>0</v>
      </c>
      <c r="AI109" s="505">
        <v>0</v>
      </c>
      <c r="AJ109" s="505">
        <v>0</v>
      </c>
      <c r="AK109" s="505">
        <v>0</v>
      </c>
      <c r="AL109" s="505">
        <v>0</v>
      </c>
      <c r="AM109" s="505">
        <v>0</v>
      </c>
      <c r="AN109" s="505">
        <v>0</v>
      </c>
      <c r="AO109" s="505">
        <v>0</v>
      </c>
      <c r="AP109" s="505">
        <v>0</v>
      </c>
      <c r="AQ109" s="505">
        <v>0</v>
      </c>
      <c r="AR109" s="505">
        <v>0</v>
      </c>
      <c r="AS109" s="505">
        <v>0</v>
      </c>
      <c r="AT109" s="505">
        <v>0</v>
      </c>
      <c r="AU109" s="505">
        <v>0</v>
      </c>
      <c r="AV109" s="505">
        <v>0</v>
      </c>
      <c r="AW109" s="505">
        <v>0</v>
      </c>
      <c r="AX109" s="505">
        <v>0</v>
      </c>
      <c r="AY109" s="505">
        <v>0</v>
      </c>
      <c r="AZ109" s="505">
        <v>0</v>
      </c>
      <c r="BA109" s="505">
        <v>0</v>
      </c>
      <c r="BB109" s="505">
        <v>0</v>
      </c>
      <c r="BC109" s="505">
        <v>0</v>
      </c>
      <c r="BD109" s="505">
        <v>0</v>
      </c>
      <c r="BE109" s="505">
        <v>0</v>
      </c>
      <c r="BF109" s="505">
        <v>0</v>
      </c>
      <c r="BG109" s="505">
        <v>0</v>
      </c>
      <c r="BH109" s="505">
        <v>0</v>
      </c>
      <c r="BI109" s="505">
        <v>0</v>
      </c>
      <c r="BJ109" s="505">
        <v>0</v>
      </c>
      <c r="BK109" s="505">
        <v>0</v>
      </c>
      <c r="BL109" s="505">
        <v>0</v>
      </c>
      <c r="BM109" s="505">
        <v>0</v>
      </c>
      <c r="BN109" s="505">
        <v>0</v>
      </c>
      <c r="BO109" s="505">
        <v>0</v>
      </c>
      <c r="BP109" s="505">
        <v>0</v>
      </c>
      <c r="BQ109" s="505">
        <v>0</v>
      </c>
      <c r="BR109" s="505">
        <v>0</v>
      </c>
      <c r="BS109" s="505">
        <v>0</v>
      </c>
      <c r="BT109" s="505">
        <v>0</v>
      </c>
      <c r="BU109" s="505">
        <v>0</v>
      </c>
      <c r="BV109" s="505">
        <v>0</v>
      </c>
      <c r="BW109" s="505">
        <v>0</v>
      </c>
      <c r="BX109" s="505">
        <v>0</v>
      </c>
      <c r="BY109" s="505">
        <v>0</v>
      </c>
      <c r="BZ109" s="505">
        <v>0</v>
      </c>
      <c r="CA109" s="505">
        <v>0</v>
      </c>
      <c r="CB109" s="505">
        <v>0</v>
      </c>
      <c r="CC109" s="505">
        <v>0</v>
      </c>
      <c r="CD109" s="505">
        <v>0</v>
      </c>
      <c r="CE109" s="505">
        <v>0</v>
      </c>
      <c r="CF109" s="505">
        <v>0</v>
      </c>
      <c r="CG109" s="505">
        <v>0</v>
      </c>
      <c r="CH109" s="505">
        <v>0</v>
      </c>
      <c r="CI109" s="505">
        <v>0</v>
      </c>
      <c r="CJ109" s="505">
        <v>0</v>
      </c>
      <c r="CK109" s="505">
        <v>0</v>
      </c>
      <c r="CL109" s="505">
        <v>0</v>
      </c>
      <c r="CM109" s="505">
        <v>0</v>
      </c>
      <c r="CN109" s="505">
        <v>0</v>
      </c>
      <c r="CO109" s="505">
        <v>0</v>
      </c>
      <c r="CP109" s="505">
        <v>0</v>
      </c>
      <c r="CQ109" s="505">
        <v>0</v>
      </c>
      <c r="CR109" s="505">
        <v>0</v>
      </c>
      <c r="CS109" s="505">
        <v>0</v>
      </c>
      <c r="CT109" s="505">
        <v>0</v>
      </c>
      <c r="CU109" s="505">
        <v>0</v>
      </c>
      <c r="CV109" s="505">
        <v>0</v>
      </c>
      <c r="CW109" s="505">
        <v>0</v>
      </c>
      <c r="CX109" s="505">
        <v>0</v>
      </c>
      <c r="CY109" s="505">
        <v>0</v>
      </c>
      <c r="CZ109" s="505">
        <v>0</v>
      </c>
      <c r="DA109" s="505">
        <v>0</v>
      </c>
      <c r="DB109" s="505">
        <v>0</v>
      </c>
      <c r="DC109" s="505">
        <v>0</v>
      </c>
      <c r="DD109" s="505">
        <v>0</v>
      </c>
      <c r="DE109" s="505">
        <v>0</v>
      </c>
      <c r="DF109" s="505">
        <v>0</v>
      </c>
      <c r="DG109" s="505">
        <v>0</v>
      </c>
      <c r="DH109" s="506">
        <v>0</v>
      </c>
      <c r="DI109" s="507">
        <v>0</v>
      </c>
      <c r="DJ109" s="508">
        <v>0.121823</v>
      </c>
      <c r="DK109" s="505">
        <v>1.0637000000000001E-2</v>
      </c>
      <c r="DL109" s="505">
        <v>0</v>
      </c>
      <c r="DM109" s="505">
        <v>0</v>
      </c>
      <c r="DN109" s="505">
        <v>0</v>
      </c>
      <c r="DO109" s="509">
        <v>0</v>
      </c>
      <c r="DP109" s="507">
        <v>9.5099999999999994E-3</v>
      </c>
      <c r="DQ109" s="510">
        <v>4.313E-3</v>
      </c>
      <c r="DR109" s="508">
        <v>2.519E-3</v>
      </c>
      <c r="DS109" s="509">
        <v>4.9789999999999999E-3</v>
      </c>
      <c r="DT109" s="511">
        <v>4.1089999999999998E-3</v>
      </c>
      <c r="DU109" s="507">
        <v>6.9389999999999999E-3</v>
      </c>
      <c r="DV109" s="510">
        <v>4.2529999999999998E-3</v>
      </c>
      <c r="DW109" s="508">
        <v>4.9249999999999997E-3</v>
      </c>
      <c r="DX109" s="509">
        <v>1.2283000000000001E-2</v>
      </c>
      <c r="DY109" s="511">
        <v>1.0248E-2</v>
      </c>
      <c r="DZ109" s="507">
        <v>4.3769999999999998E-3</v>
      </c>
      <c r="EA109" s="510">
        <v>2.065E-3</v>
      </c>
    </row>
    <row r="110" spans="2:131" ht="18" customHeight="1" x14ac:dyDescent="0.2">
      <c r="B110" s="456" t="s">
        <v>195</v>
      </c>
      <c r="C110" s="457" t="s">
        <v>196</v>
      </c>
      <c r="D110" s="504">
        <v>0</v>
      </c>
      <c r="E110" s="505">
        <v>0</v>
      </c>
      <c r="F110" s="505">
        <v>0</v>
      </c>
      <c r="G110" s="505">
        <v>0</v>
      </c>
      <c r="H110" s="505">
        <v>0</v>
      </c>
      <c r="I110" s="505">
        <v>0</v>
      </c>
      <c r="J110" s="505">
        <v>0</v>
      </c>
      <c r="K110" s="505">
        <v>0</v>
      </c>
      <c r="L110" s="505">
        <v>0</v>
      </c>
      <c r="M110" s="505">
        <v>0</v>
      </c>
      <c r="N110" s="505">
        <v>0</v>
      </c>
      <c r="O110" s="505">
        <v>0</v>
      </c>
      <c r="P110" s="505">
        <v>0</v>
      </c>
      <c r="Q110" s="505">
        <v>0</v>
      </c>
      <c r="R110" s="505">
        <v>0</v>
      </c>
      <c r="S110" s="505">
        <v>0</v>
      </c>
      <c r="T110" s="505">
        <v>0</v>
      </c>
      <c r="U110" s="505">
        <v>0</v>
      </c>
      <c r="V110" s="505">
        <v>0</v>
      </c>
      <c r="W110" s="505">
        <v>0</v>
      </c>
      <c r="X110" s="505">
        <v>0</v>
      </c>
      <c r="Y110" s="505">
        <v>0</v>
      </c>
      <c r="Z110" s="505">
        <v>0</v>
      </c>
      <c r="AA110" s="505">
        <v>0</v>
      </c>
      <c r="AB110" s="505">
        <v>0</v>
      </c>
      <c r="AC110" s="505">
        <v>0</v>
      </c>
      <c r="AD110" s="505">
        <v>0</v>
      </c>
      <c r="AE110" s="505">
        <v>0</v>
      </c>
      <c r="AF110" s="505">
        <v>0</v>
      </c>
      <c r="AG110" s="505">
        <v>0</v>
      </c>
      <c r="AH110" s="505">
        <v>0</v>
      </c>
      <c r="AI110" s="505">
        <v>0</v>
      </c>
      <c r="AJ110" s="505">
        <v>0</v>
      </c>
      <c r="AK110" s="505">
        <v>0</v>
      </c>
      <c r="AL110" s="505">
        <v>0</v>
      </c>
      <c r="AM110" s="505">
        <v>0</v>
      </c>
      <c r="AN110" s="505">
        <v>0</v>
      </c>
      <c r="AO110" s="505">
        <v>0</v>
      </c>
      <c r="AP110" s="505">
        <v>0</v>
      </c>
      <c r="AQ110" s="505">
        <v>0</v>
      </c>
      <c r="AR110" s="505">
        <v>0</v>
      </c>
      <c r="AS110" s="505">
        <v>0</v>
      </c>
      <c r="AT110" s="505">
        <v>0</v>
      </c>
      <c r="AU110" s="505">
        <v>0</v>
      </c>
      <c r="AV110" s="505">
        <v>0</v>
      </c>
      <c r="AW110" s="505">
        <v>0</v>
      </c>
      <c r="AX110" s="505">
        <v>0</v>
      </c>
      <c r="AY110" s="505">
        <v>0</v>
      </c>
      <c r="AZ110" s="505">
        <v>0</v>
      </c>
      <c r="BA110" s="505">
        <v>0</v>
      </c>
      <c r="BB110" s="505">
        <v>0</v>
      </c>
      <c r="BC110" s="505">
        <v>0</v>
      </c>
      <c r="BD110" s="505">
        <v>0</v>
      </c>
      <c r="BE110" s="505">
        <v>0</v>
      </c>
      <c r="BF110" s="505">
        <v>0</v>
      </c>
      <c r="BG110" s="505">
        <v>0</v>
      </c>
      <c r="BH110" s="505">
        <v>0</v>
      </c>
      <c r="BI110" s="505">
        <v>0</v>
      </c>
      <c r="BJ110" s="505">
        <v>0</v>
      </c>
      <c r="BK110" s="505">
        <v>0</v>
      </c>
      <c r="BL110" s="505">
        <v>0</v>
      </c>
      <c r="BM110" s="505">
        <v>0</v>
      </c>
      <c r="BN110" s="505">
        <v>0</v>
      </c>
      <c r="BO110" s="505">
        <v>0</v>
      </c>
      <c r="BP110" s="505">
        <v>0</v>
      </c>
      <c r="BQ110" s="505">
        <v>0</v>
      </c>
      <c r="BR110" s="505">
        <v>0</v>
      </c>
      <c r="BS110" s="505">
        <v>0</v>
      </c>
      <c r="BT110" s="505">
        <v>0</v>
      </c>
      <c r="BU110" s="505">
        <v>0</v>
      </c>
      <c r="BV110" s="505">
        <v>0</v>
      </c>
      <c r="BW110" s="505">
        <v>0</v>
      </c>
      <c r="BX110" s="505">
        <v>0</v>
      </c>
      <c r="BY110" s="505">
        <v>0</v>
      </c>
      <c r="BZ110" s="505">
        <v>0</v>
      </c>
      <c r="CA110" s="505">
        <v>0</v>
      </c>
      <c r="CB110" s="505">
        <v>0</v>
      </c>
      <c r="CC110" s="505">
        <v>0</v>
      </c>
      <c r="CD110" s="505">
        <v>0</v>
      </c>
      <c r="CE110" s="505">
        <v>0</v>
      </c>
      <c r="CF110" s="505">
        <v>0</v>
      </c>
      <c r="CG110" s="505">
        <v>0</v>
      </c>
      <c r="CH110" s="505">
        <v>0</v>
      </c>
      <c r="CI110" s="505">
        <v>0</v>
      </c>
      <c r="CJ110" s="505">
        <v>0</v>
      </c>
      <c r="CK110" s="505">
        <v>0</v>
      </c>
      <c r="CL110" s="505">
        <v>0</v>
      </c>
      <c r="CM110" s="505">
        <v>0</v>
      </c>
      <c r="CN110" s="505">
        <v>0</v>
      </c>
      <c r="CO110" s="505">
        <v>0</v>
      </c>
      <c r="CP110" s="505">
        <v>0</v>
      </c>
      <c r="CQ110" s="505">
        <v>3.2799999999999999E-3</v>
      </c>
      <c r="CR110" s="505">
        <v>0</v>
      </c>
      <c r="CS110" s="505">
        <v>1.4660000000000001E-3</v>
      </c>
      <c r="CT110" s="505">
        <v>0</v>
      </c>
      <c r="CU110" s="505">
        <v>1.7279999999999999E-3</v>
      </c>
      <c r="CV110" s="505">
        <v>4.9899999999999996E-3</v>
      </c>
      <c r="CW110" s="505">
        <v>0</v>
      </c>
      <c r="CX110" s="505">
        <v>0</v>
      </c>
      <c r="CY110" s="505">
        <v>0</v>
      </c>
      <c r="CZ110" s="505">
        <v>0</v>
      </c>
      <c r="DA110" s="505">
        <v>0</v>
      </c>
      <c r="DB110" s="505">
        <v>1.4699E-2</v>
      </c>
      <c r="DC110" s="505">
        <v>7.0870000000000004E-3</v>
      </c>
      <c r="DD110" s="505">
        <v>0</v>
      </c>
      <c r="DE110" s="505">
        <v>0</v>
      </c>
      <c r="DF110" s="505">
        <v>0</v>
      </c>
      <c r="DG110" s="505">
        <v>0</v>
      </c>
      <c r="DH110" s="506">
        <v>0</v>
      </c>
      <c r="DI110" s="507">
        <v>2.9500000000000001E-4</v>
      </c>
      <c r="DJ110" s="508">
        <v>0.497722</v>
      </c>
      <c r="DK110" s="505">
        <v>6.6552E-2</v>
      </c>
      <c r="DL110" s="505">
        <v>0</v>
      </c>
      <c r="DM110" s="505">
        <v>0</v>
      </c>
      <c r="DN110" s="505">
        <v>0</v>
      </c>
      <c r="DO110" s="509">
        <v>0</v>
      </c>
      <c r="DP110" s="507">
        <v>5.1249999999999997E-2</v>
      </c>
      <c r="DQ110" s="510">
        <v>2.3547999999999999E-2</v>
      </c>
      <c r="DR110" s="508">
        <v>1.768E-3</v>
      </c>
      <c r="DS110" s="509">
        <v>1.8162999999999999E-2</v>
      </c>
      <c r="DT110" s="511">
        <v>1.2364999999999999E-2</v>
      </c>
      <c r="DU110" s="507">
        <v>3.2738000000000003E-2</v>
      </c>
      <c r="DV110" s="510">
        <v>2.0284E-2</v>
      </c>
      <c r="DW110" s="508">
        <v>3.6449999999999998E-3</v>
      </c>
      <c r="DX110" s="509">
        <v>3.8607000000000002E-2</v>
      </c>
      <c r="DY110" s="511">
        <v>2.894E-2</v>
      </c>
      <c r="DZ110" s="507">
        <v>3.5677E-2</v>
      </c>
      <c r="EA110" s="510">
        <v>1.7124E-2</v>
      </c>
    </row>
    <row r="111" spans="2:131" ht="18" customHeight="1" x14ac:dyDescent="0.2">
      <c r="B111" s="456" t="s">
        <v>197</v>
      </c>
      <c r="C111" s="457" t="s">
        <v>198</v>
      </c>
      <c r="D111" s="504">
        <v>0</v>
      </c>
      <c r="E111" s="505">
        <v>0</v>
      </c>
      <c r="F111" s="505">
        <v>3.5500000000000001E-4</v>
      </c>
      <c r="G111" s="505">
        <v>0</v>
      </c>
      <c r="H111" s="505">
        <v>5.1E-5</v>
      </c>
      <c r="I111" s="505">
        <v>0</v>
      </c>
      <c r="J111" s="505">
        <v>0</v>
      </c>
      <c r="K111" s="505">
        <v>6.9999999999999994E-5</v>
      </c>
      <c r="L111" s="505">
        <v>8.6000000000000003E-5</v>
      </c>
      <c r="M111" s="505">
        <v>4.1E-5</v>
      </c>
      <c r="N111" s="505">
        <v>0</v>
      </c>
      <c r="O111" s="505">
        <v>6.0999999999999999E-5</v>
      </c>
      <c r="P111" s="505">
        <v>6.7000000000000002E-5</v>
      </c>
      <c r="Q111" s="505">
        <v>3.6999999999999998E-5</v>
      </c>
      <c r="R111" s="505">
        <v>2.1999999999999999E-5</v>
      </c>
      <c r="S111" s="505">
        <v>5.5000000000000002E-5</v>
      </c>
      <c r="T111" s="505">
        <v>4.1999999999999998E-5</v>
      </c>
      <c r="U111" s="505">
        <v>4.6E-5</v>
      </c>
      <c r="V111" s="505">
        <v>0</v>
      </c>
      <c r="W111" s="505">
        <v>7.3999999999999996E-5</v>
      </c>
      <c r="X111" s="505">
        <v>0</v>
      </c>
      <c r="Y111" s="505">
        <v>2.4000000000000001E-5</v>
      </c>
      <c r="Z111" s="505">
        <v>7.9999999999999996E-6</v>
      </c>
      <c r="AA111" s="505">
        <v>4.8999999999999998E-5</v>
      </c>
      <c r="AB111" s="505">
        <v>8.2000000000000001E-5</v>
      </c>
      <c r="AC111" s="505">
        <v>5.0000000000000004E-6</v>
      </c>
      <c r="AD111" s="505">
        <v>3.9999999999999998E-6</v>
      </c>
      <c r="AE111" s="505">
        <v>1.5999999999999999E-5</v>
      </c>
      <c r="AF111" s="505">
        <v>3.8999999999999999E-5</v>
      </c>
      <c r="AG111" s="505">
        <v>3.6999999999999998E-5</v>
      </c>
      <c r="AH111" s="505">
        <v>7.2000000000000002E-5</v>
      </c>
      <c r="AI111" s="505">
        <v>0</v>
      </c>
      <c r="AJ111" s="505">
        <v>0</v>
      </c>
      <c r="AK111" s="505">
        <v>0</v>
      </c>
      <c r="AL111" s="505">
        <v>5.0000000000000004E-6</v>
      </c>
      <c r="AM111" s="505">
        <v>1.9000000000000001E-5</v>
      </c>
      <c r="AN111" s="505">
        <v>1.8E-5</v>
      </c>
      <c r="AO111" s="505">
        <v>5.0000000000000004E-6</v>
      </c>
      <c r="AP111" s="505">
        <v>3.4999999999999997E-5</v>
      </c>
      <c r="AQ111" s="505">
        <v>6.6000000000000005E-5</v>
      </c>
      <c r="AR111" s="505">
        <v>7.9999999999999996E-6</v>
      </c>
      <c r="AS111" s="505">
        <v>4.1E-5</v>
      </c>
      <c r="AT111" s="505">
        <v>4.1E-5</v>
      </c>
      <c r="AU111" s="505">
        <v>3.8999999999999999E-5</v>
      </c>
      <c r="AV111" s="505">
        <v>1.0000000000000001E-5</v>
      </c>
      <c r="AW111" s="505">
        <v>9.0000000000000002E-6</v>
      </c>
      <c r="AX111" s="505">
        <v>1.3300000000000001E-4</v>
      </c>
      <c r="AY111" s="505">
        <v>8.2000000000000001E-5</v>
      </c>
      <c r="AZ111" s="505">
        <v>1.2E-5</v>
      </c>
      <c r="BA111" s="505">
        <v>4.8000000000000001E-5</v>
      </c>
      <c r="BB111" s="505">
        <v>3.1000000000000001E-5</v>
      </c>
      <c r="BC111" s="505">
        <v>3.1999999999999999E-5</v>
      </c>
      <c r="BD111" s="505">
        <v>4.8000000000000001E-5</v>
      </c>
      <c r="BE111" s="505">
        <v>2.8E-5</v>
      </c>
      <c r="BF111" s="505">
        <v>3.3000000000000003E-5</v>
      </c>
      <c r="BG111" s="505">
        <v>9.0000000000000002E-6</v>
      </c>
      <c r="BH111" s="505">
        <v>4.6E-5</v>
      </c>
      <c r="BI111" s="505">
        <v>5.1E-5</v>
      </c>
      <c r="BJ111" s="505">
        <v>1.9000000000000001E-5</v>
      </c>
      <c r="BK111" s="505">
        <v>6.0000000000000002E-5</v>
      </c>
      <c r="BL111" s="505">
        <v>3.8999999999999999E-5</v>
      </c>
      <c r="BM111" s="505">
        <v>0</v>
      </c>
      <c r="BN111" s="505">
        <v>6.0000000000000002E-6</v>
      </c>
      <c r="BO111" s="505">
        <v>1.5E-5</v>
      </c>
      <c r="BP111" s="505">
        <v>1.8E-5</v>
      </c>
      <c r="BQ111" s="505">
        <v>7.7999999999999999E-5</v>
      </c>
      <c r="BR111" s="505">
        <v>3.4999999999999997E-5</v>
      </c>
      <c r="BS111" s="505">
        <v>4.5000000000000003E-5</v>
      </c>
      <c r="BT111" s="505">
        <v>6.9999999999999999E-6</v>
      </c>
      <c r="BU111" s="505">
        <v>3.8000000000000002E-5</v>
      </c>
      <c r="BV111" s="505">
        <v>5.3000000000000001E-5</v>
      </c>
      <c r="BW111" s="505">
        <v>6.4999999999999994E-5</v>
      </c>
      <c r="BX111" s="505">
        <v>6.0000000000000002E-5</v>
      </c>
      <c r="BY111" s="505">
        <v>6.0999999999999999E-5</v>
      </c>
      <c r="BZ111" s="505">
        <v>3.8999999999999999E-5</v>
      </c>
      <c r="CA111" s="505">
        <v>2.3E-5</v>
      </c>
      <c r="CB111" s="505">
        <v>0</v>
      </c>
      <c r="CC111" s="505">
        <v>2.9849999999999998E-3</v>
      </c>
      <c r="CD111" s="505">
        <v>1.07E-4</v>
      </c>
      <c r="CE111" s="505">
        <v>1.0000000000000001E-5</v>
      </c>
      <c r="CF111" s="505">
        <v>5.1999999999999997E-5</v>
      </c>
      <c r="CG111" s="505">
        <v>2.5000000000000001E-4</v>
      </c>
      <c r="CH111" s="505">
        <v>2.8E-5</v>
      </c>
      <c r="CI111" s="505">
        <v>4.8000000000000001E-5</v>
      </c>
      <c r="CJ111" s="505">
        <v>3.01E-4</v>
      </c>
      <c r="CK111" s="505">
        <v>4.4200000000000001E-4</v>
      </c>
      <c r="CL111" s="505">
        <v>7.1900000000000002E-4</v>
      </c>
      <c r="CM111" s="505">
        <v>4.0000000000000003E-5</v>
      </c>
      <c r="CN111" s="505">
        <v>4.6999999999999999E-4</v>
      </c>
      <c r="CO111" s="505">
        <v>2.2900000000000001E-4</v>
      </c>
      <c r="CP111" s="505">
        <v>9.8999999999999994E-5</v>
      </c>
      <c r="CQ111" s="505">
        <v>1.27E-4</v>
      </c>
      <c r="CR111" s="505">
        <v>3.1999999999999999E-5</v>
      </c>
      <c r="CS111" s="505">
        <v>9.6509999999999999E-3</v>
      </c>
      <c r="CT111" s="505">
        <v>4.8459999999999996E-3</v>
      </c>
      <c r="CU111" s="505">
        <v>1.1323E-2</v>
      </c>
      <c r="CV111" s="505">
        <v>9.554E-3</v>
      </c>
      <c r="CW111" s="505">
        <v>6.7000000000000002E-5</v>
      </c>
      <c r="CX111" s="505">
        <v>5.1999999999999997E-5</v>
      </c>
      <c r="CY111" s="505">
        <v>8.0699999999999999E-4</v>
      </c>
      <c r="CZ111" s="505">
        <v>1.7E-5</v>
      </c>
      <c r="DA111" s="505">
        <v>5.8E-5</v>
      </c>
      <c r="DB111" s="505">
        <v>1.0897E-2</v>
      </c>
      <c r="DC111" s="505">
        <v>2.8730000000000001E-3</v>
      </c>
      <c r="DD111" s="505">
        <v>3.1306E-2</v>
      </c>
      <c r="DE111" s="505">
        <v>2.33E-4</v>
      </c>
      <c r="DF111" s="505">
        <v>4.75E-4</v>
      </c>
      <c r="DG111" s="505">
        <v>0</v>
      </c>
      <c r="DH111" s="506">
        <v>7.9600000000000005E-4</v>
      </c>
      <c r="DI111" s="507">
        <v>7.5900000000000002E-4</v>
      </c>
      <c r="DJ111" s="508">
        <v>1.495E-3</v>
      </c>
      <c r="DK111" s="505">
        <v>1.3998999999999999E-2</v>
      </c>
      <c r="DL111" s="505">
        <v>0</v>
      </c>
      <c r="DM111" s="505">
        <v>0</v>
      </c>
      <c r="DN111" s="505">
        <v>0</v>
      </c>
      <c r="DO111" s="509">
        <v>0</v>
      </c>
      <c r="DP111" s="507">
        <v>7.561E-3</v>
      </c>
      <c r="DQ111" s="510">
        <v>4.2139999999999999E-3</v>
      </c>
      <c r="DR111" s="508">
        <v>3.0000000000000001E-6</v>
      </c>
      <c r="DS111" s="509">
        <v>6.4900000000000001E-3</v>
      </c>
      <c r="DT111" s="511">
        <v>4.1960000000000001E-3</v>
      </c>
      <c r="DU111" s="507">
        <v>5.9589999999999999E-3</v>
      </c>
      <c r="DV111" s="510">
        <v>4.2090000000000001E-3</v>
      </c>
      <c r="DW111" s="508">
        <v>2.1999999999999999E-5</v>
      </c>
      <c r="DX111" s="509">
        <v>2.0000000000000001E-4</v>
      </c>
      <c r="DY111" s="511">
        <v>1.5100000000000001E-4</v>
      </c>
      <c r="DZ111" s="507">
        <v>1.0455000000000001E-2</v>
      </c>
      <c r="EA111" s="510">
        <v>5.6909999999999999E-3</v>
      </c>
    </row>
    <row r="112" spans="2:131" ht="18" customHeight="1" x14ac:dyDescent="0.2">
      <c r="B112" s="456" t="s">
        <v>199</v>
      </c>
      <c r="C112" s="457" t="s">
        <v>200</v>
      </c>
      <c r="D112" s="504">
        <v>0</v>
      </c>
      <c r="E112" s="505">
        <v>0</v>
      </c>
      <c r="F112" s="505">
        <v>0</v>
      </c>
      <c r="G112" s="505">
        <v>0</v>
      </c>
      <c r="H112" s="505">
        <v>0</v>
      </c>
      <c r="I112" s="505">
        <v>0</v>
      </c>
      <c r="J112" s="505">
        <v>0</v>
      </c>
      <c r="K112" s="505">
        <v>0</v>
      </c>
      <c r="L112" s="505">
        <v>0</v>
      </c>
      <c r="M112" s="505">
        <v>0</v>
      </c>
      <c r="N112" s="505">
        <v>0</v>
      </c>
      <c r="O112" s="505">
        <v>0</v>
      </c>
      <c r="P112" s="505">
        <v>0</v>
      </c>
      <c r="Q112" s="505">
        <v>0</v>
      </c>
      <c r="R112" s="505">
        <v>0</v>
      </c>
      <c r="S112" s="505">
        <v>0</v>
      </c>
      <c r="T112" s="505">
        <v>0</v>
      </c>
      <c r="U112" s="505">
        <v>0</v>
      </c>
      <c r="V112" s="505">
        <v>0</v>
      </c>
      <c r="W112" s="505">
        <v>0</v>
      </c>
      <c r="X112" s="505">
        <v>0</v>
      </c>
      <c r="Y112" s="505">
        <v>0</v>
      </c>
      <c r="Z112" s="505">
        <v>0</v>
      </c>
      <c r="AA112" s="505">
        <v>0</v>
      </c>
      <c r="AB112" s="505">
        <v>0</v>
      </c>
      <c r="AC112" s="505">
        <v>0</v>
      </c>
      <c r="AD112" s="505">
        <v>0</v>
      </c>
      <c r="AE112" s="505">
        <v>0</v>
      </c>
      <c r="AF112" s="505">
        <v>0</v>
      </c>
      <c r="AG112" s="505">
        <v>0</v>
      </c>
      <c r="AH112" s="505">
        <v>0</v>
      </c>
      <c r="AI112" s="505">
        <v>0</v>
      </c>
      <c r="AJ112" s="505">
        <v>0</v>
      </c>
      <c r="AK112" s="505">
        <v>0</v>
      </c>
      <c r="AL112" s="505">
        <v>0</v>
      </c>
      <c r="AM112" s="505">
        <v>0</v>
      </c>
      <c r="AN112" s="505">
        <v>0</v>
      </c>
      <c r="AO112" s="505">
        <v>0</v>
      </c>
      <c r="AP112" s="505">
        <v>0</v>
      </c>
      <c r="AQ112" s="505">
        <v>0</v>
      </c>
      <c r="AR112" s="505">
        <v>0</v>
      </c>
      <c r="AS112" s="505">
        <v>0</v>
      </c>
      <c r="AT112" s="505">
        <v>0</v>
      </c>
      <c r="AU112" s="505">
        <v>0</v>
      </c>
      <c r="AV112" s="505">
        <v>0</v>
      </c>
      <c r="AW112" s="505">
        <v>0</v>
      </c>
      <c r="AX112" s="505">
        <v>0</v>
      </c>
      <c r="AY112" s="505">
        <v>0</v>
      </c>
      <c r="AZ112" s="505">
        <v>0</v>
      </c>
      <c r="BA112" s="505">
        <v>0</v>
      </c>
      <c r="BB112" s="505">
        <v>0</v>
      </c>
      <c r="BC112" s="505">
        <v>0</v>
      </c>
      <c r="BD112" s="505">
        <v>0</v>
      </c>
      <c r="BE112" s="505">
        <v>0</v>
      </c>
      <c r="BF112" s="505">
        <v>0</v>
      </c>
      <c r="BG112" s="505">
        <v>0</v>
      </c>
      <c r="BH112" s="505">
        <v>0</v>
      </c>
      <c r="BI112" s="505">
        <v>0</v>
      </c>
      <c r="BJ112" s="505">
        <v>0</v>
      </c>
      <c r="BK112" s="505">
        <v>0</v>
      </c>
      <c r="BL112" s="505">
        <v>0</v>
      </c>
      <c r="BM112" s="505">
        <v>0</v>
      </c>
      <c r="BN112" s="505">
        <v>0</v>
      </c>
      <c r="BO112" s="505">
        <v>0</v>
      </c>
      <c r="BP112" s="505">
        <v>0</v>
      </c>
      <c r="BQ112" s="505">
        <v>0</v>
      </c>
      <c r="BR112" s="505">
        <v>0</v>
      </c>
      <c r="BS112" s="505">
        <v>0</v>
      </c>
      <c r="BT112" s="505">
        <v>0</v>
      </c>
      <c r="BU112" s="505">
        <v>0</v>
      </c>
      <c r="BV112" s="505">
        <v>0</v>
      </c>
      <c r="BW112" s="505">
        <v>0</v>
      </c>
      <c r="BX112" s="505">
        <v>3.4E-5</v>
      </c>
      <c r="BY112" s="505">
        <v>0</v>
      </c>
      <c r="BZ112" s="505">
        <v>0</v>
      </c>
      <c r="CA112" s="505">
        <v>0</v>
      </c>
      <c r="CB112" s="505">
        <v>0</v>
      </c>
      <c r="CC112" s="505">
        <v>0</v>
      </c>
      <c r="CD112" s="505">
        <v>0</v>
      </c>
      <c r="CE112" s="505">
        <v>0</v>
      </c>
      <c r="CF112" s="505">
        <v>0</v>
      </c>
      <c r="CG112" s="505">
        <v>0</v>
      </c>
      <c r="CH112" s="505">
        <v>0</v>
      </c>
      <c r="CI112" s="505">
        <v>0</v>
      </c>
      <c r="CJ112" s="505">
        <v>0</v>
      </c>
      <c r="CK112" s="505">
        <v>1.2899999999999999E-4</v>
      </c>
      <c r="CL112" s="505">
        <v>3.6079E-2</v>
      </c>
      <c r="CM112" s="505">
        <v>0</v>
      </c>
      <c r="CN112" s="505">
        <v>2.24E-4</v>
      </c>
      <c r="CO112" s="505">
        <v>3.0915000000000002E-2</v>
      </c>
      <c r="CP112" s="505">
        <v>0</v>
      </c>
      <c r="CQ112" s="505">
        <v>1.03E-4</v>
      </c>
      <c r="CR112" s="505">
        <v>3.0000000000000001E-6</v>
      </c>
      <c r="CS112" s="505">
        <v>0</v>
      </c>
      <c r="CT112" s="505">
        <v>0</v>
      </c>
      <c r="CU112" s="505">
        <v>0</v>
      </c>
      <c r="CV112" s="505">
        <v>0</v>
      </c>
      <c r="CW112" s="505">
        <v>0</v>
      </c>
      <c r="CX112" s="505">
        <v>0</v>
      </c>
      <c r="CY112" s="505">
        <v>2.6700000000000001E-3</v>
      </c>
      <c r="CZ112" s="505">
        <v>0</v>
      </c>
      <c r="DA112" s="505">
        <v>0</v>
      </c>
      <c r="DB112" s="505">
        <v>2.6059999999999998E-3</v>
      </c>
      <c r="DC112" s="505">
        <v>2.3000000000000001E-4</v>
      </c>
      <c r="DD112" s="505">
        <v>0</v>
      </c>
      <c r="DE112" s="505">
        <v>1.6955999999999999E-2</v>
      </c>
      <c r="DF112" s="505">
        <v>1.884E-3</v>
      </c>
      <c r="DG112" s="505">
        <v>0</v>
      </c>
      <c r="DH112" s="506">
        <v>4.5800000000000002E-4</v>
      </c>
      <c r="DI112" s="507">
        <v>3.19E-4</v>
      </c>
      <c r="DJ112" s="508">
        <v>5.1673999999999998E-2</v>
      </c>
      <c r="DK112" s="505">
        <v>2.9252E-2</v>
      </c>
      <c r="DL112" s="505">
        <v>0</v>
      </c>
      <c r="DM112" s="505">
        <v>0</v>
      </c>
      <c r="DN112" s="505">
        <v>0</v>
      </c>
      <c r="DO112" s="509">
        <v>0</v>
      </c>
      <c r="DP112" s="507">
        <v>1.7314E-2</v>
      </c>
      <c r="DQ112" s="510">
        <v>8.182E-3</v>
      </c>
      <c r="DR112" s="508">
        <v>5.13E-4</v>
      </c>
      <c r="DS112" s="509">
        <v>4.1199999999999999E-4</v>
      </c>
      <c r="DT112" s="511">
        <v>4.4799999999999999E-4</v>
      </c>
      <c r="DU112" s="507">
        <v>9.2840000000000006E-3</v>
      </c>
      <c r="DV112" s="510">
        <v>5.9249999999999997E-3</v>
      </c>
      <c r="DW112" s="508">
        <v>1.5759999999999999E-3</v>
      </c>
      <c r="DX112" s="509">
        <v>8.8070000000000006E-3</v>
      </c>
      <c r="DY112" s="511">
        <v>6.8069999999999997E-3</v>
      </c>
      <c r="DZ112" s="507">
        <v>1.1200999999999999E-2</v>
      </c>
      <c r="EA112" s="510">
        <v>5.6030000000000003E-3</v>
      </c>
    </row>
    <row r="113" spans="2:131" ht="18" customHeight="1" x14ac:dyDescent="0.2">
      <c r="B113" s="456" t="s">
        <v>201</v>
      </c>
      <c r="C113" s="457" t="s">
        <v>202</v>
      </c>
      <c r="D113" s="504">
        <v>1.2999999999999999E-5</v>
      </c>
      <c r="E113" s="505">
        <v>0</v>
      </c>
      <c r="F113" s="505">
        <v>1.039E-3</v>
      </c>
      <c r="G113" s="505">
        <v>1.8000000000000001E-4</v>
      </c>
      <c r="H113" s="505">
        <v>8.3900000000000001E-4</v>
      </c>
      <c r="I113" s="505">
        <v>0</v>
      </c>
      <c r="J113" s="505">
        <v>6.3999999999999997E-5</v>
      </c>
      <c r="K113" s="505">
        <v>9.2E-5</v>
      </c>
      <c r="L113" s="505">
        <v>9.2999999999999997E-5</v>
      </c>
      <c r="M113" s="505">
        <v>8.2000000000000001E-5</v>
      </c>
      <c r="N113" s="505">
        <v>0</v>
      </c>
      <c r="O113" s="505">
        <v>4.3000000000000002E-5</v>
      </c>
      <c r="P113" s="505">
        <v>8.3999999999999995E-5</v>
      </c>
      <c r="Q113" s="505">
        <v>2.1999999999999999E-5</v>
      </c>
      <c r="R113" s="505">
        <v>1.0399999999999999E-4</v>
      </c>
      <c r="S113" s="505">
        <v>3.4999999999999997E-5</v>
      </c>
      <c r="T113" s="505">
        <v>3.6999999999999998E-5</v>
      </c>
      <c r="U113" s="505">
        <v>9.1000000000000003E-5</v>
      </c>
      <c r="V113" s="505">
        <v>6.8999999999999997E-5</v>
      </c>
      <c r="W113" s="505">
        <v>2.5000000000000001E-5</v>
      </c>
      <c r="X113" s="505">
        <v>1.2999999999999999E-5</v>
      </c>
      <c r="Y113" s="505">
        <v>6.3E-5</v>
      </c>
      <c r="Z113" s="505">
        <v>2.4000000000000001E-5</v>
      </c>
      <c r="AA113" s="505">
        <v>1.2999999999999999E-4</v>
      </c>
      <c r="AB113" s="505">
        <v>1.01E-4</v>
      </c>
      <c r="AC113" s="505">
        <v>6.2000000000000003E-5</v>
      </c>
      <c r="AD113" s="505">
        <v>9.0000000000000002E-6</v>
      </c>
      <c r="AE113" s="505">
        <v>1.5999999999999999E-5</v>
      </c>
      <c r="AF113" s="505">
        <v>4.5000000000000003E-5</v>
      </c>
      <c r="AG113" s="505">
        <v>6.3E-5</v>
      </c>
      <c r="AH113" s="505">
        <v>0</v>
      </c>
      <c r="AI113" s="505">
        <v>7.8999999999999996E-5</v>
      </c>
      <c r="AJ113" s="505">
        <v>3.4999999999999997E-5</v>
      </c>
      <c r="AK113" s="505">
        <v>1.1E-4</v>
      </c>
      <c r="AL113" s="505">
        <v>5.8999999999999998E-5</v>
      </c>
      <c r="AM113" s="505">
        <v>4.3000000000000002E-5</v>
      </c>
      <c r="AN113" s="505">
        <v>3.6000000000000001E-5</v>
      </c>
      <c r="AO113" s="505">
        <v>5.3999999999999998E-5</v>
      </c>
      <c r="AP113" s="505">
        <v>6.4999999999999994E-5</v>
      </c>
      <c r="AQ113" s="505">
        <v>1.17E-4</v>
      </c>
      <c r="AR113" s="505">
        <v>9.2E-5</v>
      </c>
      <c r="AS113" s="505">
        <v>6.6000000000000005E-5</v>
      </c>
      <c r="AT113" s="505">
        <v>5.5000000000000002E-5</v>
      </c>
      <c r="AU113" s="505">
        <v>8.6000000000000003E-5</v>
      </c>
      <c r="AV113" s="505">
        <v>8.6000000000000003E-5</v>
      </c>
      <c r="AW113" s="505">
        <v>8.6000000000000003E-5</v>
      </c>
      <c r="AX113" s="505">
        <v>7.2999999999999999E-5</v>
      </c>
      <c r="AY113" s="505">
        <v>6.2000000000000003E-5</v>
      </c>
      <c r="AZ113" s="505">
        <v>9.7E-5</v>
      </c>
      <c r="BA113" s="505">
        <v>8.8999999999999995E-5</v>
      </c>
      <c r="BB113" s="505">
        <v>4.6999999999999997E-5</v>
      </c>
      <c r="BC113" s="505">
        <v>9.5000000000000005E-5</v>
      </c>
      <c r="BD113" s="505">
        <v>8.7000000000000001E-5</v>
      </c>
      <c r="BE113" s="505">
        <v>6.8999999999999997E-5</v>
      </c>
      <c r="BF113" s="505">
        <v>4.8999999999999998E-5</v>
      </c>
      <c r="BG113" s="505">
        <v>8.0000000000000007E-5</v>
      </c>
      <c r="BH113" s="505">
        <v>5.3999999999999998E-5</v>
      </c>
      <c r="BI113" s="505">
        <v>6.3999999999999997E-5</v>
      </c>
      <c r="BJ113" s="505">
        <v>3.4999999999999997E-5</v>
      </c>
      <c r="BK113" s="505">
        <v>7.3999999999999996E-5</v>
      </c>
      <c r="BL113" s="505">
        <v>4.1999999999999998E-5</v>
      </c>
      <c r="BM113" s="505">
        <v>7.7000000000000001E-5</v>
      </c>
      <c r="BN113" s="505">
        <v>1.47E-4</v>
      </c>
      <c r="BO113" s="505">
        <v>2.33E-4</v>
      </c>
      <c r="BP113" s="505">
        <v>1.2E-4</v>
      </c>
      <c r="BQ113" s="505">
        <v>3.3700000000000001E-4</v>
      </c>
      <c r="BR113" s="505">
        <v>3.7100000000000002E-4</v>
      </c>
      <c r="BS113" s="505">
        <v>2.5999999999999998E-5</v>
      </c>
      <c r="BT113" s="505">
        <v>4.8000000000000001E-5</v>
      </c>
      <c r="BU113" s="505">
        <v>2.63E-4</v>
      </c>
      <c r="BV113" s="505">
        <v>0</v>
      </c>
      <c r="BW113" s="505">
        <v>9.1699999999999995E-4</v>
      </c>
      <c r="BX113" s="505">
        <v>5.9199999999999997E-4</v>
      </c>
      <c r="BY113" s="505">
        <v>1.45E-4</v>
      </c>
      <c r="BZ113" s="505">
        <v>1.1609999999999999E-3</v>
      </c>
      <c r="CA113" s="505">
        <v>5.1999999999999995E-4</v>
      </c>
      <c r="CB113" s="505">
        <v>3.0499999999999999E-4</v>
      </c>
      <c r="CC113" s="505">
        <v>1.6899999999999999E-4</v>
      </c>
      <c r="CD113" s="505">
        <v>3.0200000000000002E-4</v>
      </c>
      <c r="CE113" s="505">
        <v>0</v>
      </c>
      <c r="CF113" s="505">
        <v>1.4999999999999999E-4</v>
      </c>
      <c r="CG113" s="505">
        <v>1.3200000000000001E-4</v>
      </c>
      <c r="CH113" s="505">
        <v>1.9699999999999999E-4</v>
      </c>
      <c r="CI113" s="505">
        <v>2.7399999999999999E-4</v>
      </c>
      <c r="CJ113" s="505">
        <v>2.0799999999999999E-4</v>
      </c>
      <c r="CK113" s="505">
        <v>2.9700000000000001E-4</v>
      </c>
      <c r="CL113" s="505">
        <v>1.0640000000000001E-3</v>
      </c>
      <c r="CM113" s="505">
        <v>1.6949999999999999E-3</v>
      </c>
      <c r="CN113" s="505">
        <v>2.0100000000000001E-4</v>
      </c>
      <c r="CO113" s="505">
        <v>4.1599999999999996E-3</v>
      </c>
      <c r="CP113" s="505">
        <v>3.2600000000000001E-4</v>
      </c>
      <c r="CQ113" s="505">
        <v>3.5399999999999999E-4</v>
      </c>
      <c r="CR113" s="505">
        <v>2.8900000000000002E-3</v>
      </c>
      <c r="CS113" s="505">
        <v>3.19E-4</v>
      </c>
      <c r="CT113" s="505">
        <v>2.0599999999999999E-4</v>
      </c>
      <c r="CU113" s="505">
        <v>1.8000000000000001E-4</v>
      </c>
      <c r="CV113" s="505">
        <v>2.8200000000000002E-4</v>
      </c>
      <c r="CW113" s="505">
        <v>2.5110000000000002E-3</v>
      </c>
      <c r="CX113" s="505">
        <v>1.0250000000000001E-3</v>
      </c>
      <c r="CY113" s="505">
        <v>2.643E-3</v>
      </c>
      <c r="CZ113" s="505">
        <v>4.8500000000000003E-4</v>
      </c>
      <c r="DA113" s="505">
        <v>8.8099999999999995E-4</v>
      </c>
      <c r="DB113" s="505">
        <v>2.5630000000000002E-3</v>
      </c>
      <c r="DC113" s="505">
        <v>3.8200000000000002E-4</v>
      </c>
      <c r="DD113" s="505">
        <v>2E-3</v>
      </c>
      <c r="DE113" s="505">
        <v>3.2109999999999999E-3</v>
      </c>
      <c r="DF113" s="505">
        <v>9.5589999999999998E-3</v>
      </c>
      <c r="DG113" s="505">
        <v>0</v>
      </c>
      <c r="DH113" s="506">
        <v>4.1399999999999998E-4</v>
      </c>
      <c r="DI113" s="507">
        <v>4.3199999999999998E-4</v>
      </c>
      <c r="DJ113" s="508">
        <v>4.9150000000000001E-3</v>
      </c>
      <c r="DK113" s="505">
        <v>2.4382999999999998E-2</v>
      </c>
      <c r="DL113" s="505">
        <v>0</v>
      </c>
      <c r="DM113" s="505">
        <v>0</v>
      </c>
      <c r="DN113" s="505">
        <v>0</v>
      </c>
      <c r="DO113" s="509">
        <v>0</v>
      </c>
      <c r="DP113" s="507">
        <v>1.3240999999999999E-2</v>
      </c>
      <c r="DQ113" s="510">
        <v>6.4520000000000003E-3</v>
      </c>
      <c r="DR113" s="508">
        <v>2.4699999999999999E-4</v>
      </c>
      <c r="DS113" s="509">
        <v>1.5699999999999999E-4</v>
      </c>
      <c r="DT113" s="511">
        <v>1.8900000000000001E-4</v>
      </c>
      <c r="DU113" s="507">
        <v>7.0270000000000003E-3</v>
      </c>
      <c r="DV113" s="510">
        <v>4.6239999999999996E-3</v>
      </c>
      <c r="DW113" s="508">
        <v>1.26E-4</v>
      </c>
      <c r="DX113" s="509">
        <v>4.8640000000000003E-3</v>
      </c>
      <c r="DY113" s="511">
        <v>3.5530000000000002E-3</v>
      </c>
      <c r="DZ113" s="507">
        <v>9.7160000000000007E-3</v>
      </c>
      <c r="EA113" s="510">
        <v>5.0150000000000004E-3</v>
      </c>
    </row>
    <row r="114" spans="2:131" ht="18" customHeight="1" x14ac:dyDescent="0.2">
      <c r="B114" s="456" t="s">
        <v>203</v>
      </c>
      <c r="C114" s="457" t="s">
        <v>423</v>
      </c>
      <c r="D114" s="504">
        <v>3.7300000000000001E-4</v>
      </c>
      <c r="E114" s="505">
        <v>8.9499999999999996E-4</v>
      </c>
      <c r="F114" s="505">
        <v>3.0669999999999998E-3</v>
      </c>
      <c r="G114" s="505">
        <v>1.9810000000000001E-3</v>
      </c>
      <c r="H114" s="505">
        <v>7.3700000000000002E-4</v>
      </c>
      <c r="I114" s="505">
        <v>0</v>
      </c>
      <c r="J114" s="505">
        <v>8.9999999999999998E-4</v>
      </c>
      <c r="K114" s="505">
        <v>8.2399999999999997E-4</v>
      </c>
      <c r="L114" s="505">
        <v>3.5399999999999999E-4</v>
      </c>
      <c r="M114" s="505">
        <v>2.0000000000000002E-5</v>
      </c>
      <c r="N114" s="505">
        <v>0</v>
      </c>
      <c r="O114" s="505">
        <v>9.4499999999999998E-4</v>
      </c>
      <c r="P114" s="505">
        <v>1.183E-3</v>
      </c>
      <c r="Q114" s="505">
        <v>9.2800000000000001E-4</v>
      </c>
      <c r="R114" s="505">
        <v>1.16E-3</v>
      </c>
      <c r="S114" s="505">
        <v>5.7399999999999997E-4</v>
      </c>
      <c r="T114" s="505">
        <v>7.3800000000000005E-4</v>
      </c>
      <c r="U114" s="505">
        <v>9.9200000000000004E-4</v>
      </c>
      <c r="V114" s="505">
        <v>8.92E-4</v>
      </c>
      <c r="W114" s="505">
        <v>1.0870000000000001E-3</v>
      </c>
      <c r="X114" s="505">
        <v>1.3300000000000001E-4</v>
      </c>
      <c r="Y114" s="505">
        <v>2.2000000000000001E-4</v>
      </c>
      <c r="Z114" s="505">
        <v>5.9699999999999998E-4</v>
      </c>
      <c r="AA114" s="505">
        <v>5.1900000000000004E-4</v>
      </c>
      <c r="AB114" s="505">
        <v>5.4799999999999998E-4</v>
      </c>
      <c r="AC114" s="505">
        <v>7.7700000000000002E-4</v>
      </c>
      <c r="AD114" s="505">
        <v>1.5E-5</v>
      </c>
      <c r="AE114" s="505">
        <v>1.45E-4</v>
      </c>
      <c r="AF114" s="505">
        <v>1.25E-4</v>
      </c>
      <c r="AG114" s="505">
        <v>3.3399999999999999E-4</v>
      </c>
      <c r="AH114" s="505">
        <v>1.5889999999999999E-3</v>
      </c>
      <c r="AI114" s="505">
        <v>1.3849999999999999E-3</v>
      </c>
      <c r="AJ114" s="505">
        <v>7.4899999999999999E-4</v>
      </c>
      <c r="AK114" s="505">
        <v>1.322E-3</v>
      </c>
      <c r="AL114" s="505">
        <v>1.4679999999999999E-3</v>
      </c>
      <c r="AM114" s="505">
        <v>9.8999999999999994E-5</v>
      </c>
      <c r="AN114" s="505">
        <v>8.3999999999999995E-5</v>
      </c>
      <c r="AO114" s="505">
        <v>2.3900000000000001E-4</v>
      </c>
      <c r="AP114" s="505">
        <v>6.8999999999999997E-4</v>
      </c>
      <c r="AQ114" s="505">
        <v>3.8000000000000002E-4</v>
      </c>
      <c r="AR114" s="505">
        <v>3.2499999999999999E-4</v>
      </c>
      <c r="AS114" s="505">
        <v>3.9899999999999999E-4</v>
      </c>
      <c r="AT114" s="505">
        <v>3.8499999999999998E-4</v>
      </c>
      <c r="AU114" s="505">
        <v>1.121E-3</v>
      </c>
      <c r="AV114" s="505">
        <v>1.041E-3</v>
      </c>
      <c r="AW114" s="505">
        <v>5.2499999999999997E-4</v>
      </c>
      <c r="AX114" s="505">
        <v>6.7299999999999999E-4</v>
      </c>
      <c r="AY114" s="505">
        <v>1.1000000000000001E-3</v>
      </c>
      <c r="AZ114" s="505">
        <v>9.8999999999999999E-4</v>
      </c>
      <c r="BA114" s="505">
        <v>5.1599999999999997E-4</v>
      </c>
      <c r="BB114" s="505">
        <v>4.2299999999999998E-4</v>
      </c>
      <c r="BC114" s="505">
        <v>9.0600000000000001E-4</v>
      </c>
      <c r="BD114" s="505">
        <v>7.1299999999999998E-4</v>
      </c>
      <c r="BE114" s="505">
        <v>9.7799999999999992E-4</v>
      </c>
      <c r="BF114" s="505">
        <v>1.2799999999999999E-4</v>
      </c>
      <c r="BG114" s="505">
        <v>1.3799999999999999E-4</v>
      </c>
      <c r="BH114" s="505">
        <v>3.1399999999999999E-4</v>
      </c>
      <c r="BI114" s="505">
        <v>7.3200000000000001E-4</v>
      </c>
      <c r="BJ114" s="505">
        <v>5.5000000000000003E-4</v>
      </c>
      <c r="BK114" s="505">
        <v>1.699E-3</v>
      </c>
      <c r="BL114" s="505">
        <v>1.07E-3</v>
      </c>
      <c r="BM114" s="505">
        <v>2.41E-4</v>
      </c>
      <c r="BN114" s="505">
        <v>8.9899999999999995E-4</v>
      </c>
      <c r="BO114" s="505">
        <v>4.4799999999999999E-4</v>
      </c>
      <c r="BP114" s="505">
        <v>2.5999999999999998E-5</v>
      </c>
      <c r="BQ114" s="505">
        <v>2.6220000000000002E-3</v>
      </c>
      <c r="BR114" s="505">
        <v>4.3399999999999998E-4</v>
      </c>
      <c r="BS114" s="505">
        <v>2.3E-5</v>
      </c>
      <c r="BT114" s="505">
        <v>8.8999999999999995E-5</v>
      </c>
      <c r="BU114" s="505">
        <v>1.054E-3</v>
      </c>
      <c r="BV114" s="505">
        <v>3.2299999999999998E-3</v>
      </c>
      <c r="BW114" s="505">
        <v>1.781E-3</v>
      </c>
      <c r="BX114" s="505">
        <v>2.359E-3</v>
      </c>
      <c r="BY114" s="505">
        <v>3.4789999999999999E-3</v>
      </c>
      <c r="BZ114" s="505">
        <v>1.237E-3</v>
      </c>
      <c r="CA114" s="505">
        <v>5.13E-4</v>
      </c>
      <c r="CB114" s="505">
        <v>0</v>
      </c>
      <c r="CC114" s="505">
        <v>1.619E-3</v>
      </c>
      <c r="CD114" s="505">
        <v>1.6490000000000001E-3</v>
      </c>
      <c r="CE114" s="505">
        <v>8.1800000000000004E-4</v>
      </c>
      <c r="CF114" s="505">
        <v>1.47E-3</v>
      </c>
      <c r="CG114" s="505">
        <v>1.56E-3</v>
      </c>
      <c r="CH114" s="505">
        <v>1.91E-3</v>
      </c>
      <c r="CI114" s="505">
        <v>2.5339999999999998E-3</v>
      </c>
      <c r="CJ114" s="505">
        <v>3.7659999999999998E-3</v>
      </c>
      <c r="CK114" s="505">
        <v>2.6800000000000001E-3</v>
      </c>
      <c r="CL114" s="505">
        <v>2.4090000000000001E-3</v>
      </c>
      <c r="CM114" s="505">
        <v>6.9099999999999999E-4</v>
      </c>
      <c r="CN114" s="505">
        <v>1.9120000000000001E-3</v>
      </c>
      <c r="CO114" s="505">
        <v>2.4229999999999998E-3</v>
      </c>
      <c r="CP114" s="505">
        <v>3.1259999999999999E-3</v>
      </c>
      <c r="CQ114" s="505">
        <v>1.6149999999999999E-3</v>
      </c>
      <c r="CR114" s="505">
        <v>6.9170000000000004E-3</v>
      </c>
      <c r="CS114" s="505">
        <v>1.2149999999999999E-3</v>
      </c>
      <c r="CT114" s="505">
        <v>2.33E-3</v>
      </c>
      <c r="CU114" s="505">
        <v>4.313E-3</v>
      </c>
      <c r="CV114" s="505">
        <v>5.6800000000000002E-3</v>
      </c>
      <c r="CW114" s="505">
        <v>4.9059999999999998E-3</v>
      </c>
      <c r="CX114" s="505">
        <v>9.6500000000000004E-4</v>
      </c>
      <c r="CY114" s="505">
        <v>1.077E-3</v>
      </c>
      <c r="CZ114" s="505">
        <v>1.114E-3</v>
      </c>
      <c r="DA114" s="505">
        <v>1.841E-3</v>
      </c>
      <c r="DB114" s="505">
        <v>2.2200000000000002E-3</v>
      </c>
      <c r="DC114" s="505">
        <v>8.6700000000000004E-4</v>
      </c>
      <c r="DD114" s="505">
        <v>3.7620000000000002E-3</v>
      </c>
      <c r="DE114" s="505">
        <v>2.1649999999999998E-3</v>
      </c>
      <c r="DF114" s="505">
        <v>2.4840000000000001E-3</v>
      </c>
      <c r="DG114" s="505">
        <v>0</v>
      </c>
      <c r="DH114" s="506">
        <v>2.03E-4</v>
      </c>
      <c r="DI114" s="507">
        <v>1.1820000000000001E-3</v>
      </c>
      <c r="DJ114" s="508">
        <v>0</v>
      </c>
      <c r="DK114" s="505">
        <v>0</v>
      </c>
      <c r="DL114" s="505">
        <v>0</v>
      </c>
      <c r="DM114" s="505">
        <v>0</v>
      </c>
      <c r="DN114" s="505">
        <v>0</v>
      </c>
      <c r="DO114" s="509">
        <v>0</v>
      </c>
      <c r="DP114" s="507">
        <v>0</v>
      </c>
      <c r="DQ114" s="510">
        <v>1.2229999999999999E-3</v>
      </c>
      <c r="DR114" s="508">
        <v>0</v>
      </c>
      <c r="DS114" s="509">
        <v>0</v>
      </c>
      <c r="DT114" s="511">
        <v>0</v>
      </c>
      <c r="DU114" s="507">
        <v>0</v>
      </c>
      <c r="DV114" s="510">
        <v>8.6600000000000002E-4</v>
      </c>
      <c r="DW114" s="508">
        <v>0</v>
      </c>
      <c r="DX114" s="509">
        <v>0</v>
      </c>
      <c r="DY114" s="511">
        <v>0</v>
      </c>
      <c r="DZ114" s="507">
        <v>0</v>
      </c>
      <c r="EA114" s="510">
        <v>1.1820000000000001E-3</v>
      </c>
    </row>
    <row r="115" spans="2:131" ht="18" customHeight="1" x14ac:dyDescent="0.2">
      <c r="B115" s="466" t="s">
        <v>204</v>
      </c>
      <c r="C115" s="467" t="s">
        <v>424</v>
      </c>
      <c r="D115" s="512">
        <v>7.9170000000000004E-3</v>
      </c>
      <c r="E115" s="513">
        <v>1.6980000000000001E-3</v>
      </c>
      <c r="F115" s="513">
        <v>1.8E-3</v>
      </c>
      <c r="G115" s="513">
        <v>5.0410000000000003E-3</v>
      </c>
      <c r="H115" s="513">
        <v>1.3783E-2</v>
      </c>
      <c r="I115" s="513">
        <v>0</v>
      </c>
      <c r="J115" s="513">
        <v>1.6388E-2</v>
      </c>
      <c r="K115" s="513">
        <v>4.326E-3</v>
      </c>
      <c r="L115" s="513">
        <v>4.0090000000000004E-3</v>
      </c>
      <c r="M115" s="513">
        <v>2.0107E-2</v>
      </c>
      <c r="N115" s="513">
        <v>0</v>
      </c>
      <c r="O115" s="513">
        <v>4.4860000000000004E-3</v>
      </c>
      <c r="P115" s="513">
        <v>4.666E-3</v>
      </c>
      <c r="Q115" s="513">
        <v>7.9450000000000007E-3</v>
      </c>
      <c r="R115" s="513">
        <v>4.5069999999999997E-3</v>
      </c>
      <c r="S115" s="513">
        <v>9.0670000000000004E-3</v>
      </c>
      <c r="T115" s="513">
        <v>5.1019999999999998E-3</v>
      </c>
      <c r="U115" s="513">
        <v>4.7860000000000003E-3</v>
      </c>
      <c r="V115" s="513">
        <v>5.3489999999999996E-3</v>
      </c>
      <c r="W115" s="513">
        <v>8.4229999999999999E-3</v>
      </c>
      <c r="X115" s="513">
        <v>1.5399999999999999E-3</v>
      </c>
      <c r="Y115" s="513">
        <v>4.4920000000000003E-3</v>
      </c>
      <c r="Z115" s="513">
        <v>6.8760000000000002E-3</v>
      </c>
      <c r="AA115" s="513">
        <v>1.4932000000000001E-2</v>
      </c>
      <c r="AB115" s="513">
        <v>4.0720000000000001E-3</v>
      </c>
      <c r="AC115" s="513">
        <v>4.6280000000000002E-3</v>
      </c>
      <c r="AD115" s="513">
        <v>3.9899999999999999E-4</v>
      </c>
      <c r="AE115" s="513">
        <v>4.3660000000000001E-3</v>
      </c>
      <c r="AF115" s="513">
        <v>5.9839999999999997E-3</v>
      </c>
      <c r="AG115" s="513">
        <v>7.1980000000000004E-3</v>
      </c>
      <c r="AH115" s="513">
        <v>5.274E-3</v>
      </c>
      <c r="AI115" s="513">
        <v>2.0372999999999999E-2</v>
      </c>
      <c r="AJ115" s="513">
        <v>1.4546E-2</v>
      </c>
      <c r="AK115" s="513">
        <v>8.5620000000000002E-3</v>
      </c>
      <c r="AL115" s="513">
        <v>1.8204000000000001E-2</v>
      </c>
      <c r="AM115" s="513">
        <v>1.0456999999999999E-2</v>
      </c>
      <c r="AN115" s="513">
        <v>7.5079999999999999E-3</v>
      </c>
      <c r="AO115" s="513">
        <v>1.7743999999999999E-2</v>
      </c>
      <c r="AP115" s="513">
        <v>9.1979999999999996E-3</v>
      </c>
      <c r="AQ115" s="513">
        <v>9.0019999999999996E-3</v>
      </c>
      <c r="AR115" s="513">
        <v>7.3879999999999996E-3</v>
      </c>
      <c r="AS115" s="513">
        <v>5.8469999999999998E-3</v>
      </c>
      <c r="AT115" s="513">
        <v>8.0479999999999996E-3</v>
      </c>
      <c r="AU115" s="513">
        <v>9.9190000000000007E-3</v>
      </c>
      <c r="AV115" s="513">
        <v>6.9300000000000004E-3</v>
      </c>
      <c r="AW115" s="513">
        <v>3.7490000000000002E-3</v>
      </c>
      <c r="AX115" s="513">
        <v>2.1770000000000001E-3</v>
      </c>
      <c r="AY115" s="513">
        <v>4.79E-3</v>
      </c>
      <c r="AZ115" s="513">
        <v>9.5860000000000008E-3</v>
      </c>
      <c r="BA115" s="513">
        <v>1.403E-3</v>
      </c>
      <c r="BB115" s="513">
        <v>3.0699999999999998E-3</v>
      </c>
      <c r="BC115" s="513">
        <v>1.0283E-2</v>
      </c>
      <c r="BD115" s="513">
        <v>2.5820000000000001E-3</v>
      </c>
      <c r="BE115" s="513">
        <v>3.8409999999999998E-3</v>
      </c>
      <c r="BF115" s="513">
        <v>6.4199999999999999E-4</v>
      </c>
      <c r="BG115" s="513">
        <v>2.545E-3</v>
      </c>
      <c r="BH115" s="513">
        <v>2.0070000000000001E-3</v>
      </c>
      <c r="BI115" s="513">
        <v>1.2736000000000001E-2</v>
      </c>
      <c r="BJ115" s="513">
        <v>5.1989999999999996E-3</v>
      </c>
      <c r="BK115" s="513">
        <v>9.5049999999999996E-3</v>
      </c>
      <c r="BL115" s="513">
        <v>3.5609999999999999E-3</v>
      </c>
      <c r="BM115" s="513">
        <v>2.48E-3</v>
      </c>
      <c r="BN115" s="513">
        <v>1.6750999999999999E-2</v>
      </c>
      <c r="BO115" s="513">
        <v>1.9005999999999999E-2</v>
      </c>
      <c r="BP115" s="513">
        <v>2.0088999999999999E-2</v>
      </c>
      <c r="BQ115" s="513">
        <v>5.6889999999999996E-3</v>
      </c>
      <c r="BR115" s="513">
        <v>9.3179999999999999E-3</v>
      </c>
      <c r="BS115" s="513">
        <v>1.3601E-2</v>
      </c>
      <c r="BT115" s="513">
        <v>2.2939999999999999E-2</v>
      </c>
      <c r="BU115" s="513">
        <v>3.5241000000000001E-2</v>
      </c>
      <c r="BV115" s="513">
        <v>2.0975000000000001E-2</v>
      </c>
      <c r="BW115" s="513">
        <v>1.5036000000000001E-2</v>
      </c>
      <c r="BX115" s="513">
        <v>1.1474E-2</v>
      </c>
      <c r="BY115" s="513">
        <v>7.306E-3</v>
      </c>
      <c r="BZ115" s="513">
        <v>1.1324000000000001E-2</v>
      </c>
      <c r="CA115" s="513">
        <v>1.0168999999999999E-2</v>
      </c>
      <c r="CB115" s="513">
        <v>8.8059999999999996E-3</v>
      </c>
      <c r="CC115" s="513">
        <v>1.9599999999999999E-2</v>
      </c>
      <c r="CD115" s="513">
        <v>1.5610000000000001E-2</v>
      </c>
      <c r="CE115" s="513">
        <v>9.8740000000000008E-3</v>
      </c>
      <c r="CF115" s="513">
        <v>1.5587999999999999E-2</v>
      </c>
      <c r="CG115" s="513">
        <v>8.4969999999999993E-3</v>
      </c>
      <c r="CH115" s="513">
        <v>2.2196E-2</v>
      </c>
      <c r="CI115" s="513">
        <v>2.1526E-2</v>
      </c>
      <c r="CJ115" s="513">
        <v>2.552E-3</v>
      </c>
      <c r="CK115" s="513">
        <v>6.3850000000000001E-3</v>
      </c>
      <c r="CL115" s="513">
        <v>2.1977E-2</v>
      </c>
      <c r="CM115" s="513">
        <v>1.3179999999999999E-3</v>
      </c>
      <c r="CN115" s="513">
        <v>6.9439999999999997E-3</v>
      </c>
      <c r="CO115" s="513">
        <v>6.2240000000000004E-3</v>
      </c>
      <c r="CP115" s="513">
        <v>9.4959999999999992E-3</v>
      </c>
      <c r="CQ115" s="513">
        <v>1.7564E-2</v>
      </c>
      <c r="CR115" s="513">
        <v>1.2621E-2</v>
      </c>
      <c r="CS115" s="513">
        <v>3.555E-3</v>
      </c>
      <c r="CT115" s="513">
        <v>1.4981E-2</v>
      </c>
      <c r="CU115" s="513">
        <v>1.4846E-2</v>
      </c>
      <c r="CV115" s="513">
        <v>6.0029999999999997E-3</v>
      </c>
      <c r="CW115" s="513">
        <v>5.5570000000000003E-3</v>
      </c>
      <c r="CX115" s="513">
        <v>8.2839999999999997E-3</v>
      </c>
      <c r="CY115" s="513">
        <v>4.2200000000000001E-4</v>
      </c>
      <c r="CZ115" s="513">
        <v>3.2049999999999999E-3</v>
      </c>
      <c r="DA115" s="513">
        <v>3.947E-3</v>
      </c>
      <c r="DB115" s="513">
        <v>3.3300000000000001E-3</v>
      </c>
      <c r="DC115" s="513">
        <v>2.7190000000000001E-3</v>
      </c>
      <c r="DD115" s="513">
        <v>9.6900000000000007E-3</v>
      </c>
      <c r="DE115" s="513">
        <v>4.6389999999999999E-3</v>
      </c>
      <c r="DF115" s="513">
        <v>1.0347E-2</v>
      </c>
      <c r="DG115" s="513">
        <v>5.0299999999999997E-4</v>
      </c>
      <c r="DH115" s="514">
        <v>2.7539999999999999E-3</v>
      </c>
      <c r="DI115" s="515">
        <v>7.6699999999999997E-3</v>
      </c>
      <c r="DJ115" s="516">
        <v>0</v>
      </c>
      <c r="DK115" s="513">
        <v>3.3000000000000003E-5</v>
      </c>
      <c r="DL115" s="513">
        <v>0</v>
      </c>
      <c r="DM115" s="513">
        <v>0</v>
      </c>
      <c r="DN115" s="513">
        <v>0</v>
      </c>
      <c r="DO115" s="517">
        <v>0</v>
      </c>
      <c r="DP115" s="515">
        <v>1.8E-5</v>
      </c>
      <c r="DQ115" s="518">
        <v>7.9419999999999994E-3</v>
      </c>
      <c r="DR115" s="516">
        <v>2.5000000000000001E-5</v>
      </c>
      <c r="DS115" s="517">
        <v>0</v>
      </c>
      <c r="DT115" s="519">
        <v>9.0000000000000002E-6</v>
      </c>
      <c r="DU115" s="515">
        <v>1.4E-5</v>
      </c>
      <c r="DV115" s="518">
        <v>5.6270000000000001E-3</v>
      </c>
      <c r="DW115" s="516">
        <v>3.88E-4</v>
      </c>
      <c r="DX115" s="517">
        <v>1.5736E-2</v>
      </c>
      <c r="DY115" s="519">
        <v>1.1493E-2</v>
      </c>
      <c r="DZ115" s="515">
        <v>-8.8710000000000004E-3</v>
      </c>
      <c r="EA115" s="518">
        <v>3.4849999999999998E-3</v>
      </c>
    </row>
    <row r="116" spans="2:131" ht="18" customHeight="1" x14ac:dyDescent="0.2">
      <c r="B116" s="476" t="s">
        <v>245</v>
      </c>
      <c r="C116" s="477" t="s">
        <v>246</v>
      </c>
      <c r="D116" s="520">
        <v>0.43760700000000002</v>
      </c>
      <c r="E116" s="521">
        <v>0.73486600000000002</v>
      </c>
      <c r="F116" s="521">
        <v>0.35421200000000003</v>
      </c>
      <c r="G116" s="521">
        <v>0.31832899999999997</v>
      </c>
      <c r="H116" s="521">
        <v>0.55415099999999995</v>
      </c>
      <c r="I116" s="521">
        <v>0</v>
      </c>
      <c r="J116" s="521">
        <v>0.50674799999999998</v>
      </c>
      <c r="K116" s="521">
        <v>0.66598500000000005</v>
      </c>
      <c r="L116" s="521">
        <v>0.41506399999999999</v>
      </c>
      <c r="M116" s="521">
        <v>0.82078899999999999</v>
      </c>
      <c r="N116" s="521">
        <v>0</v>
      </c>
      <c r="O116" s="521">
        <v>0.60631699999999999</v>
      </c>
      <c r="P116" s="521">
        <v>0.583893</v>
      </c>
      <c r="Q116" s="521">
        <v>0.56796599999999997</v>
      </c>
      <c r="R116" s="521">
        <v>0.60809899999999995</v>
      </c>
      <c r="S116" s="521">
        <v>0.77804499999999999</v>
      </c>
      <c r="T116" s="521">
        <v>0.55935199999999996</v>
      </c>
      <c r="U116" s="521">
        <v>0.46368500000000001</v>
      </c>
      <c r="V116" s="521">
        <v>0.68349199999999999</v>
      </c>
      <c r="W116" s="521">
        <v>0.64021899999999998</v>
      </c>
      <c r="X116" s="521">
        <v>0.877494</v>
      </c>
      <c r="Y116" s="521">
        <v>0.71651600000000004</v>
      </c>
      <c r="Z116" s="521">
        <v>0.74460899999999997</v>
      </c>
      <c r="AA116" s="521">
        <v>0.65423399999999998</v>
      </c>
      <c r="AB116" s="521">
        <v>0.47173100000000001</v>
      </c>
      <c r="AC116" s="521">
        <v>0.68579800000000002</v>
      </c>
      <c r="AD116" s="521">
        <v>0.68593099999999996</v>
      </c>
      <c r="AE116" s="521">
        <v>0.79897200000000002</v>
      </c>
      <c r="AF116" s="521">
        <v>0.64222800000000002</v>
      </c>
      <c r="AG116" s="521">
        <v>0.53110400000000002</v>
      </c>
      <c r="AH116" s="521">
        <v>0.59583799999999998</v>
      </c>
      <c r="AI116" s="521">
        <v>0.497998</v>
      </c>
      <c r="AJ116" s="521">
        <v>0.49901099999999998</v>
      </c>
      <c r="AK116" s="521">
        <v>0.52402700000000002</v>
      </c>
      <c r="AL116" s="521">
        <v>0.50414099999999995</v>
      </c>
      <c r="AM116" s="521">
        <v>0.71198499999999998</v>
      </c>
      <c r="AN116" s="521">
        <v>0.76913299999999996</v>
      </c>
      <c r="AO116" s="521">
        <v>0.59267499999999995</v>
      </c>
      <c r="AP116" s="521">
        <v>0.71733100000000005</v>
      </c>
      <c r="AQ116" s="521">
        <v>0.82861200000000002</v>
      </c>
      <c r="AR116" s="521">
        <v>0.83955100000000005</v>
      </c>
      <c r="AS116" s="521">
        <v>0.60943199999999997</v>
      </c>
      <c r="AT116" s="521">
        <v>0.56376800000000005</v>
      </c>
      <c r="AU116" s="521">
        <v>0.571214</v>
      </c>
      <c r="AV116" s="521">
        <v>0.52898900000000004</v>
      </c>
      <c r="AW116" s="521">
        <v>0.62536700000000001</v>
      </c>
      <c r="AX116" s="521">
        <v>0.59038299999999999</v>
      </c>
      <c r="AY116" s="521">
        <v>0.63785499999999995</v>
      </c>
      <c r="AZ116" s="521">
        <v>0.63755700000000004</v>
      </c>
      <c r="BA116" s="521">
        <v>0.66826399999999997</v>
      </c>
      <c r="BB116" s="521">
        <v>0.63019899999999995</v>
      </c>
      <c r="BC116" s="521">
        <v>0.62560300000000002</v>
      </c>
      <c r="BD116" s="521">
        <v>0.62907900000000005</v>
      </c>
      <c r="BE116" s="521">
        <v>0.68898400000000004</v>
      </c>
      <c r="BF116" s="521">
        <v>0.82926500000000003</v>
      </c>
      <c r="BG116" s="521">
        <v>0.79986599999999997</v>
      </c>
      <c r="BH116" s="521">
        <v>0.74050800000000006</v>
      </c>
      <c r="BI116" s="521">
        <v>0.64574900000000002</v>
      </c>
      <c r="BJ116" s="521">
        <v>0.56090499999999999</v>
      </c>
      <c r="BK116" s="521">
        <v>0.67675600000000002</v>
      </c>
      <c r="BL116" s="521">
        <v>0.58100799999999997</v>
      </c>
      <c r="BM116" s="521">
        <v>0.673404</v>
      </c>
      <c r="BN116" s="521">
        <v>0.53491100000000003</v>
      </c>
      <c r="BO116" s="521">
        <v>0.545983</v>
      </c>
      <c r="BP116" s="521">
        <v>0.55589100000000002</v>
      </c>
      <c r="BQ116" s="521">
        <v>0.51041199999999998</v>
      </c>
      <c r="BR116" s="521">
        <v>0.49415700000000001</v>
      </c>
      <c r="BS116" s="521">
        <v>0.636405</v>
      </c>
      <c r="BT116" s="521">
        <v>0.68255900000000003</v>
      </c>
      <c r="BU116" s="521">
        <v>0.53410899999999994</v>
      </c>
      <c r="BV116" s="521">
        <v>0.345107</v>
      </c>
      <c r="BW116" s="521">
        <v>0.27303699999999997</v>
      </c>
      <c r="BX116" s="521">
        <v>0.33282800000000001</v>
      </c>
      <c r="BY116" s="521">
        <v>0.324237</v>
      </c>
      <c r="BZ116" s="521">
        <v>0.27242899999999998</v>
      </c>
      <c r="CA116" s="521">
        <v>0.25847199999999998</v>
      </c>
      <c r="CB116" s="521">
        <v>9.7558000000000006E-2</v>
      </c>
      <c r="CC116" s="521">
        <v>0.31950000000000001</v>
      </c>
      <c r="CD116" s="521">
        <v>0.24366599999999999</v>
      </c>
      <c r="CE116" s="521">
        <v>0.99999300000000002</v>
      </c>
      <c r="CF116" s="521">
        <v>0.67179199999999994</v>
      </c>
      <c r="CG116" s="521">
        <v>0.82084999999999997</v>
      </c>
      <c r="CH116" s="521">
        <v>0.36240099999999997</v>
      </c>
      <c r="CI116" s="521">
        <v>0.32526300000000002</v>
      </c>
      <c r="CJ116" s="521">
        <v>0.21729399999999999</v>
      </c>
      <c r="CK116" s="521">
        <v>0.46172999999999997</v>
      </c>
      <c r="CL116" s="521">
        <v>0.55805099999999996</v>
      </c>
      <c r="CM116" s="521">
        <v>0.40309499999999998</v>
      </c>
      <c r="CN116" s="521">
        <v>0.74859399999999998</v>
      </c>
      <c r="CO116" s="521">
        <v>0.54900099999999996</v>
      </c>
      <c r="CP116" s="521">
        <v>0.28060299999999999</v>
      </c>
      <c r="CQ116" s="521">
        <v>0.177981</v>
      </c>
      <c r="CR116" s="521">
        <v>0.41658200000000001</v>
      </c>
      <c r="CS116" s="521">
        <v>0.42640400000000001</v>
      </c>
      <c r="CT116" s="521">
        <v>0.35545399999999999</v>
      </c>
      <c r="CU116" s="521">
        <v>0.28076699999999999</v>
      </c>
      <c r="CV116" s="521">
        <v>0.229074</v>
      </c>
      <c r="CW116" s="521">
        <v>0.39291100000000001</v>
      </c>
      <c r="CX116" s="521">
        <v>0.319442</v>
      </c>
      <c r="CY116" s="521">
        <v>0.70937600000000001</v>
      </c>
      <c r="CZ116" s="521">
        <v>0.63029299999999999</v>
      </c>
      <c r="DA116" s="521">
        <v>0.25073899999999999</v>
      </c>
      <c r="DB116" s="521">
        <v>0.51490100000000005</v>
      </c>
      <c r="DC116" s="521">
        <v>0.59757199999999999</v>
      </c>
      <c r="DD116" s="521">
        <v>0.32076399999999999</v>
      </c>
      <c r="DE116" s="521">
        <v>0.30604500000000001</v>
      </c>
      <c r="DF116" s="521">
        <v>0.30080499999999999</v>
      </c>
      <c r="DG116" s="521">
        <v>1.000054</v>
      </c>
      <c r="DH116" s="522">
        <v>0.58823800000000004</v>
      </c>
      <c r="DI116" s="523">
        <v>0.52830299999999997</v>
      </c>
      <c r="DJ116" s="524">
        <v>1</v>
      </c>
      <c r="DK116" s="521">
        <v>1</v>
      </c>
      <c r="DL116" s="521">
        <v>1</v>
      </c>
      <c r="DM116" s="521">
        <v>1</v>
      </c>
      <c r="DN116" s="521">
        <v>1</v>
      </c>
      <c r="DO116" s="525">
        <v>1</v>
      </c>
      <c r="DP116" s="523">
        <v>1</v>
      </c>
      <c r="DQ116" s="526">
        <v>1</v>
      </c>
      <c r="DR116" s="524">
        <v>1</v>
      </c>
      <c r="DS116" s="525">
        <v>1</v>
      </c>
      <c r="DT116" s="527">
        <v>1</v>
      </c>
      <c r="DU116" s="523">
        <v>1</v>
      </c>
      <c r="DV116" s="526">
        <v>1</v>
      </c>
      <c r="DW116" s="524">
        <v>1</v>
      </c>
      <c r="DX116" s="525">
        <v>1</v>
      </c>
      <c r="DY116" s="527">
        <v>1</v>
      </c>
      <c r="DZ116" s="523">
        <v>1</v>
      </c>
      <c r="EA116" s="526">
        <v>1</v>
      </c>
    </row>
    <row r="117" spans="2:131" ht="18" customHeight="1" x14ac:dyDescent="0.2">
      <c r="B117" s="446" t="s">
        <v>233</v>
      </c>
      <c r="C117" s="447" t="s">
        <v>247</v>
      </c>
      <c r="D117" s="496">
        <v>4.5560000000000002E-3</v>
      </c>
      <c r="E117" s="497">
        <v>1.24E-3</v>
      </c>
      <c r="F117" s="497">
        <v>1.4322E-2</v>
      </c>
      <c r="G117" s="497">
        <v>9.9030000000000003E-3</v>
      </c>
      <c r="H117" s="497">
        <v>2.2657E-2</v>
      </c>
      <c r="I117" s="497">
        <v>0</v>
      </c>
      <c r="J117" s="497">
        <v>4.9099999999999998E-2</v>
      </c>
      <c r="K117" s="497">
        <v>9.2709999999999997E-3</v>
      </c>
      <c r="L117" s="497">
        <v>8.3529999999999993E-3</v>
      </c>
      <c r="M117" s="497">
        <v>3.258E-3</v>
      </c>
      <c r="N117" s="497">
        <v>0</v>
      </c>
      <c r="O117" s="497">
        <v>1.1814E-2</v>
      </c>
      <c r="P117" s="497">
        <v>1.2656000000000001E-2</v>
      </c>
      <c r="Q117" s="497">
        <v>9.0709999999999992E-3</v>
      </c>
      <c r="R117" s="497">
        <v>1.6407000000000001E-2</v>
      </c>
      <c r="S117" s="497">
        <v>1.7368000000000001E-2</v>
      </c>
      <c r="T117" s="497">
        <v>2.1423000000000001E-2</v>
      </c>
      <c r="U117" s="497">
        <v>2.0157999999999999E-2</v>
      </c>
      <c r="V117" s="497">
        <v>4.0600999999999998E-2</v>
      </c>
      <c r="W117" s="497">
        <v>9.3740000000000004E-3</v>
      </c>
      <c r="X117" s="497">
        <v>2.137E-3</v>
      </c>
      <c r="Y117" s="497">
        <v>2.0843E-2</v>
      </c>
      <c r="Z117" s="497">
        <v>1.0298E-2</v>
      </c>
      <c r="AA117" s="497">
        <v>1.8487E-2</v>
      </c>
      <c r="AB117" s="497">
        <v>1.6301E-2</v>
      </c>
      <c r="AC117" s="497">
        <v>1.4076E-2</v>
      </c>
      <c r="AD117" s="497">
        <v>2.9759999999999999E-3</v>
      </c>
      <c r="AE117" s="497">
        <v>7.8300000000000002E-3</v>
      </c>
      <c r="AF117" s="497">
        <v>1.8412999999999999E-2</v>
      </c>
      <c r="AG117" s="497">
        <v>1.4904000000000001E-2</v>
      </c>
      <c r="AH117" s="497">
        <v>1.6617E-2</v>
      </c>
      <c r="AI117" s="497">
        <v>1.5089999999999999E-2</v>
      </c>
      <c r="AJ117" s="497">
        <v>1.5086E-2</v>
      </c>
      <c r="AK117" s="497">
        <v>1.4645999999999999E-2</v>
      </c>
      <c r="AL117" s="497">
        <v>1.9120000000000002E-2</v>
      </c>
      <c r="AM117" s="497">
        <v>1.9581999999999999E-2</v>
      </c>
      <c r="AN117" s="497">
        <v>3.1870000000000002E-3</v>
      </c>
      <c r="AO117" s="497">
        <v>6.5570000000000003E-3</v>
      </c>
      <c r="AP117" s="497">
        <v>2.761E-3</v>
      </c>
      <c r="AQ117" s="497">
        <v>7.5570000000000003E-3</v>
      </c>
      <c r="AR117" s="497">
        <v>1.2537E-2</v>
      </c>
      <c r="AS117" s="497">
        <v>2.1401E-2</v>
      </c>
      <c r="AT117" s="497">
        <v>1.3218000000000001E-2</v>
      </c>
      <c r="AU117" s="497">
        <v>1.5355000000000001E-2</v>
      </c>
      <c r="AV117" s="497">
        <v>1.8549E-2</v>
      </c>
      <c r="AW117" s="497">
        <v>2.2152999999999999E-2</v>
      </c>
      <c r="AX117" s="497">
        <v>1.9306E-2</v>
      </c>
      <c r="AY117" s="497">
        <v>1.5361E-2</v>
      </c>
      <c r="AZ117" s="497">
        <v>1.5685999999999999E-2</v>
      </c>
      <c r="BA117" s="497">
        <v>1.261E-2</v>
      </c>
      <c r="BB117" s="497">
        <v>2.8541E-2</v>
      </c>
      <c r="BC117" s="497">
        <v>8.0490000000000006E-3</v>
      </c>
      <c r="BD117" s="497">
        <v>8.2150000000000001E-3</v>
      </c>
      <c r="BE117" s="497">
        <v>2.3805E-2</v>
      </c>
      <c r="BF117" s="497">
        <v>7.9439999999999997E-3</v>
      </c>
      <c r="BG117" s="497">
        <v>7.5940000000000001E-3</v>
      </c>
      <c r="BH117" s="497">
        <v>7.0289999999999997E-3</v>
      </c>
      <c r="BI117" s="497">
        <v>1.6407999999999999E-2</v>
      </c>
      <c r="BJ117" s="497">
        <v>1.5309E-2</v>
      </c>
      <c r="BK117" s="497">
        <v>7.241E-3</v>
      </c>
      <c r="BL117" s="497">
        <v>2.1826000000000002E-2</v>
      </c>
      <c r="BM117" s="497">
        <v>8.8990000000000007E-3</v>
      </c>
      <c r="BN117" s="497">
        <v>2.6328000000000001E-2</v>
      </c>
      <c r="BO117" s="497">
        <v>2.2596000000000002E-2</v>
      </c>
      <c r="BP117" s="497">
        <v>1.4874999999999999E-2</v>
      </c>
      <c r="BQ117" s="497">
        <v>2.103E-2</v>
      </c>
      <c r="BR117" s="497">
        <v>1.3027E-2</v>
      </c>
      <c r="BS117" s="497">
        <v>7.3819999999999997E-3</v>
      </c>
      <c r="BT117" s="497">
        <v>1.1745999999999999E-2</v>
      </c>
      <c r="BU117" s="497">
        <v>1.2880000000000001E-2</v>
      </c>
      <c r="BV117" s="497">
        <v>2.5078E-2</v>
      </c>
      <c r="BW117" s="497">
        <v>3.0185E-2</v>
      </c>
      <c r="BX117" s="497">
        <v>1.6855999999999999E-2</v>
      </c>
      <c r="BY117" s="497">
        <v>3.0821000000000001E-2</v>
      </c>
      <c r="BZ117" s="497">
        <v>1.1056E-2</v>
      </c>
      <c r="CA117" s="497">
        <v>1.0203E-2</v>
      </c>
      <c r="CB117" s="497">
        <v>0</v>
      </c>
      <c r="CC117" s="497">
        <v>1.6683E-2</v>
      </c>
      <c r="CD117" s="497">
        <v>1.6431999999999999E-2</v>
      </c>
      <c r="CE117" s="497">
        <v>0</v>
      </c>
      <c r="CF117" s="497">
        <v>2.7746E-2</v>
      </c>
      <c r="CG117" s="497">
        <v>1.0991000000000001E-2</v>
      </c>
      <c r="CH117" s="497">
        <v>1.5925000000000002E-2</v>
      </c>
      <c r="CI117" s="497">
        <v>2.6943000000000002E-2</v>
      </c>
      <c r="CJ117" s="497">
        <v>3.0679999999999999E-2</v>
      </c>
      <c r="CK117" s="497">
        <v>8.1049999999999994E-3</v>
      </c>
      <c r="CL117" s="497">
        <v>1.6225E-2</v>
      </c>
      <c r="CM117" s="497">
        <v>2.2336999999999999E-2</v>
      </c>
      <c r="CN117" s="497">
        <v>1.9009999999999999E-3</v>
      </c>
      <c r="CO117" s="497">
        <v>4.3230999999999999E-2</v>
      </c>
      <c r="CP117" s="497">
        <v>9.4850000000000004E-3</v>
      </c>
      <c r="CQ117" s="497">
        <v>5.9309999999999996E-3</v>
      </c>
      <c r="CR117" s="497">
        <v>1.4128999999999999E-2</v>
      </c>
      <c r="CS117" s="497">
        <v>7.5620000000000001E-3</v>
      </c>
      <c r="CT117" s="497">
        <v>1.7940000000000001E-2</v>
      </c>
      <c r="CU117" s="497">
        <v>1.6892000000000001E-2</v>
      </c>
      <c r="CV117" s="497">
        <v>1.7048000000000001E-2</v>
      </c>
      <c r="CW117" s="497">
        <v>3.7269999999999998E-2</v>
      </c>
      <c r="CX117" s="497">
        <v>6.594E-3</v>
      </c>
      <c r="CY117" s="497">
        <v>2.2539E-2</v>
      </c>
      <c r="CZ117" s="497">
        <v>1.1494000000000001E-2</v>
      </c>
      <c r="DA117" s="497">
        <v>1.6156E-2</v>
      </c>
      <c r="DB117" s="497">
        <v>2.2585000000000001E-2</v>
      </c>
      <c r="DC117" s="497">
        <v>1.5299999999999999E-2</v>
      </c>
      <c r="DD117" s="497">
        <v>4.7174000000000001E-2</v>
      </c>
      <c r="DE117" s="497">
        <v>2.5138000000000001E-2</v>
      </c>
      <c r="DF117" s="497">
        <v>2.3777E-2</v>
      </c>
      <c r="DG117" s="497">
        <v>0</v>
      </c>
      <c r="DH117" s="498">
        <v>4.1700000000000001E-3</v>
      </c>
      <c r="DI117" s="499">
        <v>1.3677E-2</v>
      </c>
      <c r="DJ117" s="528"/>
      <c r="DK117" s="529"/>
      <c r="DL117" s="529"/>
      <c r="DM117" s="529"/>
      <c r="DN117" s="529"/>
      <c r="DO117" s="529"/>
      <c r="DP117" s="529"/>
      <c r="DQ117" s="529"/>
      <c r="DR117" s="529"/>
      <c r="DS117" s="529"/>
      <c r="DT117" s="529"/>
      <c r="DU117" s="529"/>
      <c r="DV117" s="529"/>
      <c r="DW117" s="529"/>
      <c r="DX117" s="529"/>
      <c r="DY117" s="529"/>
      <c r="DZ117" s="529"/>
      <c r="EA117" s="529"/>
    </row>
    <row r="118" spans="2:131" ht="18" customHeight="1" x14ac:dyDescent="0.2">
      <c r="B118" s="456" t="s">
        <v>248</v>
      </c>
      <c r="C118" s="457" t="s">
        <v>249</v>
      </c>
      <c r="D118" s="504">
        <v>9.0759000000000006E-2</v>
      </c>
      <c r="E118" s="505">
        <v>6.6003999999999993E-2</v>
      </c>
      <c r="F118" s="505">
        <v>0.40642800000000001</v>
      </c>
      <c r="G118" s="505">
        <v>0.26053300000000001</v>
      </c>
      <c r="H118" s="505">
        <v>0.154914</v>
      </c>
      <c r="I118" s="505">
        <v>0</v>
      </c>
      <c r="J118" s="505">
        <v>0.226607</v>
      </c>
      <c r="K118" s="505">
        <v>0.16131200000000001</v>
      </c>
      <c r="L118" s="505">
        <v>7.7623999999999999E-2</v>
      </c>
      <c r="M118" s="505">
        <v>5.1076000000000003E-2</v>
      </c>
      <c r="N118" s="505">
        <v>0</v>
      </c>
      <c r="O118" s="505">
        <v>0.23933599999999999</v>
      </c>
      <c r="P118" s="505">
        <v>0.25378499999999998</v>
      </c>
      <c r="Q118" s="505">
        <v>0.16400000000000001</v>
      </c>
      <c r="R118" s="505">
        <v>0.26703399999999999</v>
      </c>
      <c r="S118" s="505">
        <v>7.3851E-2</v>
      </c>
      <c r="T118" s="505">
        <v>0.227188</v>
      </c>
      <c r="U118" s="505">
        <v>0.26802700000000002</v>
      </c>
      <c r="V118" s="505">
        <v>7.9144000000000006E-2</v>
      </c>
      <c r="W118" s="505">
        <v>0.121174</v>
      </c>
      <c r="X118" s="505">
        <v>2.1212000000000002E-2</v>
      </c>
      <c r="Y118" s="505">
        <v>9.0520000000000003E-2</v>
      </c>
      <c r="Z118" s="505">
        <v>9.5855999999999997E-2</v>
      </c>
      <c r="AA118" s="505">
        <v>0.132298</v>
      </c>
      <c r="AB118" s="505">
        <v>8.6285000000000001E-2</v>
      </c>
      <c r="AC118" s="505">
        <v>0.115105</v>
      </c>
      <c r="AD118" s="505">
        <v>9.2599999999999991E-3</v>
      </c>
      <c r="AE118" s="505">
        <v>4.6095999999999998E-2</v>
      </c>
      <c r="AF118" s="505">
        <v>0.22356000000000001</v>
      </c>
      <c r="AG118" s="505">
        <v>0.23205700000000001</v>
      </c>
      <c r="AH118" s="505">
        <v>0.23480999999999999</v>
      </c>
      <c r="AI118" s="505">
        <v>0.22089600000000001</v>
      </c>
      <c r="AJ118" s="505">
        <v>0.217583</v>
      </c>
      <c r="AK118" s="505">
        <v>0.29342600000000002</v>
      </c>
      <c r="AL118" s="505">
        <v>0.221663</v>
      </c>
      <c r="AM118" s="505">
        <v>3.3028000000000002E-2</v>
      </c>
      <c r="AN118" s="505">
        <v>5.9397999999999999E-2</v>
      </c>
      <c r="AO118" s="505">
        <v>0.18323300000000001</v>
      </c>
      <c r="AP118" s="505">
        <v>0.107969</v>
      </c>
      <c r="AQ118" s="505">
        <v>6.8251999999999993E-2</v>
      </c>
      <c r="AR118" s="505">
        <v>0.170241</v>
      </c>
      <c r="AS118" s="505">
        <v>0.22934399999999999</v>
      </c>
      <c r="AT118" s="505">
        <v>0.28416400000000003</v>
      </c>
      <c r="AU118" s="505">
        <v>0.230355</v>
      </c>
      <c r="AV118" s="505">
        <v>0.26115100000000002</v>
      </c>
      <c r="AW118" s="505">
        <v>0.15906600000000001</v>
      </c>
      <c r="AX118" s="505">
        <v>0.124031</v>
      </c>
      <c r="AY118" s="505">
        <v>0.29136699999999999</v>
      </c>
      <c r="AZ118" s="505">
        <v>0.21046100000000001</v>
      </c>
      <c r="BA118" s="505">
        <v>0.174765</v>
      </c>
      <c r="BB118" s="505">
        <v>0.21008199999999999</v>
      </c>
      <c r="BC118" s="505">
        <v>0.15014</v>
      </c>
      <c r="BD118" s="505">
        <v>0.210755</v>
      </c>
      <c r="BE118" s="505">
        <v>0.18718799999999999</v>
      </c>
      <c r="BF118" s="505">
        <v>6.4825999999999995E-2</v>
      </c>
      <c r="BG118" s="505">
        <v>9.9588999999999997E-2</v>
      </c>
      <c r="BH118" s="505">
        <v>0.155639</v>
      </c>
      <c r="BI118" s="505">
        <v>0.16714399999999999</v>
      </c>
      <c r="BJ118" s="505">
        <v>0.216999</v>
      </c>
      <c r="BK118" s="505">
        <v>0.19553000000000001</v>
      </c>
      <c r="BL118" s="505">
        <v>0.24838099999999999</v>
      </c>
      <c r="BM118" s="505">
        <v>0.236209</v>
      </c>
      <c r="BN118" s="505">
        <v>0.34467700000000001</v>
      </c>
      <c r="BO118" s="505">
        <v>0.32872899999999999</v>
      </c>
      <c r="BP118" s="505">
        <v>0.33406799999999998</v>
      </c>
      <c r="BQ118" s="505">
        <v>0.33914699999999998</v>
      </c>
      <c r="BR118" s="505">
        <v>0.43382799999999999</v>
      </c>
      <c r="BS118" s="505">
        <v>6.4390000000000003E-2</v>
      </c>
      <c r="BT118" s="505">
        <v>8.7636000000000006E-2</v>
      </c>
      <c r="BU118" s="505">
        <v>0.138546</v>
      </c>
      <c r="BV118" s="505">
        <v>0.47395100000000001</v>
      </c>
      <c r="BW118" s="505">
        <v>0.348215</v>
      </c>
      <c r="BX118" s="505">
        <v>0.43675900000000001</v>
      </c>
      <c r="BY118" s="505">
        <v>0.31531700000000001</v>
      </c>
      <c r="BZ118" s="505">
        <v>0.159886</v>
      </c>
      <c r="CA118" s="505">
        <v>0.15643699999999999</v>
      </c>
      <c r="CB118" s="505">
        <v>0</v>
      </c>
      <c r="CC118" s="505">
        <v>0.23819599999999999</v>
      </c>
      <c r="CD118" s="505">
        <v>0.52485999999999999</v>
      </c>
      <c r="CE118" s="505">
        <v>0</v>
      </c>
      <c r="CF118" s="505">
        <v>0.142541</v>
      </c>
      <c r="CG118" s="505">
        <v>0.113955</v>
      </c>
      <c r="CH118" s="505">
        <v>0.22778699999999999</v>
      </c>
      <c r="CI118" s="505">
        <v>0.255081</v>
      </c>
      <c r="CJ118" s="505">
        <v>0.66344999999999998</v>
      </c>
      <c r="CK118" s="505">
        <v>6.1896E-2</v>
      </c>
      <c r="CL118" s="505">
        <v>0.136543</v>
      </c>
      <c r="CM118" s="505">
        <v>0.35957899999999998</v>
      </c>
      <c r="CN118" s="505">
        <v>0.16351499999999999</v>
      </c>
      <c r="CO118" s="505">
        <v>0.238423</v>
      </c>
      <c r="CP118" s="505">
        <v>0.36718699999999999</v>
      </c>
      <c r="CQ118" s="505">
        <v>0.58650500000000005</v>
      </c>
      <c r="CR118" s="505">
        <v>0.41945500000000002</v>
      </c>
      <c r="CS118" s="505">
        <v>0.44740400000000002</v>
      </c>
      <c r="CT118" s="505">
        <v>0.53840100000000002</v>
      </c>
      <c r="CU118" s="505">
        <v>0.65414499999999998</v>
      </c>
      <c r="CV118" s="505">
        <v>0.63620200000000005</v>
      </c>
      <c r="CW118" s="505">
        <v>0.49876900000000002</v>
      </c>
      <c r="CX118" s="505">
        <v>0.12795300000000001</v>
      </c>
      <c r="CY118" s="505">
        <v>0.139349</v>
      </c>
      <c r="CZ118" s="505">
        <v>0.26257999999999998</v>
      </c>
      <c r="DA118" s="505">
        <v>0.47913899999999998</v>
      </c>
      <c r="DB118" s="505">
        <v>0.24524099999999999</v>
      </c>
      <c r="DC118" s="505">
        <v>0.28120499999999998</v>
      </c>
      <c r="DD118" s="505">
        <v>0.25739400000000001</v>
      </c>
      <c r="DE118" s="505">
        <v>0.22902500000000001</v>
      </c>
      <c r="DF118" s="505">
        <v>0.27611400000000003</v>
      </c>
      <c r="DG118" s="505">
        <v>0</v>
      </c>
      <c r="DH118" s="506">
        <v>1.2666999999999999E-2</v>
      </c>
      <c r="DI118" s="507">
        <v>0.23286399999999999</v>
      </c>
      <c r="DJ118" s="530"/>
      <c r="DK118" s="531"/>
      <c r="DL118" s="531"/>
      <c r="DM118" s="531"/>
      <c r="DN118" s="531"/>
      <c r="DO118" s="531"/>
      <c r="DP118" s="531"/>
      <c r="DQ118" s="531"/>
      <c r="DR118" s="531"/>
      <c r="DS118" s="531"/>
      <c r="DT118" s="531"/>
      <c r="DU118" s="531"/>
      <c r="DV118" s="531"/>
      <c r="DW118" s="531"/>
      <c r="DX118" s="531"/>
      <c r="DY118" s="531"/>
      <c r="DZ118" s="531"/>
      <c r="EA118" s="531"/>
    </row>
    <row r="119" spans="2:131" ht="18" customHeight="1" x14ac:dyDescent="0.2">
      <c r="B119" s="456" t="s">
        <v>250</v>
      </c>
      <c r="C119" s="457" t="s">
        <v>251</v>
      </c>
      <c r="D119" s="504">
        <v>0.30925799999999998</v>
      </c>
      <c r="E119" s="505">
        <v>7.3302999999999993E-2</v>
      </c>
      <c r="F119" s="505">
        <v>0.128995</v>
      </c>
      <c r="G119" s="505">
        <v>0.34317599999999998</v>
      </c>
      <c r="H119" s="505">
        <v>0.109574</v>
      </c>
      <c r="I119" s="505">
        <v>0</v>
      </c>
      <c r="J119" s="505">
        <v>7.6734999999999998E-2</v>
      </c>
      <c r="K119" s="505">
        <v>8.8638999999999996E-2</v>
      </c>
      <c r="L119" s="505">
        <v>0.108233</v>
      </c>
      <c r="M119" s="505">
        <v>8.6254999999999998E-2</v>
      </c>
      <c r="N119" s="505">
        <v>0</v>
      </c>
      <c r="O119" s="505">
        <v>-8.2719000000000001E-2</v>
      </c>
      <c r="P119" s="505">
        <v>8.0820000000000006E-3</v>
      </c>
      <c r="Q119" s="505">
        <v>0.147205</v>
      </c>
      <c r="R119" s="505">
        <v>3.9612000000000001E-2</v>
      </c>
      <c r="S119" s="505">
        <v>4.8252000000000003E-2</v>
      </c>
      <c r="T119" s="505">
        <v>9.4451999999999994E-2</v>
      </c>
      <c r="U119" s="505">
        <v>9.6340999999999996E-2</v>
      </c>
      <c r="V119" s="505">
        <v>7.2902999999999996E-2</v>
      </c>
      <c r="W119" s="505">
        <v>6.6632999999999998E-2</v>
      </c>
      <c r="X119" s="505">
        <v>1.6566000000000001E-2</v>
      </c>
      <c r="Y119" s="505">
        <v>1.9061000000000002E-2</v>
      </c>
      <c r="Z119" s="505">
        <v>7.2389999999999998E-3</v>
      </c>
      <c r="AA119" s="505">
        <v>5.3968000000000002E-2</v>
      </c>
      <c r="AB119" s="505">
        <v>0.136098</v>
      </c>
      <c r="AC119" s="505">
        <v>7.6573000000000002E-2</v>
      </c>
      <c r="AD119" s="505">
        <v>4.1735000000000001E-2</v>
      </c>
      <c r="AE119" s="505">
        <v>5.6052999999999999E-2</v>
      </c>
      <c r="AF119" s="505">
        <v>-6.796E-3</v>
      </c>
      <c r="AG119" s="505">
        <v>3.7192999999999997E-2</v>
      </c>
      <c r="AH119" s="505">
        <v>8.4241999999999997E-2</v>
      </c>
      <c r="AI119" s="505">
        <v>0.114174</v>
      </c>
      <c r="AJ119" s="505">
        <v>0.120994</v>
      </c>
      <c r="AK119" s="505">
        <v>1.7145000000000001E-2</v>
      </c>
      <c r="AL119" s="505">
        <v>0.135766</v>
      </c>
      <c r="AM119" s="505">
        <v>0.11117100000000001</v>
      </c>
      <c r="AN119" s="505">
        <v>0.13370799999999999</v>
      </c>
      <c r="AO119" s="505">
        <v>0.126446</v>
      </c>
      <c r="AP119" s="505">
        <v>0.12815499999999999</v>
      </c>
      <c r="AQ119" s="505">
        <v>4.9910999999999997E-2</v>
      </c>
      <c r="AR119" s="505">
        <v>-5.7176999999999999E-2</v>
      </c>
      <c r="AS119" s="505">
        <v>4.2521999999999997E-2</v>
      </c>
      <c r="AT119" s="505">
        <v>3.3922000000000001E-2</v>
      </c>
      <c r="AU119" s="505">
        <v>7.7067999999999998E-2</v>
      </c>
      <c r="AV119" s="505">
        <v>9.1696E-2</v>
      </c>
      <c r="AW119" s="505">
        <v>3.5646999999999998E-2</v>
      </c>
      <c r="AX119" s="505">
        <v>5.3800000000000002E-3</v>
      </c>
      <c r="AY119" s="505">
        <v>-0.101054</v>
      </c>
      <c r="AZ119" s="505">
        <v>-4.9792000000000003E-2</v>
      </c>
      <c r="BA119" s="505">
        <v>-5.1479999999999998E-2</v>
      </c>
      <c r="BB119" s="505">
        <v>-5.5313000000000001E-2</v>
      </c>
      <c r="BC119" s="505">
        <v>7.5381000000000004E-2</v>
      </c>
      <c r="BD119" s="505">
        <v>-5.5517999999999998E-2</v>
      </c>
      <c r="BE119" s="505">
        <v>-0.100202</v>
      </c>
      <c r="BF119" s="505">
        <v>3.2418000000000002E-2</v>
      </c>
      <c r="BG119" s="505">
        <v>-1.0510000000000001E-3</v>
      </c>
      <c r="BH119" s="505">
        <v>2.9629999999999999E-3</v>
      </c>
      <c r="BI119" s="505">
        <v>3.7616999999999998E-2</v>
      </c>
      <c r="BJ119" s="505">
        <v>5.1630000000000001E-3</v>
      </c>
      <c r="BK119" s="505">
        <v>1.5354E-2</v>
      </c>
      <c r="BL119" s="505">
        <v>2.2418E-2</v>
      </c>
      <c r="BM119" s="505">
        <v>-4.8170000000000001E-3</v>
      </c>
      <c r="BN119" s="505">
        <v>3.0875E-2</v>
      </c>
      <c r="BO119" s="505">
        <v>3.3917000000000003E-2</v>
      </c>
      <c r="BP119" s="505">
        <v>3.5120999999999999E-2</v>
      </c>
      <c r="BQ119" s="505">
        <v>1.6493000000000001E-2</v>
      </c>
      <c r="BR119" s="505">
        <v>2.2324E-2</v>
      </c>
      <c r="BS119" s="505">
        <v>8.4880999999999998E-2</v>
      </c>
      <c r="BT119" s="505">
        <v>4.0999000000000001E-2</v>
      </c>
      <c r="BU119" s="505">
        <v>0.11829000000000001</v>
      </c>
      <c r="BV119" s="505">
        <v>4.9388000000000001E-2</v>
      </c>
      <c r="BW119" s="505">
        <v>0.22084000000000001</v>
      </c>
      <c r="BX119" s="505">
        <v>8.0946000000000004E-2</v>
      </c>
      <c r="BY119" s="505">
        <v>0.25010300000000002</v>
      </c>
      <c r="BZ119" s="505">
        <v>0.180086</v>
      </c>
      <c r="CA119" s="505">
        <v>0.26266299999999998</v>
      </c>
      <c r="CB119" s="505">
        <v>0.49312699999999998</v>
      </c>
      <c r="CC119" s="505">
        <v>4.9674999999999997E-2</v>
      </c>
      <c r="CD119" s="505">
        <v>4.9783000000000001E-2</v>
      </c>
      <c r="CE119" s="505">
        <v>6.9999999999999999E-6</v>
      </c>
      <c r="CF119" s="505">
        <v>3.8920000000000003E-2</v>
      </c>
      <c r="CG119" s="505">
        <v>2.4199999999999998E-3</v>
      </c>
      <c r="CH119" s="505">
        <v>5.3239000000000002E-2</v>
      </c>
      <c r="CI119" s="505">
        <v>0.23738899999999999</v>
      </c>
      <c r="CJ119" s="505">
        <v>5.5409999999999999E-3</v>
      </c>
      <c r="CK119" s="505">
        <v>0.24188499999999999</v>
      </c>
      <c r="CL119" s="505">
        <v>0.178622</v>
      </c>
      <c r="CM119" s="505">
        <v>9.5467999999999997E-2</v>
      </c>
      <c r="CN119" s="505">
        <v>2.2577E-2</v>
      </c>
      <c r="CO119" s="505">
        <v>9.3770000000000006E-2</v>
      </c>
      <c r="CP119" s="505">
        <v>0</v>
      </c>
      <c r="CQ119" s="505">
        <v>3.637E-3</v>
      </c>
      <c r="CR119" s="505">
        <v>5.1165000000000002E-2</v>
      </c>
      <c r="CS119" s="505">
        <v>4.6800000000000001E-2</v>
      </c>
      <c r="CT119" s="505">
        <v>3.1740999999999998E-2</v>
      </c>
      <c r="CU119" s="505">
        <v>1.5217E-2</v>
      </c>
      <c r="CV119" s="505">
        <v>3.099E-2</v>
      </c>
      <c r="CW119" s="505">
        <v>-6.1590000000000004E-3</v>
      </c>
      <c r="CX119" s="505">
        <v>0.112139</v>
      </c>
      <c r="CY119" s="505">
        <v>2.2086999999999999E-2</v>
      </c>
      <c r="CZ119" s="505">
        <v>3.4569000000000003E-2</v>
      </c>
      <c r="DA119" s="505">
        <v>0.106854</v>
      </c>
      <c r="DB119" s="505">
        <v>5.5220999999999999E-2</v>
      </c>
      <c r="DC119" s="505">
        <v>2.5498E-2</v>
      </c>
      <c r="DD119" s="505">
        <v>0.18387300000000001</v>
      </c>
      <c r="DE119" s="505">
        <v>0.24420900000000001</v>
      </c>
      <c r="DF119" s="505">
        <v>0.137681</v>
      </c>
      <c r="DG119" s="505">
        <v>-5.3999999999999998E-5</v>
      </c>
      <c r="DH119" s="506">
        <v>0.33344000000000001</v>
      </c>
      <c r="DI119" s="507">
        <v>8.5221000000000005E-2</v>
      </c>
      <c r="DJ119" s="530"/>
      <c r="DK119" s="531"/>
      <c r="DL119" s="531"/>
      <c r="DM119" s="531"/>
      <c r="DN119" s="531"/>
      <c r="DO119" s="531"/>
      <c r="DP119" s="531"/>
      <c r="DQ119" s="531"/>
      <c r="DR119" s="531"/>
      <c r="DS119" s="531"/>
      <c r="DT119" s="531"/>
      <c r="DU119" s="531"/>
      <c r="DV119" s="531"/>
      <c r="DW119" s="531"/>
      <c r="DX119" s="531"/>
      <c r="DY119" s="531"/>
      <c r="DZ119" s="531"/>
      <c r="EA119" s="531"/>
    </row>
    <row r="120" spans="2:131" ht="18" customHeight="1" x14ac:dyDescent="0.2">
      <c r="B120" s="456" t="s">
        <v>252</v>
      </c>
      <c r="C120" s="457" t="s">
        <v>253</v>
      </c>
      <c r="D120" s="504">
        <v>0.14984900000000001</v>
      </c>
      <c r="E120" s="505">
        <v>0.119769</v>
      </c>
      <c r="F120" s="505">
        <v>6.4156000000000005E-2</v>
      </c>
      <c r="G120" s="505">
        <v>9.0384999999999993E-2</v>
      </c>
      <c r="H120" s="505">
        <v>0.11699900000000001</v>
      </c>
      <c r="I120" s="505">
        <v>0</v>
      </c>
      <c r="J120" s="505">
        <v>9.3445E-2</v>
      </c>
      <c r="K120" s="505">
        <v>5.6687000000000001E-2</v>
      </c>
      <c r="L120" s="505">
        <v>7.0526000000000005E-2</v>
      </c>
      <c r="M120" s="505">
        <v>2.3623000000000002E-2</v>
      </c>
      <c r="N120" s="505">
        <v>0</v>
      </c>
      <c r="O120" s="505">
        <v>0.178393</v>
      </c>
      <c r="P120" s="505">
        <v>8.9994000000000005E-2</v>
      </c>
      <c r="Q120" s="505">
        <v>7.671E-2</v>
      </c>
      <c r="R120" s="505">
        <v>4.3411999999999999E-2</v>
      </c>
      <c r="S120" s="505">
        <v>6.8859000000000004E-2</v>
      </c>
      <c r="T120" s="505">
        <v>6.4615000000000006E-2</v>
      </c>
      <c r="U120" s="505">
        <v>0.11441800000000001</v>
      </c>
      <c r="V120" s="505">
        <v>9.7181000000000003E-2</v>
      </c>
      <c r="W120" s="505">
        <v>0.149174</v>
      </c>
      <c r="X120" s="505">
        <v>6.2082999999999999E-2</v>
      </c>
      <c r="Y120" s="505">
        <v>0.13012199999999999</v>
      </c>
      <c r="Z120" s="505">
        <v>0.13104499999999999</v>
      </c>
      <c r="AA120" s="505">
        <v>0.114768</v>
      </c>
      <c r="AB120" s="505">
        <v>0.26250000000000001</v>
      </c>
      <c r="AC120" s="505">
        <v>8.8335999999999998E-2</v>
      </c>
      <c r="AD120" s="505">
        <v>2.2924E-2</v>
      </c>
      <c r="AE120" s="505">
        <v>8.1880999999999995E-2</v>
      </c>
      <c r="AF120" s="505">
        <v>8.3940000000000001E-2</v>
      </c>
      <c r="AG120" s="505">
        <v>0.157995</v>
      </c>
      <c r="AH120" s="505">
        <v>4.2193000000000001E-2</v>
      </c>
      <c r="AI120" s="505">
        <v>0.12556899999999999</v>
      </c>
      <c r="AJ120" s="505">
        <v>0.10387</v>
      </c>
      <c r="AK120" s="505">
        <v>0.12798699999999999</v>
      </c>
      <c r="AL120" s="505">
        <v>9.3512999999999999E-2</v>
      </c>
      <c r="AM120" s="505">
        <v>9.3144000000000005E-2</v>
      </c>
      <c r="AN120" s="505">
        <v>3.0974999999999999E-2</v>
      </c>
      <c r="AO120" s="505">
        <v>4.9486000000000002E-2</v>
      </c>
      <c r="AP120" s="505">
        <v>2.4013E-2</v>
      </c>
      <c r="AQ120" s="505">
        <v>3.322E-2</v>
      </c>
      <c r="AR120" s="505">
        <v>2.6988000000000002E-2</v>
      </c>
      <c r="AS120" s="505">
        <v>6.9177000000000002E-2</v>
      </c>
      <c r="AT120" s="505">
        <v>7.9332E-2</v>
      </c>
      <c r="AU120" s="505">
        <v>9.6637000000000001E-2</v>
      </c>
      <c r="AV120" s="505">
        <v>9.2022000000000007E-2</v>
      </c>
      <c r="AW120" s="505">
        <v>0.142817</v>
      </c>
      <c r="AX120" s="505">
        <v>0.25149300000000002</v>
      </c>
      <c r="AY120" s="505">
        <v>0.14563200000000001</v>
      </c>
      <c r="AZ120" s="505">
        <v>0.181364</v>
      </c>
      <c r="BA120" s="505">
        <v>0.19120599999999999</v>
      </c>
      <c r="BB120" s="505">
        <v>0.181838</v>
      </c>
      <c r="BC120" s="505">
        <v>0.12959599999999999</v>
      </c>
      <c r="BD120" s="505">
        <v>0.18684899999999999</v>
      </c>
      <c r="BE120" s="505">
        <v>0.194443</v>
      </c>
      <c r="BF120" s="505">
        <v>8.6454000000000003E-2</v>
      </c>
      <c r="BG120" s="505">
        <v>0.100804</v>
      </c>
      <c r="BH120" s="505">
        <v>9.214E-2</v>
      </c>
      <c r="BI120" s="505">
        <v>0.11282399999999999</v>
      </c>
      <c r="BJ120" s="505">
        <v>0.124102</v>
      </c>
      <c r="BK120" s="505">
        <v>9.4350000000000003E-2</v>
      </c>
      <c r="BL120" s="505">
        <v>0.118353</v>
      </c>
      <c r="BM120" s="505">
        <v>2.0794E-2</v>
      </c>
      <c r="BN120" s="505">
        <v>2.5895999999999999E-2</v>
      </c>
      <c r="BO120" s="505">
        <v>2.9715999999999999E-2</v>
      </c>
      <c r="BP120" s="505">
        <v>2.5142000000000001E-2</v>
      </c>
      <c r="BQ120" s="505">
        <v>7.4522000000000005E-2</v>
      </c>
      <c r="BR120" s="505">
        <v>3.8596999999999999E-2</v>
      </c>
      <c r="BS120" s="505">
        <v>0.17758599999999999</v>
      </c>
      <c r="BT120" s="505">
        <v>0.157586</v>
      </c>
      <c r="BU120" s="505">
        <v>0.17250099999999999</v>
      </c>
      <c r="BV120" s="505">
        <v>4.5436999999999998E-2</v>
      </c>
      <c r="BW120" s="505">
        <v>8.5226999999999997E-2</v>
      </c>
      <c r="BX120" s="505">
        <v>9.3005000000000004E-2</v>
      </c>
      <c r="BY120" s="505">
        <v>7.5097999999999998E-2</v>
      </c>
      <c r="BZ120" s="505">
        <v>0.29541699999999999</v>
      </c>
      <c r="CA120" s="505">
        <v>0.27534500000000001</v>
      </c>
      <c r="CB120" s="505">
        <v>0.36640400000000001</v>
      </c>
      <c r="CC120" s="505">
        <v>0.33530500000000002</v>
      </c>
      <c r="CD120" s="505">
        <v>8.3626000000000006E-2</v>
      </c>
      <c r="CE120" s="505">
        <v>0</v>
      </c>
      <c r="CF120" s="505">
        <v>0.108473</v>
      </c>
      <c r="CG120" s="505">
        <v>0.13918800000000001</v>
      </c>
      <c r="CH120" s="505">
        <v>0.21973999999999999</v>
      </c>
      <c r="CI120" s="505">
        <v>9.1982999999999995E-2</v>
      </c>
      <c r="CJ120" s="505">
        <v>6.0904E-2</v>
      </c>
      <c r="CK120" s="505">
        <v>0.189335</v>
      </c>
      <c r="CL120" s="505">
        <v>7.2950000000000001E-2</v>
      </c>
      <c r="CM120" s="505">
        <v>8.7655999999999998E-2</v>
      </c>
      <c r="CN120" s="505">
        <v>3.1746000000000003E-2</v>
      </c>
      <c r="CO120" s="505">
        <v>5.5864999999999998E-2</v>
      </c>
      <c r="CP120" s="505">
        <v>0</v>
      </c>
      <c r="CQ120" s="505">
        <v>9.8669999999999994E-2</v>
      </c>
      <c r="CR120" s="505">
        <v>7.5426000000000007E-2</v>
      </c>
      <c r="CS120" s="505">
        <v>7.0715E-2</v>
      </c>
      <c r="CT120" s="505">
        <v>3.3175999999999997E-2</v>
      </c>
      <c r="CU120" s="505">
        <v>2.4961000000000001E-2</v>
      </c>
      <c r="CV120" s="505">
        <v>7.4776999999999996E-2</v>
      </c>
      <c r="CW120" s="505">
        <v>6.2282999999999998E-2</v>
      </c>
      <c r="CX120" s="505">
        <v>0.41670299999999999</v>
      </c>
      <c r="CY120" s="505">
        <v>8.1876000000000004E-2</v>
      </c>
      <c r="CZ120" s="505">
        <v>3.6735999999999998E-2</v>
      </c>
      <c r="DA120" s="505">
        <v>8.0795000000000006E-2</v>
      </c>
      <c r="DB120" s="505">
        <v>0.134297</v>
      </c>
      <c r="DC120" s="505">
        <v>4.7948999999999999E-2</v>
      </c>
      <c r="DD120" s="505">
        <v>0.13487199999999999</v>
      </c>
      <c r="DE120" s="505">
        <v>0.13689000000000001</v>
      </c>
      <c r="DF120" s="505">
        <v>0.165578</v>
      </c>
      <c r="DG120" s="505">
        <v>0</v>
      </c>
      <c r="DH120" s="506">
        <v>4.9038999999999999E-2</v>
      </c>
      <c r="DI120" s="507">
        <v>0.10646700000000001</v>
      </c>
      <c r="DJ120" s="530"/>
      <c r="DK120" s="531"/>
      <c r="DL120" s="531"/>
      <c r="DM120" s="531"/>
      <c r="DN120" s="531"/>
      <c r="DO120" s="531"/>
      <c r="DP120" s="531"/>
      <c r="DQ120" s="531"/>
      <c r="DR120" s="531"/>
      <c r="DS120" s="531"/>
      <c r="DT120" s="531"/>
      <c r="DU120" s="531"/>
      <c r="DV120" s="531"/>
      <c r="DW120" s="531"/>
      <c r="DX120" s="531"/>
      <c r="DY120" s="531"/>
      <c r="DZ120" s="531"/>
      <c r="EA120" s="531"/>
    </row>
    <row r="121" spans="2:131" ht="18" customHeight="1" x14ac:dyDescent="0.2">
      <c r="B121" s="456" t="s">
        <v>419</v>
      </c>
      <c r="C121" s="457" t="s">
        <v>425</v>
      </c>
      <c r="D121" s="504">
        <v>0</v>
      </c>
      <c r="E121" s="505">
        <v>0</v>
      </c>
      <c r="F121" s="505">
        <v>0</v>
      </c>
      <c r="G121" s="505">
        <v>0</v>
      </c>
      <c r="H121" s="505">
        <v>0</v>
      </c>
      <c r="I121" s="505">
        <v>0</v>
      </c>
      <c r="J121" s="505">
        <v>0</v>
      </c>
      <c r="K121" s="505">
        <v>0</v>
      </c>
      <c r="L121" s="505">
        <v>0</v>
      </c>
      <c r="M121" s="505">
        <v>0</v>
      </c>
      <c r="N121" s="505">
        <v>0</v>
      </c>
      <c r="O121" s="505">
        <v>0</v>
      </c>
      <c r="P121" s="505">
        <v>0</v>
      </c>
      <c r="Q121" s="505">
        <v>0</v>
      </c>
      <c r="R121" s="505">
        <v>0</v>
      </c>
      <c r="S121" s="505">
        <v>0</v>
      </c>
      <c r="T121" s="505">
        <v>0</v>
      </c>
      <c r="U121" s="505">
        <v>0</v>
      </c>
      <c r="V121" s="505">
        <v>0</v>
      </c>
      <c r="W121" s="505">
        <v>0</v>
      </c>
      <c r="X121" s="505">
        <v>0</v>
      </c>
      <c r="Y121" s="505">
        <v>0</v>
      </c>
      <c r="Z121" s="505">
        <v>0</v>
      </c>
      <c r="AA121" s="505">
        <v>0</v>
      </c>
      <c r="AB121" s="505">
        <v>0</v>
      </c>
      <c r="AC121" s="505">
        <v>0</v>
      </c>
      <c r="AD121" s="505">
        <v>0</v>
      </c>
      <c r="AE121" s="505">
        <v>0</v>
      </c>
      <c r="AF121" s="505">
        <v>0</v>
      </c>
      <c r="AG121" s="505">
        <v>0</v>
      </c>
      <c r="AH121" s="505">
        <v>0</v>
      </c>
      <c r="AI121" s="505">
        <v>0</v>
      </c>
      <c r="AJ121" s="505">
        <v>0</v>
      </c>
      <c r="AK121" s="505">
        <v>0</v>
      </c>
      <c r="AL121" s="505">
        <v>0</v>
      </c>
      <c r="AM121" s="505">
        <v>0</v>
      </c>
      <c r="AN121" s="505">
        <v>0</v>
      </c>
      <c r="AO121" s="505">
        <v>0</v>
      </c>
      <c r="AP121" s="505">
        <v>0</v>
      </c>
      <c r="AQ121" s="505">
        <v>0</v>
      </c>
      <c r="AR121" s="505">
        <v>0</v>
      </c>
      <c r="AS121" s="505">
        <v>0</v>
      </c>
      <c r="AT121" s="505">
        <v>0</v>
      </c>
      <c r="AU121" s="505">
        <v>0</v>
      </c>
      <c r="AV121" s="505">
        <v>0</v>
      </c>
      <c r="AW121" s="505">
        <v>0</v>
      </c>
      <c r="AX121" s="505">
        <v>0</v>
      </c>
      <c r="AY121" s="505">
        <v>0</v>
      </c>
      <c r="AZ121" s="505">
        <v>0</v>
      </c>
      <c r="BA121" s="505">
        <v>0</v>
      </c>
      <c r="BB121" s="505">
        <v>0</v>
      </c>
      <c r="BC121" s="505">
        <v>0</v>
      </c>
      <c r="BD121" s="505">
        <v>0</v>
      </c>
      <c r="BE121" s="505">
        <v>0</v>
      </c>
      <c r="BF121" s="505">
        <v>0</v>
      </c>
      <c r="BG121" s="505">
        <v>0</v>
      </c>
      <c r="BH121" s="505">
        <v>0</v>
      </c>
      <c r="BI121" s="505">
        <v>0</v>
      </c>
      <c r="BJ121" s="505">
        <v>0</v>
      </c>
      <c r="BK121" s="505">
        <v>0</v>
      </c>
      <c r="BL121" s="505">
        <v>0</v>
      </c>
      <c r="BM121" s="505">
        <v>0</v>
      </c>
      <c r="BN121" s="505">
        <v>0</v>
      </c>
      <c r="BO121" s="505">
        <v>0</v>
      </c>
      <c r="BP121" s="505">
        <v>0</v>
      </c>
      <c r="BQ121" s="505">
        <v>0</v>
      </c>
      <c r="BR121" s="505">
        <v>0</v>
      </c>
      <c r="BS121" s="505">
        <v>0</v>
      </c>
      <c r="BT121" s="505">
        <v>0</v>
      </c>
      <c r="BU121" s="505">
        <v>2.5329999999999998E-2</v>
      </c>
      <c r="BV121" s="505">
        <v>4.3674999999999999E-2</v>
      </c>
      <c r="BW121" s="505">
        <v>0</v>
      </c>
      <c r="BX121" s="505">
        <v>0</v>
      </c>
      <c r="BY121" s="505">
        <v>0</v>
      </c>
      <c r="BZ121" s="505">
        <v>0</v>
      </c>
      <c r="CA121" s="505">
        <v>0</v>
      </c>
      <c r="CB121" s="505">
        <v>0</v>
      </c>
      <c r="CC121" s="505">
        <v>0</v>
      </c>
      <c r="CD121" s="505">
        <v>0</v>
      </c>
      <c r="CE121" s="505">
        <v>0</v>
      </c>
      <c r="CF121" s="505">
        <v>0</v>
      </c>
      <c r="CG121" s="505">
        <v>0</v>
      </c>
      <c r="CH121" s="505">
        <v>0</v>
      </c>
      <c r="CI121" s="505">
        <v>6.11E-4</v>
      </c>
      <c r="CJ121" s="505">
        <v>0</v>
      </c>
      <c r="CK121" s="505">
        <v>0</v>
      </c>
      <c r="CL121" s="505">
        <v>0</v>
      </c>
      <c r="CM121" s="505">
        <v>0</v>
      </c>
      <c r="CN121" s="505">
        <v>0</v>
      </c>
      <c r="CO121" s="505">
        <v>0</v>
      </c>
      <c r="CP121" s="505">
        <v>0.34170499999999998</v>
      </c>
      <c r="CQ121" s="505">
        <v>0.11630500000000001</v>
      </c>
      <c r="CR121" s="505">
        <v>1.2562E-2</v>
      </c>
      <c r="CS121" s="505">
        <v>0</v>
      </c>
      <c r="CT121" s="505">
        <v>1.75E-3</v>
      </c>
      <c r="CU121" s="505">
        <v>3.0019999999999999E-3</v>
      </c>
      <c r="CV121" s="505">
        <v>0</v>
      </c>
      <c r="CW121" s="505">
        <v>0</v>
      </c>
      <c r="CX121" s="505">
        <v>0</v>
      </c>
      <c r="CY121" s="505">
        <v>0</v>
      </c>
      <c r="CZ121" s="505">
        <v>0</v>
      </c>
      <c r="DA121" s="505">
        <v>0</v>
      </c>
      <c r="DB121" s="505">
        <v>0</v>
      </c>
      <c r="DC121" s="505">
        <v>0</v>
      </c>
      <c r="DD121" s="505">
        <v>0</v>
      </c>
      <c r="DE121" s="505">
        <v>0</v>
      </c>
      <c r="DF121" s="505">
        <v>0</v>
      </c>
      <c r="DG121" s="505">
        <v>0</v>
      </c>
      <c r="DH121" s="506">
        <v>0</v>
      </c>
      <c r="DI121" s="507">
        <v>8.5380000000000005E-3</v>
      </c>
      <c r="DJ121" s="530"/>
      <c r="DK121" s="531"/>
      <c r="DL121" s="531"/>
      <c r="DM121" s="531"/>
      <c r="DN121" s="531"/>
      <c r="DO121" s="531"/>
      <c r="DP121" s="531"/>
      <c r="DQ121" s="531"/>
      <c r="DR121" s="531"/>
      <c r="DS121" s="531"/>
      <c r="DT121" s="531"/>
      <c r="DU121" s="531"/>
      <c r="DV121" s="531"/>
      <c r="DW121" s="531"/>
      <c r="DX121" s="531"/>
      <c r="DY121" s="531"/>
      <c r="DZ121" s="531"/>
      <c r="EA121" s="531"/>
    </row>
    <row r="122" spans="2:131" ht="18" customHeight="1" x14ac:dyDescent="0.2">
      <c r="B122" s="456" t="s">
        <v>254</v>
      </c>
      <c r="C122" s="457" t="s">
        <v>426</v>
      </c>
      <c r="D122" s="504">
        <v>5.0251999999999998E-2</v>
      </c>
      <c r="E122" s="505">
        <v>1.7656999999999999E-2</v>
      </c>
      <c r="F122" s="505">
        <v>3.1938000000000001E-2</v>
      </c>
      <c r="G122" s="505">
        <v>2.5207E-2</v>
      </c>
      <c r="H122" s="505">
        <v>4.2365E-2</v>
      </c>
      <c r="I122" s="505">
        <v>0</v>
      </c>
      <c r="J122" s="505">
        <v>4.7364999999999997E-2</v>
      </c>
      <c r="K122" s="505">
        <v>2.2405000000000001E-2</v>
      </c>
      <c r="L122" s="505">
        <v>0.32030199999999998</v>
      </c>
      <c r="M122" s="505">
        <v>1.6223000000000001E-2</v>
      </c>
      <c r="N122" s="505">
        <v>0</v>
      </c>
      <c r="O122" s="505">
        <v>4.6871000000000003E-2</v>
      </c>
      <c r="P122" s="505">
        <v>5.1597999999999998E-2</v>
      </c>
      <c r="Q122" s="505">
        <v>3.5062999999999997E-2</v>
      </c>
      <c r="R122" s="505">
        <v>2.5443E-2</v>
      </c>
      <c r="S122" s="505">
        <v>1.3625999999999999E-2</v>
      </c>
      <c r="T122" s="505">
        <v>3.2974000000000003E-2</v>
      </c>
      <c r="U122" s="505">
        <v>3.7377000000000001E-2</v>
      </c>
      <c r="V122" s="505">
        <v>2.6679000000000001E-2</v>
      </c>
      <c r="W122" s="505">
        <v>1.3424999999999999E-2</v>
      </c>
      <c r="X122" s="505">
        <v>2.0507999999999998E-2</v>
      </c>
      <c r="Y122" s="505">
        <v>2.2938E-2</v>
      </c>
      <c r="Z122" s="505">
        <v>1.0952E-2</v>
      </c>
      <c r="AA122" s="505">
        <v>2.6245000000000001E-2</v>
      </c>
      <c r="AB122" s="505">
        <v>2.7088999999999998E-2</v>
      </c>
      <c r="AC122" s="505">
        <v>2.0115000000000001E-2</v>
      </c>
      <c r="AD122" s="505">
        <v>0.241253</v>
      </c>
      <c r="AE122" s="505">
        <v>9.1680000000000008E-3</v>
      </c>
      <c r="AF122" s="505">
        <v>3.8661000000000001E-2</v>
      </c>
      <c r="AG122" s="505">
        <v>2.6754E-2</v>
      </c>
      <c r="AH122" s="505">
        <v>2.6370999999999999E-2</v>
      </c>
      <c r="AI122" s="505">
        <v>2.6273000000000001E-2</v>
      </c>
      <c r="AJ122" s="505">
        <v>4.3456000000000002E-2</v>
      </c>
      <c r="AK122" s="505">
        <v>2.2780000000000002E-2</v>
      </c>
      <c r="AL122" s="505">
        <v>2.5795999999999999E-2</v>
      </c>
      <c r="AM122" s="505">
        <v>3.1091000000000001E-2</v>
      </c>
      <c r="AN122" s="505">
        <v>3.6029999999999999E-3</v>
      </c>
      <c r="AO122" s="505">
        <v>4.1607999999999999E-2</v>
      </c>
      <c r="AP122" s="505">
        <v>1.9775000000000001E-2</v>
      </c>
      <c r="AQ122" s="505">
        <v>1.2456E-2</v>
      </c>
      <c r="AR122" s="505">
        <v>7.8639999999999995E-3</v>
      </c>
      <c r="AS122" s="505">
        <v>2.8131E-2</v>
      </c>
      <c r="AT122" s="505">
        <v>2.5603000000000001E-2</v>
      </c>
      <c r="AU122" s="505">
        <v>9.3760000000000007E-3</v>
      </c>
      <c r="AV122" s="505">
        <v>7.5989999999999999E-3</v>
      </c>
      <c r="AW122" s="505">
        <v>1.4952999999999999E-2</v>
      </c>
      <c r="AX122" s="505">
        <v>9.41E-3</v>
      </c>
      <c r="AY122" s="505">
        <v>1.0846E-2</v>
      </c>
      <c r="AZ122" s="505">
        <v>4.7299999999999998E-3</v>
      </c>
      <c r="BA122" s="505">
        <v>4.6410000000000002E-3</v>
      </c>
      <c r="BB122" s="505">
        <v>4.6519999999999999E-3</v>
      </c>
      <c r="BC122" s="505">
        <v>1.1231E-2</v>
      </c>
      <c r="BD122" s="505">
        <v>2.0624E-2</v>
      </c>
      <c r="BE122" s="505">
        <v>5.7819999999999998E-3</v>
      </c>
      <c r="BF122" s="505">
        <v>-2.0906000000000001E-2</v>
      </c>
      <c r="BG122" s="505">
        <v>-6.7990000000000004E-3</v>
      </c>
      <c r="BH122" s="505">
        <v>1.7240000000000001E-3</v>
      </c>
      <c r="BI122" s="505">
        <v>2.0258999999999999E-2</v>
      </c>
      <c r="BJ122" s="505">
        <v>7.7618999999999994E-2</v>
      </c>
      <c r="BK122" s="505">
        <v>1.0770999999999999E-2</v>
      </c>
      <c r="BL122" s="505">
        <v>8.0199999999999994E-3</v>
      </c>
      <c r="BM122" s="505">
        <v>6.5509999999999999E-2</v>
      </c>
      <c r="BN122" s="505">
        <v>3.7325999999999998E-2</v>
      </c>
      <c r="BO122" s="505">
        <v>3.9067999999999999E-2</v>
      </c>
      <c r="BP122" s="505">
        <v>3.4938999999999998E-2</v>
      </c>
      <c r="BQ122" s="505">
        <v>4.1190999999999998E-2</v>
      </c>
      <c r="BR122" s="505">
        <v>2.9849000000000001E-2</v>
      </c>
      <c r="BS122" s="505">
        <v>2.9361000000000002E-2</v>
      </c>
      <c r="BT122" s="505">
        <v>2.1222999999999999E-2</v>
      </c>
      <c r="BU122" s="505">
        <v>4.2672000000000002E-2</v>
      </c>
      <c r="BV122" s="505">
        <v>1.7368000000000001E-2</v>
      </c>
      <c r="BW122" s="505">
        <v>4.3032000000000001E-2</v>
      </c>
      <c r="BX122" s="505">
        <v>4.0049000000000001E-2</v>
      </c>
      <c r="BY122" s="505">
        <v>2.0524000000000001E-2</v>
      </c>
      <c r="BZ122" s="505">
        <v>8.1140000000000004E-2</v>
      </c>
      <c r="CA122" s="505">
        <v>3.8495000000000001E-2</v>
      </c>
      <c r="CB122" s="505">
        <v>4.2910999999999998E-2</v>
      </c>
      <c r="CC122" s="505">
        <v>4.8288999999999999E-2</v>
      </c>
      <c r="CD122" s="505">
        <v>8.3943000000000004E-2</v>
      </c>
      <c r="CE122" s="505">
        <v>0</v>
      </c>
      <c r="CF122" s="505">
        <v>1.2064999999999999E-2</v>
      </c>
      <c r="CG122" s="505">
        <v>-8.7397000000000002E-2</v>
      </c>
      <c r="CH122" s="505">
        <v>0.120922</v>
      </c>
      <c r="CI122" s="505">
        <v>6.7035999999999998E-2</v>
      </c>
      <c r="CJ122" s="505">
        <v>2.2131000000000001E-2</v>
      </c>
      <c r="CK122" s="505">
        <v>3.7055999999999999E-2</v>
      </c>
      <c r="CL122" s="505">
        <v>3.7608999999999997E-2</v>
      </c>
      <c r="CM122" s="505">
        <v>3.1881E-2</v>
      </c>
      <c r="CN122" s="505">
        <v>3.1668000000000002E-2</v>
      </c>
      <c r="CO122" s="505">
        <v>1.9743E-2</v>
      </c>
      <c r="CP122" s="505">
        <v>1.021E-3</v>
      </c>
      <c r="CQ122" s="505">
        <v>1.1114000000000001E-2</v>
      </c>
      <c r="CR122" s="505">
        <v>1.4728E-2</v>
      </c>
      <c r="CS122" s="505">
        <v>1.6513E-2</v>
      </c>
      <c r="CT122" s="505">
        <v>2.1538000000000002E-2</v>
      </c>
      <c r="CU122" s="505">
        <v>5.0239999999999998E-3</v>
      </c>
      <c r="CV122" s="505">
        <v>1.5625E-2</v>
      </c>
      <c r="CW122" s="505">
        <v>3.4937000000000003E-2</v>
      </c>
      <c r="CX122" s="505">
        <v>1.7170999999999999E-2</v>
      </c>
      <c r="CY122" s="505">
        <v>2.4781000000000001E-2</v>
      </c>
      <c r="CZ122" s="505">
        <v>2.4333E-2</v>
      </c>
      <c r="DA122" s="505">
        <v>6.6386000000000001E-2</v>
      </c>
      <c r="DB122" s="505">
        <v>2.7767E-2</v>
      </c>
      <c r="DC122" s="505">
        <v>3.2480000000000002E-2</v>
      </c>
      <c r="DD122" s="505">
        <v>5.5932000000000003E-2</v>
      </c>
      <c r="DE122" s="505">
        <v>5.8696999999999999E-2</v>
      </c>
      <c r="DF122" s="505">
        <v>9.6052999999999999E-2</v>
      </c>
      <c r="DG122" s="505">
        <v>0</v>
      </c>
      <c r="DH122" s="506">
        <v>1.7503000000000001E-2</v>
      </c>
      <c r="DI122" s="507">
        <v>2.6768E-2</v>
      </c>
      <c r="DJ122" s="530"/>
      <c r="DK122" s="531"/>
      <c r="DL122" s="531"/>
      <c r="DM122" s="531"/>
      <c r="DN122" s="531"/>
      <c r="DO122" s="531"/>
      <c r="DP122" s="531"/>
      <c r="DQ122" s="531"/>
      <c r="DR122" s="531"/>
      <c r="DS122" s="531"/>
      <c r="DT122" s="531"/>
      <c r="DU122" s="531"/>
      <c r="DV122" s="531"/>
      <c r="DW122" s="531"/>
      <c r="DX122" s="531"/>
      <c r="DY122" s="531"/>
      <c r="DZ122" s="531"/>
      <c r="EA122" s="531"/>
    </row>
    <row r="123" spans="2:131" ht="18" customHeight="1" x14ac:dyDescent="0.2">
      <c r="B123" s="466" t="s">
        <v>255</v>
      </c>
      <c r="C123" s="467" t="s">
        <v>256</v>
      </c>
      <c r="D123" s="512">
        <v>-4.2279999999999998E-2</v>
      </c>
      <c r="E123" s="513">
        <v>-1.2839E-2</v>
      </c>
      <c r="F123" s="513">
        <v>-5.1E-5</v>
      </c>
      <c r="G123" s="513">
        <v>-4.7532999999999999E-2</v>
      </c>
      <c r="H123" s="513">
        <v>-6.6100000000000002E-4</v>
      </c>
      <c r="I123" s="513">
        <v>0</v>
      </c>
      <c r="J123" s="513">
        <v>0</v>
      </c>
      <c r="K123" s="513">
        <v>-4.2989999999999999E-3</v>
      </c>
      <c r="L123" s="513">
        <v>-1.02E-4</v>
      </c>
      <c r="M123" s="513">
        <v>-1.224E-3</v>
      </c>
      <c r="N123" s="513">
        <v>0</v>
      </c>
      <c r="O123" s="513">
        <v>-1.2E-5</v>
      </c>
      <c r="P123" s="513">
        <v>-7.9999999999999996E-6</v>
      </c>
      <c r="Q123" s="513">
        <v>-1.5E-5</v>
      </c>
      <c r="R123" s="513">
        <v>-6.9999999999999999E-6</v>
      </c>
      <c r="S123" s="513">
        <v>0</v>
      </c>
      <c r="T123" s="513">
        <v>-5.0000000000000004E-6</v>
      </c>
      <c r="U123" s="513">
        <v>-6.9999999999999999E-6</v>
      </c>
      <c r="V123" s="513">
        <v>0</v>
      </c>
      <c r="W123" s="513">
        <v>0</v>
      </c>
      <c r="X123" s="513">
        <v>0</v>
      </c>
      <c r="Y123" s="513">
        <v>0</v>
      </c>
      <c r="Z123" s="513">
        <v>0</v>
      </c>
      <c r="AA123" s="513">
        <v>0</v>
      </c>
      <c r="AB123" s="513">
        <v>-5.0000000000000004E-6</v>
      </c>
      <c r="AC123" s="513">
        <v>-3.0000000000000001E-6</v>
      </c>
      <c r="AD123" s="513">
        <v>-4.078E-3</v>
      </c>
      <c r="AE123" s="513">
        <v>0</v>
      </c>
      <c r="AF123" s="513">
        <v>-3.9999999999999998E-6</v>
      </c>
      <c r="AG123" s="513">
        <v>-6.9999999999999999E-6</v>
      </c>
      <c r="AH123" s="513">
        <v>-7.2000000000000002E-5</v>
      </c>
      <c r="AI123" s="513">
        <v>0</v>
      </c>
      <c r="AJ123" s="513">
        <v>0</v>
      </c>
      <c r="AK123" s="513">
        <v>-1.0000000000000001E-5</v>
      </c>
      <c r="AL123" s="513">
        <v>0</v>
      </c>
      <c r="AM123" s="513">
        <v>-9.9999999999999995E-7</v>
      </c>
      <c r="AN123" s="513">
        <v>-3.9999999999999998E-6</v>
      </c>
      <c r="AO123" s="513">
        <v>-5.0000000000000004E-6</v>
      </c>
      <c r="AP123" s="513">
        <v>-1.9999999999999999E-6</v>
      </c>
      <c r="AQ123" s="513">
        <v>-6.9999999999999999E-6</v>
      </c>
      <c r="AR123" s="513">
        <v>-5.0000000000000004E-6</v>
      </c>
      <c r="AS123" s="513">
        <v>-7.9999999999999996E-6</v>
      </c>
      <c r="AT123" s="513">
        <v>-6.9999999999999999E-6</v>
      </c>
      <c r="AU123" s="513">
        <v>-5.0000000000000004E-6</v>
      </c>
      <c r="AV123" s="513">
        <v>-6.0000000000000002E-6</v>
      </c>
      <c r="AW123" s="513">
        <v>-3.9999999999999998E-6</v>
      </c>
      <c r="AX123" s="513">
        <v>-3.0000000000000001E-6</v>
      </c>
      <c r="AY123" s="513">
        <v>-6.9999999999999999E-6</v>
      </c>
      <c r="AZ123" s="513">
        <v>-3.9999999999999998E-6</v>
      </c>
      <c r="BA123" s="513">
        <v>-6.9999999999999999E-6</v>
      </c>
      <c r="BB123" s="513">
        <v>0</v>
      </c>
      <c r="BC123" s="513">
        <v>0</v>
      </c>
      <c r="BD123" s="513">
        <v>-3.9999999999999998E-6</v>
      </c>
      <c r="BE123" s="513">
        <v>0</v>
      </c>
      <c r="BF123" s="513">
        <v>-1.9999999999999999E-6</v>
      </c>
      <c r="BG123" s="513">
        <v>-3.0000000000000001E-6</v>
      </c>
      <c r="BH123" s="513">
        <v>-3.0000000000000001E-6</v>
      </c>
      <c r="BI123" s="513">
        <v>0</v>
      </c>
      <c r="BJ123" s="513">
        <v>-9.7E-5</v>
      </c>
      <c r="BK123" s="513">
        <v>-1.9999999999999999E-6</v>
      </c>
      <c r="BL123" s="513">
        <v>-6.9999999999999999E-6</v>
      </c>
      <c r="BM123" s="513">
        <v>0</v>
      </c>
      <c r="BN123" s="513">
        <v>-1.4E-5</v>
      </c>
      <c r="BO123" s="513">
        <v>-9.0000000000000002E-6</v>
      </c>
      <c r="BP123" s="513">
        <v>-3.6999999999999998E-5</v>
      </c>
      <c r="BQ123" s="513">
        <v>-2.7959999999999999E-3</v>
      </c>
      <c r="BR123" s="513">
        <v>-3.1781999999999998E-2</v>
      </c>
      <c r="BS123" s="513">
        <v>-6.0000000000000002E-6</v>
      </c>
      <c r="BT123" s="513">
        <v>-1.748E-3</v>
      </c>
      <c r="BU123" s="513">
        <v>-4.4326999999999998E-2</v>
      </c>
      <c r="BV123" s="513">
        <v>-3.0000000000000001E-6</v>
      </c>
      <c r="BW123" s="513">
        <v>-5.3600000000000002E-4</v>
      </c>
      <c r="BX123" s="513">
        <v>-4.4299999999999998E-4</v>
      </c>
      <c r="BY123" s="513">
        <v>-1.61E-2</v>
      </c>
      <c r="BZ123" s="513">
        <v>-1.4E-5</v>
      </c>
      <c r="CA123" s="513">
        <v>-1.614E-3</v>
      </c>
      <c r="CB123" s="513">
        <v>0</v>
      </c>
      <c r="CC123" s="513">
        <v>-7.6470000000000002E-3</v>
      </c>
      <c r="CD123" s="513">
        <v>-2.3110000000000001E-3</v>
      </c>
      <c r="CE123" s="513">
        <v>0</v>
      </c>
      <c r="CF123" s="513">
        <v>-1.537E-3</v>
      </c>
      <c r="CG123" s="513">
        <v>-6.9999999999999999E-6</v>
      </c>
      <c r="CH123" s="513">
        <v>-1.4E-5</v>
      </c>
      <c r="CI123" s="513">
        <v>-4.3070000000000001E-3</v>
      </c>
      <c r="CJ123" s="513">
        <v>0</v>
      </c>
      <c r="CK123" s="513">
        <v>-6.0000000000000002E-6</v>
      </c>
      <c r="CL123" s="513">
        <v>0</v>
      </c>
      <c r="CM123" s="513">
        <v>-1.7E-5</v>
      </c>
      <c r="CN123" s="513">
        <v>0</v>
      </c>
      <c r="CO123" s="513">
        <v>-3.4E-5</v>
      </c>
      <c r="CP123" s="513">
        <v>0</v>
      </c>
      <c r="CQ123" s="513">
        <v>-1.4300000000000001E-4</v>
      </c>
      <c r="CR123" s="513">
        <v>-4.0470000000000002E-3</v>
      </c>
      <c r="CS123" s="513">
        <v>-1.5398E-2</v>
      </c>
      <c r="CT123" s="513">
        <v>0</v>
      </c>
      <c r="CU123" s="513">
        <v>-7.9999999999999996E-6</v>
      </c>
      <c r="CV123" s="513">
        <v>-3.7160000000000001E-3</v>
      </c>
      <c r="CW123" s="513">
        <v>-2.0011000000000001E-2</v>
      </c>
      <c r="CX123" s="513">
        <v>-1.9999999999999999E-6</v>
      </c>
      <c r="CY123" s="513">
        <v>-7.9999999999999996E-6</v>
      </c>
      <c r="CZ123" s="513">
        <v>-6.0000000000000002E-6</v>
      </c>
      <c r="DA123" s="513">
        <v>-6.8999999999999997E-5</v>
      </c>
      <c r="DB123" s="513">
        <v>-1.2E-5</v>
      </c>
      <c r="DC123" s="513">
        <v>-3.9999999999999998E-6</v>
      </c>
      <c r="DD123" s="513">
        <v>-9.0000000000000002E-6</v>
      </c>
      <c r="DE123" s="513">
        <v>-5.0000000000000004E-6</v>
      </c>
      <c r="DF123" s="513">
        <v>-7.9999999999999996E-6</v>
      </c>
      <c r="DG123" s="513">
        <v>0</v>
      </c>
      <c r="DH123" s="514">
        <v>-5.0569999999999999E-3</v>
      </c>
      <c r="DI123" s="515">
        <v>-1.838E-3</v>
      </c>
      <c r="DJ123" s="530"/>
      <c r="DK123" s="531"/>
      <c r="DL123" s="531"/>
      <c r="DM123" s="531"/>
      <c r="DN123" s="531"/>
      <c r="DO123" s="531"/>
      <c r="DP123" s="531"/>
      <c r="DQ123" s="531"/>
      <c r="DR123" s="531"/>
      <c r="DS123" s="531"/>
      <c r="DT123" s="531"/>
      <c r="DU123" s="531"/>
      <c r="DV123" s="531"/>
      <c r="DW123" s="531"/>
      <c r="DX123" s="531"/>
      <c r="DY123" s="531"/>
      <c r="DZ123" s="531"/>
      <c r="EA123" s="531"/>
    </row>
    <row r="124" spans="2:131" ht="18" customHeight="1" x14ac:dyDescent="0.2">
      <c r="B124" s="490" t="s">
        <v>257</v>
      </c>
      <c r="C124" s="491" t="s">
        <v>258</v>
      </c>
      <c r="D124" s="532">
        <v>0.56239300000000003</v>
      </c>
      <c r="E124" s="533">
        <v>0.26513399999999998</v>
      </c>
      <c r="F124" s="533">
        <v>0.64578800000000003</v>
      </c>
      <c r="G124" s="533">
        <v>0.68167100000000003</v>
      </c>
      <c r="H124" s="533">
        <v>0.445849</v>
      </c>
      <c r="I124" s="533">
        <v>0</v>
      </c>
      <c r="J124" s="533">
        <v>0.49325200000000002</v>
      </c>
      <c r="K124" s="533">
        <v>0.33401500000000001</v>
      </c>
      <c r="L124" s="533">
        <v>0.58493600000000001</v>
      </c>
      <c r="M124" s="533">
        <v>0.17921100000000001</v>
      </c>
      <c r="N124" s="533">
        <v>0</v>
      </c>
      <c r="O124" s="533">
        <v>0.39368300000000001</v>
      </c>
      <c r="P124" s="533">
        <v>0.416107</v>
      </c>
      <c r="Q124" s="533">
        <v>0.43203399999999997</v>
      </c>
      <c r="R124" s="533">
        <v>0.391901</v>
      </c>
      <c r="S124" s="533">
        <v>0.22195500000000001</v>
      </c>
      <c r="T124" s="533">
        <v>0.44064799999999998</v>
      </c>
      <c r="U124" s="533">
        <v>0.53631499999999999</v>
      </c>
      <c r="V124" s="533">
        <v>0.31650800000000001</v>
      </c>
      <c r="W124" s="533">
        <v>0.35978100000000002</v>
      </c>
      <c r="X124" s="533">
        <v>0.122506</v>
      </c>
      <c r="Y124" s="533">
        <v>0.28348400000000001</v>
      </c>
      <c r="Z124" s="533">
        <v>0.25539099999999998</v>
      </c>
      <c r="AA124" s="533">
        <v>0.34576600000000002</v>
      </c>
      <c r="AB124" s="533">
        <v>0.52826899999999999</v>
      </c>
      <c r="AC124" s="533">
        <v>0.31420199999999998</v>
      </c>
      <c r="AD124" s="533">
        <v>0.31406899999999999</v>
      </c>
      <c r="AE124" s="533">
        <v>0.20102800000000001</v>
      </c>
      <c r="AF124" s="533">
        <v>0.35777199999999998</v>
      </c>
      <c r="AG124" s="533">
        <v>0.46889599999999998</v>
      </c>
      <c r="AH124" s="533">
        <v>0.40416200000000002</v>
      </c>
      <c r="AI124" s="533">
        <v>0.50200199999999995</v>
      </c>
      <c r="AJ124" s="533">
        <v>0.50098900000000002</v>
      </c>
      <c r="AK124" s="533">
        <v>0.47597299999999998</v>
      </c>
      <c r="AL124" s="533">
        <v>0.49585899999999999</v>
      </c>
      <c r="AM124" s="533">
        <v>0.28801500000000002</v>
      </c>
      <c r="AN124" s="533">
        <v>0.23086699999999999</v>
      </c>
      <c r="AO124" s="533">
        <v>0.40732499999999999</v>
      </c>
      <c r="AP124" s="533">
        <v>0.282669</v>
      </c>
      <c r="AQ124" s="533">
        <v>0.17138800000000001</v>
      </c>
      <c r="AR124" s="533">
        <v>0.16044900000000001</v>
      </c>
      <c r="AS124" s="533">
        <v>0.39056800000000003</v>
      </c>
      <c r="AT124" s="533">
        <v>0.43623200000000001</v>
      </c>
      <c r="AU124" s="533">
        <v>0.428786</v>
      </c>
      <c r="AV124" s="533">
        <v>0.47101100000000001</v>
      </c>
      <c r="AW124" s="533">
        <v>0.37463299999999999</v>
      </c>
      <c r="AX124" s="533">
        <v>0.40961700000000001</v>
      </c>
      <c r="AY124" s="533">
        <v>0.36214499999999999</v>
      </c>
      <c r="AZ124" s="533">
        <v>0.36244300000000002</v>
      </c>
      <c r="BA124" s="533">
        <v>0.33173599999999998</v>
      </c>
      <c r="BB124" s="533">
        <v>0.36980099999999999</v>
      </c>
      <c r="BC124" s="533">
        <v>0.37439699999999998</v>
      </c>
      <c r="BD124" s="533">
        <v>0.370921</v>
      </c>
      <c r="BE124" s="533">
        <v>0.31101600000000001</v>
      </c>
      <c r="BF124" s="533">
        <v>0.170735</v>
      </c>
      <c r="BG124" s="533">
        <v>0.20013400000000001</v>
      </c>
      <c r="BH124" s="533">
        <v>0.259492</v>
      </c>
      <c r="BI124" s="533">
        <v>0.35425099999999998</v>
      </c>
      <c r="BJ124" s="533">
        <v>0.43909500000000001</v>
      </c>
      <c r="BK124" s="533">
        <v>0.32324399999999998</v>
      </c>
      <c r="BL124" s="533">
        <v>0.41899199999999998</v>
      </c>
      <c r="BM124" s="533">
        <v>0.326596</v>
      </c>
      <c r="BN124" s="533">
        <v>0.46508899999999997</v>
      </c>
      <c r="BO124" s="533">
        <v>0.454017</v>
      </c>
      <c r="BP124" s="533">
        <v>0.44410899999999998</v>
      </c>
      <c r="BQ124" s="533">
        <v>0.48958800000000002</v>
      </c>
      <c r="BR124" s="533">
        <v>0.50584300000000004</v>
      </c>
      <c r="BS124" s="533">
        <v>0.363595</v>
      </c>
      <c r="BT124" s="533">
        <v>0.31744099999999997</v>
      </c>
      <c r="BU124" s="533">
        <v>0.465891</v>
      </c>
      <c r="BV124" s="533">
        <v>0.65489299999999995</v>
      </c>
      <c r="BW124" s="533">
        <v>0.72696300000000003</v>
      </c>
      <c r="BX124" s="533">
        <v>0.66717199999999999</v>
      </c>
      <c r="BY124" s="533">
        <v>0.675763</v>
      </c>
      <c r="BZ124" s="533">
        <v>0.72757099999999997</v>
      </c>
      <c r="CA124" s="533">
        <v>0.74152799999999996</v>
      </c>
      <c r="CB124" s="533">
        <v>0.90244199999999997</v>
      </c>
      <c r="CC124" s="533">
        <v>0.68049999999999999</v>
      </c>
      <c r="CD124" s="533">
        <v>0.75633399999999995</v>
      </c>
      <c r="CE124" s="533">
        <v>6.9999999999999999E-6</v>
      </c>
      <c r="CF124" s="533">
        <v>0.328208</v>
      </c>
      <c r="CG124" s="533">
        <v>0.17915</v>
      </c>
      <c r="CH124" s="533">
        <v>0.63759900000000003</v>
      </c>
      <c r="CI124" s="533">
        <v>0.67473700000000003</v>
      </c>
      <c r="CJ124" s="533">
        <v>0.78270600000000001</v>
      </c>
      <c r="CK124" s="533">
        <v>0.53827000000000003</v>
      </c>
      <c r="CL124" s="533">
        <v>0.44194899999999998</v>
      </c>
      <c r="CM124" s="533">
        <v>0.59690500000000002</v>
      </c>
      <c r="CN124" s="533">
        <v>0.25140600000000002</v>
      </c>
      <c r="CO124" s="533">
        <v>0.45099899999999998</v>
      </c>
      <c r="CP124" s="533">
        <v>0.71939699999999995</v>
      </c>
      <c r="CQ124" s="533">
        <v>0.82201900000000006</v>
      </c>
      <c r="CR124" s="533">
        <v>0.58341799999999999</v>
      </c>
      <c r="CS124" s="533">
        <v>0.57359599999999999</v>
      </c>
      <c r="CT124" s="533">
        <v>0.64454599999999995</v>
      </c>
      <c r="CU124" s="533">
        <v>0.71923300000000001</v>
      </c>
      <c r="CV124" s="533">
        <v>0.770926</v>
      </c>
      <c r="CW124" s="533">
        <v>0.60708899999999999</v>
      </c>
      <c r="CX124" s="533">
        <v>0.680558</v>
      </c>
      <c r="CY124" s="533">
        <v>0.29062399999999999</v>
      </c>
      <c r="CZ124" s="533">
        <v>0.36970700000000001</v>
      </c>
      <c r="DA124" s="533">
        <v>0.74926099999999995</v>
      </c>
      <c r="DB124" s="533">
        <v>0.485099</v>
      </c>
      <c r="DC124" s="533">
        <v>0.40242800000000001</v>
      </c>
      <c r="DD124" s="533">
        <v>0.67923599999999995</v>
      </c>
      <c r="DE124" s="533">
        <v>0.69395499999999999</v>
      </c>
      <c r="DF124" s="533">
        <v>0.69919500000000001</v>
      </c>
      <c r="DG124" s="533">
        <v>-5.3999999999999998E-5</v>
      </c>
      <c r="DH124" s="534">
        <v>0.41176200000000002</v>
      </c>
      <c r="DI124" s="535">
        <v>0.47169699999999998</v>
      </c>
      <c r="DJ124" s="530"/>
      <c r="DK124" s="531"/>
      <c r="DL124" s="531"/>
      <c r="DM124" s="531"/>
      <c r="DN124" s="531"/>
      <c r="DO124" s="531"/>
      <c r="DP124" s="531"/>
      <c r="DQ124" s="531"/>
      <c r="DR124" s="531"/>
      <c r="DS124" s="531"/>
      <c r="DT124" s="531"/>
      <c r="DU124" s="531"/>
      <c r="DV124" s="531"/>
      <c r="DW124" s="531"/>
      <c r="DX124" s="531"/>
      <c r="DY124" s="531"/>
      <c r="DZ124" s="531"/>
      <c r="EA124" s="531"/>
    </row>
    <row r="125" spans="2:131" ht="18" customHeight="1" x14ac:dyDescent="0.2">
      <c r="B125" s="476" t="s">
        <v>259</v>
      </c>
      <c r="C125" s="477" t="s">
        <v>420</v>
      </c>
      <c r="D125" s="520">
        <v>1</v>
      </c>
      <c r="E125" s="521">
        <v>1</v>
      </c>
      <c r="F125" s="521">
        <v>1</v>
      </c>
      <c r="G125" s="521">
        <v>1</v>
      </c>
      <c r="H125" s="521">
        <v>1</v>
      </c>
      <c r="I125" s="521">
        <v>0</v>
      </c>
      <c r="J125" s="521">
        <v>1</v>
      </c>
      <c r="K125" s="521">
        <v>1</v>
      </c>
      <c r="L125" s="521">
        <v>1</v>
      </c>
      <c r="M125" s="521">
        <v>1</v>
      </c>
      <c r="N125" s="521">
        <v>0</v>
      </c>
      <c r="O125" s="521">
        <v>1</v>
      </c>
      <c r="P125" s="521">
        <v>1</v>
      </c>
      <c r="Q125" s="521">
        <v>1</v>
      </c>
      <c r="R125" s="521">
        <v>1</v>
      </c>
      <c r="S125" s="521">
        <v>1</v>
      </c>
      <c r="T125" s="521">
        <v>1</v>
      </c>
      <c r="U125" s="521">
        <v>1</v>
      </c>
      <c r="V125" s="521">
        <v>1</v>
      </c>
      <c r="W125" s="521">
        <v>1</v>
      </c>
      <c r="X125" s="521">
        <v>1</v>
      </c>
      <c r="Y125" s="521">
        <v>1</v>
      </c>
      <c r="Z125" s="521">
        <v>1</v>
      </c>
      <c r="AA125" s="521">
        <v>1</v>
      </c>
      <c r="AB125" s="521">
        <v>1</v>
      </c>
      <c r="AC125" s="521">
        <v>1</v>
      </c>
      <c r="AD125" s="521">
        <v>1</v>
      </c>
      <c r="AE125" s="521">
        <v>1</v>
      </c>
      <c r="AF125" s="521">
        <v>1</v>
      </c>
      <c r="AG125" s="521">
        <v>1</v>
      </c>
      <c r="AH125" s="521">
        <v>1</v>
      </c>
      <c r="AI125" s="521">
        <v>1</v>
      </c>
      <c r="AJ125" s="521">
        <v>1</v>
      </c>
      <c r="AK125" s="521">
        <v>1</v>
      </c>
      <c r="AL125" s="521">
        <v>1</v>
      </c>
      <c r="AM125" s="521">
        <v>1</v>
      </c>
      <c r="AN125" s="521">
        <v>1</v>
      </c>
      <c r="AO125" s="521">
        <v>1</v>
      </c>
      <c r="AP125" s="521">
        <v>1</v>
      </c>
      <c r="AQ125" s="521">
        <v>1</v>
      </c>
      <c r="AR125" s="521">
        <v>1</v>
      </c>
      <c r="AS125" s="521">
        <v>1</v>
      </c>
      <c r="AT125" s="521">
        <v>1</v>
      </c>
      <c r="AU125" s="521">
        <v>1</v>
      </c>
      <c r="AV125" s="521">
        <v>1</v>
      </c>
      <c r="AW125" s="521">
        <v>1</v>
      </c>
      <c r="AX125" s="521">
        <v>1</v>
      </c>
      <c r="AY125" s="521">
        <v>1</v>
      </c>
      <c r="AZ125" s="521">
        <v>1</v>
      </c>
      <c r="BA125" s="521">
        <v>1</v>
      </c>
      <c r="BB125" s="521">
        <v>1</v>
      </c>
      <c r="BC125" s="521">
        <v>1</v>
      </c>
      <c r="BD125" s="521">
        <v>1</v>
      </c>
      <c r="BE125" s="521">
        <v>1</v>
      </c>
      <c r="BF125" s="521">
        <v>1</v>
      </c>
      <c r="BG125" s="521">
        <v>1</v>
      </c>
      <c r="BH125" s="521">
        <v>1</v>
      </c>
      <c r="BI125" s="521">
        <v>1</v>
      </c>
      <c r="BJ125" s="521">
        <v>1</v>
      </c>
      <c r="BK125" s="521">
        <v>1</v>
      </c>
      <c r="BL125" s="521">
        <v>1</v>
      </c>
      <c r="BM125" s="521">
        <v>1</v>
      </c>
      <c r="BN125" s="521">
        <v>1</v>
      </c>
      <c r="BO125" s="521">
        <v>1</v>
      </c>
      <c r="BP125" s="521">
        <v>1</v>
      </c>
      <c r="BQ125" s="521">
        <v>1</v>
      </c>
      <c r="BR125" s="521">
        <v>1</v>
      </c>
      <c r="BS125" s="521">
        <v>1</v>
      </c>
      <c r="BT125" s="521">
        <v>1</v>
      </c>
      <c r="BU125" s="521">
        <v>1</v>
      </c>
      <c r="BV125" s="521">
        <v>1</v>
      </c>
      <c r="BW125" s="521">
        <v>1</v>
      </c>
      <c r="BX125" s="521">
        <v>1</v>
      </c>
      <c r="BY125" s="521">
        <v>1</v>
      </c>
      <c r="BZ125" s="521">
        <v>1</v>
      </c>
      <c r="CA125" s="521">
        <v>1</v>
      </c>
      <c r="CB125" s="521">
        <v>1</v>
      </c>
      <c r="CC125" s="521">
        <v>1</v>
      </c>
      <c r="CD125" s="521">
        <v>1</v>
      </c>
      <c r="CE125" s="521">
        <v>1</v>
      </c>
      <c r="CF125" s="521">
        <v>1</v>
      </c>
      <c r="CG125" s="521">
        <v>1</v>
      </c>
      <c r="CH125" s="521">
        <v>1</v>
      </c>
      <c r="CI125" s="521">
        <v>1</v>
      </c>
      <c r="CJ125" s="521">
        <v>1</v>
      </c>
      <c r="CK125" s="521">
        <v>1</v>
      </c>
      <c r="CL125" s="521">
        <v>1</v>
      </c>
      <c r="CM125" s="521">
        <v>1</v>
      </c>
      <c r="CN125" s="521">
        <v>1</v>
      </c>
      <c r="CO125" s="521">
        <v>1</v>
      </c>
      <c r="CP125" s="521">
        <v>1</v>
      </c>
      <c r="CQ125" s="521">
        <v>1</v>
      </c>
      <c r="CR125" s="521">
        <v>1</v>
      </c>
      <c r="CS125" s="521">
        <v>1</v>
      </c>
      <c r="CT125" s="521">
        <v>1</v>
      </c>
      <c r="CU125" s="521">
        <v>1</v>
      </c>
      <c r="CV125" s="521">
        <v>1</v>
      </c>
      <c r="CW125" s="521">
        <v>1</v>
      </c>
      <c r="CX125" s="521">
        <v>1</v>
      </c>
      <c r="CY125" s="521">
        <v>1</v>
      </c>
      <c r="CZ125" s="521">
        <v>1</v>
      </c>
      <c r="DA125" s="521">
        <v>1</v>
      </c>
      <c r="DB125" s="521">
        <v>1</v>
      </c>
      <c r="DC125" s="521">
        <v>1</v>
      </c>
      <c r="DD125" s="521">
        <v>1</v>
      </c>
      <c r="DE125" s="521">
        <v>1</v>
      </c>
      <c r="DF125" s="521">
        <v>1</v>
      </c>
      <c r="DG125" s="521">
        <v>1</v>
      </c>
      <c r="DH125" s="522">
        <v>1</v>
      </c>
      <c r="DI125" s="523">
        <v>1</v>
      </c>
      <c r="DJ125" s="530"/>
      <c r="DK125" s="531"/>
      <c r="DL125" s="531"/>
      <c r="DM125" s="531"/>
      <c r="DN125" s="531"/>
      <c r="DO125" s="531"/>
      <c r="DP125" s="531"/>
      <c r="DQ125" s="531"/>
      <c r="DR125" s="531"/>
      <c r="DS125" s="531"/>
      <c r="DT125" s="531"/>
      <c r="DU125" s="531"/>
      <c r="DV125" s="531"/>
      <c r="DW125" s="531"/>
      <c r="DX125" s="531"/>
      <c r="DY125" s="531"/>
      <c r="DZ125" s="531"/>
      <c r="EA125" s="531"/>
    </row>
    <row r="126" spans="2:131" ht="8.25" customHeight="1" x14ac:dyDescent="0.2">
      <c r="B126" s="425"/>
      <c r="C126" s="426"/>
      <c r="D126" s="536"/>
      <c r="E126" s="536"/>
      <c r="F126" s="536"/>
      <c r="G126" s="536"/>
      <c r="H126" s="536"/>
      <c r="I126" s="536"/>
      <c r="J126" s="536"/>
      <c r="K126" s="536"/>
      <c r="L126" s="536"/>
      <c r="M126" s="536"/>
      <c r="N126" s="536"/>
      <c r="O126" s="536"/>
      <c r="P126" s="536"/>
      <c r="Q126" s="536"/>
      <c r="R126" s="536"/>
      <c r="S126" s="536"/>
      <c r="T126" s="536"/>
      <c r="U126" s="536"/>
      <c r="V126" s="536"/>
      <c r="W126" s="536"/>
      <c r="X126" s="536"/>
      <c r="Y126" s="536"/>
      <c r="Z126" s="536"/>
      <c r="AA126" s="536"/>
      <c r="AB126" s="536"/>
      <c r="AC126" s="536"/>
      <c r="AD126" s="536"/>
      <c r="AE126" s="536"/>
      <c r="AF126" s="536"/>
      <c r="AG126" s="536"/>
      <c r="AH126" s="536"/>
      <c r="AI126" s="536"/>
      <c r="AJ126" s="536"/>
      <c r="AK126" s="536"/>
      <c r="AL126" s="536"/>
      <c r="AM126" s="536"/>
      <c r="AN126" s="536"/>
      <c r="AO126" s="536"/>
      <c r="AP126" s="536"/>
      <c r="AQ126" s="536"/>
      <c r="AR126" s="536"/>
      <c r="AS126" s="536"/>
      <c r="AT126" s="536"/>
      <c r="AU126" s="536"/>
      <c r="AV126" s="536"/>
      <c r="AW126" s="536"/>
      <c r="AX126" s="536"/>
      <c r="AY126" s="536"/>
      <c r="AZ126" s="536"/>
      <c r="BA126" s="536"/>
      <c r="BB126" s="536"/>
      <c r="BC126" s="536"/>
      <c r="BD126" s="536"/>
      <c r="BE126" s="536"/>
      <c r="BF126" s="536"/>
      <c r="BG126" s="536"/>
      <c r="BH126" s="536"/>
      <c r="BI126" s="536"/>
      <c r="BJ126" s="536"/>
      <c r="BK126" s="536"/>
      <c r="BL126" s="536"/>
      <c r="BM126" s="536"/>
      <c r="BN126" s="536"/>
      <c r="BO126" s="536"/>
      <c r="BP126" s="536"/>
      <c r="BQ126" s="536"/>
      <c r="BR126" s="536"/>
      <c r="BS126" s="536"/>
      <c r="BT126" s="536"/>
      <c r="BU126" s="536"/>
      <c r="BV126" s="536"/>
      <c r="BW126" s="536"/>
      <c r="BX126" s="536"/>
      <c r="BY126" s="536"/>
      <c r="BZ126" s="536"/>
      <c r="CA126" s="536"/>
      <c r="CB126" s="536"/>
      <c r="CC126" s="536"/>
      <c r="CD126" s="536"/>
      <c r="CE126" s="536"/>
      <c r="CF126" s="536"/>
      <c r="CG126" s="536"/>
      <c r="CH126" s="536"/>
      <c r="CI126" s="536"/>
      <c r="CJ126" s="536"/>
      <c r="CK126" s="536"/>
      <c r="CL126" s="536"/>
      <c r="CM126" s="536"/>
      <c r="CN126" s="536"/>
      <c r="CO126" s="536"/>
      <c r="CP126" s="536"/>
      <c r="CQ126" s="536"/>
      <c r="CR126" s="536"/>
      <c r="CS126" s="536"/>
      <c r="CT126" s="536"/>
      <c r="CU126" s="536"/>
      <c r="CV126" s="536"/>
      <c r="CW126" s="536"/>
      <c r="CX126" s="536"/>
      <c r="CY126" s="536"/>
      <c r="CZ126" s="536"/>
      <c r="DA126" s="536"/>
      <c r="DB126" s="536"/>
      <c r="DC126" s="536"/>
      <c r="DD126" s="536"/>
      <c r="DE126" s="536"/>
      <c r="DF126" s="536"/>
      <c r="DG126" s="536"/>
      <c r="DH126" s="536"/>
      <c r="DI126" s="536"/>
    </row>
    <row r="127" spans="2:131" ht="18" customHeight="1" x14ac:dyDescent="0.2"/>
    <row r="128" spans="2:131" ht="18" customHeight="1" x14ac:dyDescent="0.2"/>
    <row r="129" ht="18" customHeight="1" x14ac:dyDescent="0.2"/>
    <row r="130" ht="18" customHeight="1" x14ac:dyDescent="0.2"/>
    <row r="131" ht="18" customHeight="1" x14ac:dyDescent="0.2"/>
  </sheetData>
  <mergeCells count="1">
    <mergeCell ref="B5:C6"/>
  </mergeCells>
  <phoneticPr fontId="2"/>
  <pageMargins left="0.70866141732283472" right="0.70866141732283472" top="0.74803149606299213" bottom="0.74803149606299213" header="0.31496062992125984" footer="0.31496062992125984"/>
  <pageSetup paperSize="8" scale="49" fitToWidth="0" orientation="portrait" horizontalDpi="300" verticalDpi="300" r:id="rId1"/>
  <headerFooter alignWithMargins="0">
    <oddHeader>&amp;L&amp;F&amp;R&amp;A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pageSetUpPr fitToPage="1"/>
  </sheetPr>
  <dimension ref="B1:FD121"/>
  <sheetViews>
    <sheetView view="pageBreakPreview" zoomScale="90" zoomScaleNormal="100" zoomScaleSheetLayoutView="90" workbookViewId="0">
      <pane xSplit="3" ySplit="6" topLeftCell="D7" activePane="bottomRight" state="frozen"/>
      <selection activeCell="F22" sqref="F22"/>
      <selection pane="topRight" activeCell="F22" sqref="F22"/>
      <selection pane="bottomLeft" activeCell="F22" sqref="F22"/>
      <selection pane="bottomRight" activeCell="D7" sqref="D7"/>
    </sheetView>
  </sheetViews>
  <sheetFormatPr defaultColWidth="12.6328125" defaultRowHeight="15" customHeight="1" x14ac:dyDescent="0.2"/>
  <cols>
    <col min="1" max="1" width="3.1796875" style="419" customWidth="1"/>
    <col min="2" max="2" width="3.7265625" style="420" customWidth="1"/>
    <col min="3" max="3" width="25" style="421" customWidth="1"/>
    <col min="4" max="57" width="12.453125" style="419" customWidth="1"/>
    <col min="58" max="58" width="13.1796875" style="419" customWidth="1"/>
    <col min="59" max="61" width="12.453125" style="419" customWidth="1"/>
    <col min="62" max="62" width="13.1796875" style="419" customWidth="1"/>
    <col min="63" max="73" width="12.453125" style="419" customWidth="1"/>
    <col min="74" max="74" width="13.1796875" style="419" customWidth="1"/>
    <col min="75" max="113" width="12.453125" style="419" customWidth="1"/>
    <col min="114" max="114" width="11.6328125" style="550" customWidth="1"/>
    <col min="115" max="115" width="1.453125" style="550" customWidth="1"/>
    <col min="116" max="128" width="11.6328125" style="550" customWidth="1"/>
    <col min="129" max="160" width="12.6328125" style="550" customWidth="1"/>
    <col min="161" max="16384" width="12.6328125" style="419"/>
  </cols>
  <sheetData>
    <row r="1" spans="2:160" ht="13.5" customHeight="1" x14ac:dyDescent="0.2"/>
    <row r="2" spans="2:160" ht="13.5" customHeight="1" x14ac:dyDescent="0.2"/>
    <row r="3" spans="2:160" s="422" customFormat="1" ht="13" x14ac:dyDescent="0.2">
      <c r="B3" s="423"/>
      <c r="C3" s="424" t="s">
        <v>453</v>
      </c>
      <c r="D3" s="423"/>
      <c r="E3" s="423"/>
      <c r="F3" s="423"/>
      <c r="G3" s="423"/>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3"/>
      <c r="BE3" s="423"/>
      <c r="BF3" s="423"/>
      <c r="BG3" s="423"/>
      <c r="BH3" s="423"/>
      <c r="BI3" s="423"/>
      <c r="BJ3" s="423"/>
      <c r="BK3" s="423"/>
      <c r="BL3" s="423"/>
      <c r="BM3" s="423"/>
      <c r="BN3" s="423"/>
      <c r="BO3" s="423"/>
      <c r="BP3" s="423"/>
      <c r="BQ3" s="423"/>
      <c r="BR3" s="423"/>
      <c r="BS3" s="423"/>
      <c r="BT3" s="423"/>
      <c r="BU3" s="423"/>
      <c r="BV3" s="423"/>
      <c r="BW3" s="423"/>
      <c r="BX3" s="423"/>
      <c r="BY3" s="423"/>
      <c r="BZ3" s="423"/>
      <c r="CA3" s="423"/>
      <c r="CB3" s="423"/>
      <c r="CC3" s="423"/>
      <c r="CD3" s="423"/>
      <c r="CE3" s="423"/>
      <c r="CF3" s="423"/>
      <c r="CG3" s="423"/>
      <c r="CH3" s="423"/>
      <c r="CI3" s="423"/>
      <c r="CJ3" s="423"/>
      <c r="CK3" s="423"/>
      <c r="CL3" s="423"/>
      <c r="CM3" s="423"/>
      <c r="CN3" s="423"/>
      <c r="CO3" s="423"/>
      <c r="CP3" s="423"/>
      <c r="CQ3" s="423"/>
      <c r="CR3" s="423"/>
      <c r="CS3" s="423"/>
      <c r="CT3" s="423"/>
      <c r="CU3" s="423"/>
      <c r="CV3" s="423"/>
      <c r="CW3" s="423"/>
      <c r="CX3" s="423"/>
      <c r="CY3" s="423"/>
      <c r="CZ3" s="423"/>
      <c r="DA3" s="423"/>
      <c r="DB3" s="423"/>
      <c r="DC3" s="423"/>
      <c r="DD3" s="423"/>
      <c r="DE3" s="423"/>
      <c r="DF3" s="423"/>
      <c r="DG3" s="423"/>
      <c r="DH3" s="423"/>
      <c r="DI3" s="423"/>
      <c r="DJ3" s="423"/>
      <c r="DK3" s="423"/>
      <c r="DL3" s="423"/>
      <c r="DM3" s="423"/>
      <c r="DN3" s="423"/>
      <c r="DO3" s="423"/>
      <c r="DP3" s="423"/>
      <c r="DQ3" s="423"/>
      <c r="DR3" s="423"/>
      <c r="DS3" s="423"/>
      <c r="DT3" s="423"/>
      <c r="DU3" s="423"/>
      <c r="DV3" s="423"/>
      <c r="DW3" s="423"/>
      <c r="DX3" s="423"/>
      <c r="DY3" s="423"/>
      <c r="DZ3" s="423"/>
      <c r="EA3" s="423"/>
      <c r="EB3" s="423"/>
      <c r="EC3" s="423"/>
      <c r="ED3" s="423"/>
      <c r="EE3" s="423"/>
      <c r="EF3" s="423"/>
      <c r="EG3" s="423"/>
      <c r="EH3" s="423"/>
      <c r="EI3" s="423"/>
      <c r="EJ3" s="423"/>
      <c r="EK3" s="423"/>
      <c r="EL3" s="423"/>
      <c r="EM3" s="423"/>
      <c r="EN3" s="423"/>
      <c r="EO3" s="423"/>
      <c r="EP3" s="423"/>
      <c r="EQ3" s="423"/>
      <c r="ER3" s="423"/>
      <c r="ES3" s="423"/>
      <c r="ET3" s="423"/>
      <c r="EU3" s="423"/>
      <c r="EV3" s="423"/>
      <c r="EW3" s="423"/>
      <c r="EX3" s="423"/>
      <c r="EY3" s="423"/>
      <c r="EZ3" s="423"/>
      <c r="FA3" s="423"/>
      <c r="FB3" s="423"/>
      <c r="FC3" s="423"/>
      <c r="FD3" s="423"/>
    </row>
    <row r="4" spans="2:160" ht="15" customHeight="1" x14ac:dyDescent="0.2">
      <c r="B4" s="425"/>
      <c r="C4" s="426"/>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8"/>
      <c r="AD4" s="427"/>
      <c r="AE4" s="427"/>
      <c r="AF4" s="427"/>
      <c r="AG4" s="427"/>
      <c r="AH4" s="427"/>
      <c r="AI4" s="427"/>
      <c r="AJ4" s="427"/>
      <c r="AK4" s="427"/>
      <c r="AL4" s="427"/>
      <c r="AM4" s="427"/>
      <c r="AN4" s="427"/>
      <c r="AO4" s="427"/>
      <c r="AP4" s="427"/>
      <c r="AQ4" s="427"/>
      <c r="AR4" s="427"/>
      <c r="AS4" s="427"/>
      <c r="AT4" s="427"/>
      <c r="AU4" s="427"/>
      <c r="AV4" s="428"/>
      <c r="AW4" s="427"/>
      <c r="AX4" s="427"/>
      <c r="AY4" s="427"/>
      <c r="AZ4" s="427"/>
      <c r="BA4" s="427"/>
      <c r="BB4" s="427"/>
      <c r="BC4" s="427"/>
      <c r="BD4" s="427"/>
      <c r="BE4" s="427"/>
      <c r="BF4" s="427"/>
      <c r="BG4" s="427"/>
      <c r="BH4" s="427"/>
      <c r="BI4" s="427"/>
      <c r="BJ4" s="427"/>
      <c r="BK4" s="427"/>
      <c r="BL4" s="427"/>
      <c r="BM4" s="427"/>
      <c r="BN4" s="427"/>
      <c r="BO4" s="428"/>
      <c r="BP4" s="427"/>
      <c r="BQ4" s="427"/>
      <c r="BR4" s="427"/>
      <c r="BS4" s="427"/>
      <c r="BT4" s="427"/>
      <c r="BU4" s="427"/>
      <c r="BV4" s="427"/>
      <c r="BW4" s="427"/>
      <c r="BX4" s="427"/>
      <c r="BY4" s="427"/>
      <c r="BZ4" s="427"/>
      <c r="CA4" s="427"/>
      <c r="CB4" s="427"/>
      <c r="CC4" s="427"/>
      <c r="CD4" s="427"/>
      <c r="CE4" s="427"/>
      <c r="CF4" s="427"/>
      <c r="CG4" s="427"/>
      <c r="CH4" s="428"/>
      <c r="CI4" s="427"/>
      <c r="CJ4" s="427"/>
      <c r="CK4" s="427"/>
      <c r="CL4" s="427"/>
      <c r="CM4" s="427"/>
      <c r="CN4" s="427"/>
      <c r="CO4" s="427"/>
      <c r="CP4" s="427"/>
      <c r="CQ4" s="427"/>
      <c r="CR4" s="427"/>
      <c r="CS4" s="427"/>
      <c r="CT4" s="427"/>
      <c r="CU4" s="427"/>
      <c r="CV4" s="427"/>
      <c r="CW4" s="427"/>
      <c r="CX4" s="427"/>
      <c r="CY4" s="427"/>
      <c r="CZ4" s="427"/>
      <c r="DA4" s="427"/>
      <c r="DB4" s="427"/>
      <c r="DC4" s="427"/>
      <c r="DD4" s="427"/>
      <c r="DE4" s="427"/>
      <c r="DF4" s="427"/>
      <c r="DG4" s="427"/>
      <c r="DH4" s="427"/>
      <c r="DI4" s="427"/>
      <c r="DJ4" s="537"/>
      <c r="DK4" s="537"/>
      <c r="DL4" s="537"/>
      <c r="DM4" s="537"/>
      <c r="DN4" s="537"/>
      <c r="DO4" s="537"/>
      <c r="DP4" s="537"/>
      <c r="DQ4" s="537"/>
      <c r="DR4" s="537"/>
      <c r="DS4" s="537"/>
      <c r="DT4" s="537"/>
      <c r="DU4" s="537"/>
      <c r="DV4" s="537"/>
      <c r="DW4" s="537"/>
      <c r="DX4" s="537"/>
      <c r="DY4" s="537"/>
      <c r="DZ4" s="537"/>
      <c r="EA4" s="537"/>
      <c r="EB4" s="537"/>
      <c r="EC4" s="537"/>
      <c r="ED4" s="537"/>
      <c r="EE4" s="537"/>
      <c r="EF4" s="537"/>
      <c r="EG4" s="537"/>
      <c r="EH4" s="537"/>
      <c r="EI4" s="537"/>
      <c r="EJ4" s="537"/>
      <c r="EK4" s="537"/>
      <c r="EL4" s="537"/>
      <c r="EM4" s="537"/>
      <c r="EN4" s="537"/>
      <c r="EO4" s="537"/>
      <c r="EP4" s="537"/>
      <c r="EQ4" s="537"/>
      <c r="ER4" s="537"/>
      <c r="ES4" s="537"/>
      <c r="ET4" s="537"/>
      <c r="EU4" s="537"/>
      <c r="EV4" s="537"/>
      <c r="EW4" s="537"/>
      <c r="EX4" s="537"/>
      <c r="EY4" s="537"/>
      <c r="EZ4" s="537"/>
      <c r="FA4" s="537"/>
      <c r="FB4" s="537"/>
      <c r="FC4" s="537"/>
      <c r="FD4" s="537"/>
    </row>
    <row r="5" spans="2:160" s="429" customFormat="1" ht="15" customHeight="1" x14ac:dyDescent="0.2">
      <c r="B5" s="825" t="s">
        <v>428</v>
      </c>
      <c r="C5" s="829"/>
      <c r="D5" s="430" t="s">
        <v>4</v>
      </c>
      <c r="E5" s="431" t="s">
        <v>6</v>
      </c>
      <c r="F5" s="431" t="s">
        <v>8</v>
      </c>
      <c r="G5" s="431" t="s">
        <v>10</v>
      </c>
      <c r="H5" s="431" t="s">
        <v>12</v>
      </c>
      <c r="I5" s="431" t="s">
        <v>14</v>
      </c>
      <c r="J5" s="431" t="s">
        <v>15</v>
      </c>
      <c r="K5" s="431" t="s">
        <v>17</v>
      </c>
      <c r="L5" s="431" t="s">
        <v>19</v>
      </c>
      <c r="M5" s="431" t="s">
        <v>21</v>
      </c>
      <c r="N5" s="431" t="s">
        <v>23</v>
      </c>
      <c r="O5" s="431" t="s">
        <v>25</v>
      </c>
      <c r="P5" s="431" t="s">
        <v>27</v>
      </c>
      <c r="Q5" s="431" t="s">
        <v>29</v>
      </c>
      <c r="R5" s="431" t="s">
        <v>31</v>
      </c>
      <c r="S5" s="431" t="s">
        <v>33</v>
      </c>
      <c r="T5" s="431" t="s">
        <v>35</v>
      </c>
      <c r="U5" s="431" t="s">
        <v>37</v>
      </c>
      <c r="V5" s="431" t="s">
        <v>39</v>
      </c>
      <c r="W5" s="431" t="s">
        <v>41</v>
      </c>
      <c r="X5" s="431" t="s">
        <v>43</v>
      </c>
      <c r="Y5" s="431" t="s">
        <v>44</v>
      </c>
      <c r="Z5" s="431" t="s">
        <v>45</v>
      </c>
      <c r="AA5" s="431" t="s">
        <v>47</v>
      </c>
      <c r="AB5" s="431" t="s">
        <v>49</v>
      </c>
      <c r="AC5" s="431" t="s">
        <v>51</v>
      </c>
      <c r="AD5" s="431" t="s">
        <v>53</v>
      </c>
      <c r="AE5" s="431" t="s">
        <v>55</v>
      </c>
      <c r="AF5" s="431" t="s">
        <v>57</v>
      </c>
      <c r="AG5" s="431" t="s">
        <v>59</v>
      </c>
      <c r="AH5" s="431" t="s">
        <v>61</v>
      </c>
      <c r="AI5" s="431" t="s">
        <v>62</v>
      </c>
      <c r="AJ5" s="431" t="s">
        <v>64</v>
      </c>
      <c r="AK5" s="431" t="s">
        <v>66</v>
      </c>
      <c r="AL5" s="431" t="s">
        <v>68</v>
      </c>
      <c r="AM5" s="431" t="s">
        <v>70</v>
      </c>
      <c r="AN5" s="431" t="s">
        <v>72</v>
      </c>
      <c r="AO5" s="431" t="s">
        <v>74</v>
      </c>
      <c r="AP5" s="431" t="s">
        <v>75</v>
      </c>
      <c r="AQ5" s="431" t="s">
        <v>77</v>
      </c>
      <c r="AR5" s="431" t="s">
        <v>79</v>
      </c>
      <c r="AS5" s="431" t="s">
        <v>81</v>
      </c>
      <c r="AT5" s="431" t="s">
        <v>82</v>
      </c>
      <c r="AU5" s="431" t="s">
        <v>84</v>
      </c>
      <c r="AV5" s="431" t="s">
        <v>86</v>
      </c>
      <c r="AW5" s="431" t="s">
        <v>88</v>
      </c>
      <c r="AX5" s="431" t="s">
        <v>90</v>
      </c>
      <c r="AY5" s="431" t="s">
        <v>92</v>
      </c>
      <c r="AZ5" s="431" t="s">
        <v>94</v>
      </c>
      <c r="BA5" s="431" t="s">
        <v>96</v>
      </c>
      <c r="BB5" s="431" t="s">
        <v>98</v>
      </c>
      <c r="BC5" s="431" t="s">
        <v>100</v>
      </c>
      <c r="BD5" s="431" t="s">
        <v>102</v>
      </c>
      <c r="BE5" s="431" t="s">
        <v>103</v>
      </c>
      <c r="BF5" s="431" t="s">
        <v>105</v>
      </c>
      <c r="BG5" s="431" t="s">
        <v>107</v>
      </c>
      <c r="BH5" s="431" t="s">
        <v>109</v>
      </c>
      <c r="BI5" s="431" t="s">
        <v>111</v>
      </c>
      <c r="BJ5" s="431">
        <v>355</v>
      </c>
      <c r="BK5" s="431" t="s">
        <v>114</v>
      </c>
      <c r="BL5" s="431" t="s">
        <v>116</v>
      </c>
      <c r="BM5" s="431" t="s">
        <v>118</v>
      </c>
      <c r="BN5" s="431">
        <v>410</v>
      </c>
      <c r="BO5" s="431">
        <v>411</v>
      </c>
      <c r="BP5" s="431" t="s">
        <v>122</v>
      </c>
      <c r="BQ5" s="431" t="s">
        <v>124</v>
      </c>
      <c r="BR5" s="431" t="s">
        <v>126</v>
      </c>
      <c r="BS5" s="431" t="s">
        <v>128</v>
      </c>
      <c r="BT5" s="431" t="s">
        <v>130</v>
      </c>
      <c r="BU5" s="431" t="s">
        <v>132</v>
      </c>
      <c r="BV5" s="431" t="s">
        <v>134</v>
      </c>
      <c r="BW5" s="431">
        <v>510</v>
      </c>
      <c r="BX5" s="431">
        <v>511</v>
      </c>
      <c r="BY5" s="431" t="s">
        <v>138</v>
      </c>
      <c r="BZ5" s="431" t="s">
        <v>140</v>
      </c>
      <c r="CA5" s="431" t="s">
        <v>142</v>
      </c>
      <c r="CB5" s="431" t="s">
        <v>144</v>
      </c>
      <c r="CC5" s="431" t="s">
        <v>146</v>
      </c>
      <c r="CD5" s="431" t="s">
        <v>148</v>
      </c>
      <c r="CE5" s="431" t="s">
        <v>150</v>
      </c>
      <c r="CF5" s="431" t="s">
        <v>152</v>
      </c>
      <c r="CG5" s="431" t="s">
        <v>154</v>
      </c>
      <c r="CH5" s="431" t="s">
        <v>156</v>
      </c>
      <c r="CI5" s="431" t="s">
        <v>158</v>
      </c>
      <c r="CJ5" s="431" t="s">
        <v>160</v>
      </c>
      <c r="CK5" s="431" t="s">
        <v>162</v>
      </c>
      <c r="CL5" s="431" t="s">
        <v>164</v>
      </c>
      <c r="CM5" s="431" t="s">
        <v>166</v>
      </c>
      <c r="CN5" s="431" t="s">
        <v>168</v>
      </c>
      <c r="CO5" s="431" t="s">
        <v>170</v>
      </c>
      <c r="CP5" s="431" t="s">
        <v>172</v>
      </c>
      <c r="CQ5" s="431" t="s">
        <v>174</v>
      </c>
      <c r="CR5" s="431">
        <v>632</v>
      </c>
      <c r="CS5" s="431" t="s">
        <v>176</v>
      </c>
      <c r="CT5" s="431" t="s">
        <v>178</v>
      </c>
      <c r="CU5" s="431" t="s">
        <v>180</v>
      </c>
      <c r="CV5" s="431" t="s">
        <v>182</v>
      </c>
      <c r="CW5" s="431" t="s">
        <v>184</v>
      </c>
      <c r="CX5" s="431" t="s">
        <v>185</v>
      </c>
      <c r="CY5" s="431" t="s">
        <v>187</v>
      </c>
      <c r="CZ5" s="431" t="s">
        <v>189</v>
      </c>
      <c r="DA5" s="431" t="s">
        <v>191</v>
      </c>
      <c r="DB5" s="431" t="s">
        <v>193</v>
      </c>
      <c r="DC5" s="431" t="s">
        <v>195</v>
      </c>
      <c r="DD5" s="431" t="s">
        <v>197</v>
      </c>
      <c r="DE5" s="431" t="s">
        <v>199</v>
      </c>
      <c r="DF5" s="431" t="s">
        <v>201</v>
      </c>
      <c r="DG5" s="431" t="s">
        <v>203</v>
      </c>
      <c r="DH5" s="434" t="s">
        <v>204</v>
      </c>
      <c r="DI5" s="538"/>
      <c r="DJ5" s="539"/>
      <c r="DK5" s="540"/>
      <c r="DL5" s="540"/>
      <c r="DM5" s="540"/>
      <c r="DN5" s="540"/>
      <c r="DO5" s="540"/>
      <c r="DP5" s="540"/>
      <c r="DQ5" s="540"/>
      <c r="DR5" s="540"/>
      <c r="DS5" s="541"/>
      <c r="DT5" s="541"/>
      <c r="DU5" s="541"/>
      <c r="DV5" s="541"/>
      <c r="DW5" s="541"/>
      <c r="DX5" s="541"/>
      <c r="DY5" s="541"/>
      <c r="DZ5" s="541"/>
      <c r="EA5" s="541"/>
      <c r="EB5" s="541"/>
      <c r="EC5" s="541"/>
      <c r="ED5" s="541"/>
      <c r="EE5" s="541"/>
      <c r="EF5" s="541"/>
      <c r="EG5" s="541"/>
      <c r="EH5" s="541"/>
      <c r="EI5" s="541"/>
      <c r="EJ5" s="541"/>
      <c r="EK5" s="541"/>
      <c r="EL5" s="541"/>
      <c r="EM5" s="541"/>
      <c r="EN5" s="541"/>
      <c r="EO5" s="541"/>
      <c r="EP5" s="541"/>
      <c r="EQ5" s="541"/>
      <c r="ER5" s="541"/>
      <c r="ES5" s="541"/>
      <c r="ET5" s="541"/>
      <c r="EU5" s="541"/>
      <c r="EV5" s="541"/>
      <c r="EW5" s="541"/>
      <c r="EX5" s="541"/>
      <c r="EY5" s="541"/>
      <c r="EZ5" s="541"/>
      <c r="FA5" s="541"/>
      <c r="FB5" s="541"/>
      <c r="FC5" s="541"/>
      <c r="FD5" s="541"/>
    </row>
    <row r="6" spans="2:160" s="437" customFormat="1" ht="24" customHeight="1" x14ac:dyDescent="0.2">
      <c r="B6" s="830"/>
      <c r="C6" s="831"/>
      <c r="D6" s="438" t="s">
        <v>5</v>
      </c>
      <c r="E6" s="439" t="s">
        <v>7</v>
      </c>
      <c r="F6" s="439" t="s">
        <v>9</v>
      </c>
      <c r="G6" s="439" t="s">
        <v>11</v>
      </c>
      <c r="H6" s="439" t="s">
        <v>13</v>
      </c>
      <c r="I6" s="439" t="s">
        <v>16</v>
      </c>
      <c r="J6" s="439" t="s">
        <v>404</v>
      </c>
      <c r="K6" s="439" t="s">
        <v>18</v>
      </c>
      <c r="L6" s="439" t="s">
        <v>20</v>
      </c>
      <c r="M6" s="439" t="s">
        <v>22</v>
      </c>
      <c r="N6" s="439" t="s">
        <v>24</v>
      </c>
      <c r="O6" s="439" t="s">
        <v>26</v>
      </c>
      <c r="P6" s="439" t="s">
        <v>28</v>
      </c>
      <c r="Q6" s="439" t="s">
        <v>30</v>
      </c>
      <c r="R6" s="439" t="s">
        <v>32</v>
      </c>
      <c r="S6" s="439" t="s">
        <v>34</v>
      </c>
      <c r="T6" s="439" t="s">
        <v>36</v>
      </c>
      <c r="U6" s="439" t="s">
        <v>38</v>
      </c>
      <c r="V6" s="439" t="s">
        <v>40</v>
      </c>
      <c r="W6" s="439" t="s">
        <v>42</v>
      </c>
      <c r="X6" s="439" t="s">
        <v>405</v>
      </c>
      <c r="Y6" s="439" t="s">
        <v>406</v>
      </c>
      <c r="Z6" s="439" t="s">
        <v>46</v>
      </c>
      <c r="AA6" s="439" t="s">
        <v>48</v>
      </c>
      <c r="AB6" s="439" t="s">
        <v>50</v>
      </c>
      <c r="AC6" s="439" t="s">
        <v>52</v>
      </c>
      <c r="AD6" s="439" t="s">
        <v>54</v>
      </c>
      <c r="AE6" s="439" t="s">
        <v>56</v>
      </c>
      <c r="AF6" s="439" t="s">
        <v>58</v>
      </c>
      <c r="AG6" s="439" t="s">
        <v>60</v>
      </c>
      <c r="AH6" s="439" t="s">
        <v>407</v>
      </c>
      <c r="AI6" s="439" t="s">
        <v>63</v>
      </c>
      <c r="AJ6" s="439" t="s">
        <v>65</v>
      </c>
      <c r="AK6" s="439" t="s">
        <v>67</v>
      </c>
      <c r="AL6" s="439" t="s">
        <v>69</v>
      </c>
      <c r="AM6" s="439" t="s">
        <v>71</v>
      </c>
      <c r="AN6" s="439" t="s">
        <v>73</v>
      </c>
      <c r="AO6" s="439" t="s">
        <v>408</v>
      </c>
      <c r="AP6" s="439" t="s">
        <v>76</v>
      </c>
      <c r="AQ6" s="439" t="s">
        <v>78</v>
      </c>
      <c r="AR6" s="439" t="s">
        <v>80</v>
      </c>
      <c r="AS6" s="439" t="s">
        <v>409</v>
      </c>
      <c r="AT6" s="439" t="s">
        <v>83</v>
      </c>
      <c r="AU6" s="439" t="s">
        <v>85</v>
      </c>
      <c r="AV6" s="439" t="s">
        <v>87</v>
      </c>
      <c r="AW6" s="439" t="s">
        <v>89</v>
      </c>
      <c r="AX6" s="439" t="s">
        <v>91</v>
      </c>
      <c r="AY6" s="439" t="s">
        <v>93</v>
      </c>
      <c r="AZ6" s="439" t="s">
        <v>95</v>
      </c>
      <c r="BA6" s="439" t="s">
        <v>97</v>
      </c>
      <c r="BB6" s="439" t="s">
        <v>99</v>
      </c>
      <c r="BC6" s="439" t="s">
        <v>101</v>
      </c>
      <c r="BD6" s="439" t="s">
        <v>410</v>
      </c>
      <c r="BE6" s="439" t="s">
        <v>104</v>
      </c>
      <c r="BF6" s="439" t="s">
        <v>106</v>
      </c>
      <c r="BG6" s="439" t="s">
        <v>108</v>
      </c>
      <c r="BH6" s="439" t="s">
        <v>110</v>
      </c>
      <c r="BI6" s="439" t="s">
        <v>112</v>
      </c>
      <c r="BJ6" s="439" t="s">
        <v>113</v>
      </c>
      <c r="BK6" s="439" t="s">
        <v>115</v>
      </c>
      <c r="BL6" s="439" t="s">
        <v>117</v>
      </c>
      <c r="BM6" s="439" t="s">
        <v>119</v>
      </c>
      <c r="BN6" s="439" t="s">
        <v>120</v>
      </c>
      <c r="BO6" s="439" t="s">
        <v>121</v>
      </c>
      <c r="BP6" s="439" t="s">
        <v>123</v>
      </c>
      <c r="BQ6" s="439" t="s">
        <v>125</v>
      </c>
      <c r="BR6" s="439" t="s">
        <v>127</v>
      </c>
      <c r="BS6" s="439" t="s">
        <v>129</v>
      </c>
      <c r="BT6" s="439" t="s">
        <v>131</v>
      </c>
      <c r="BU6" s="439" t="s">
        <v>133</v>
      </c>
      <c r="BV6" s="439" t="s">
        <v>135</v>
      </c>
      <c r="BW6" s="439" t="s">
        <v>136</v>
      </c>
      <c r="BX6" s="439" t="s">
        <v>137</v>
      </c>
      <c r="BY6" s="439" t="s">
        <v>139</v>
      </c>
      <c r="BZ6" s="439" t="s">
        <v>141</v>
      </c>
      <c r="CA6" s="439" t="s">
        <v>143</v>
      </c>
      <c r="CB6" s="439" t="s">
        <v>145</v>
      </c>
      <c r="CC6" s="439" t="s">
        <v>147</v>
      </c>
      <c r="CD6" s="439" t="s">
        <v>421</v>
      </c>
      <c r="CE6" s="439" t="s">
        <v>151</v>
      </c>
      <c r="CF6" s="439" t="s">
        <v>153</v>
      </c>
      <c r="CG6" s="439" t="s">
        <v>155</v>
      </c>
      <c r="CH6" s="439" t="s">
        <v>157</v>
      </c>
      <c r="CI6" s="439" t="s">
        <v>159</v>
      </c>
      <c r="CJ6" s="439" t="s">
        <v>161</v>
      </c>
      <c r="CK6" s="439" t="s">
        <v>163</v>
      </c>
      <c r="CL6" s="439" t="s">
        <v>165</v>
      </c>
      <c r="CM6" s="439" t="s">
        <v>167</v>
      </c>
      <c r="CN6" s="439" t="s">
        <v>169</v>
      </c>
      <c r="CO6" s="439" t="s">
        <v>171</v>
      </c>
      <c r="CP6" s="439" t="s">
        <v>173</v>
      </c>
      <c r="CQ6" s="439" t="s">
        <v>175</v>
      </c>
      <c r="CR6" s="439" t="s">
        <v>422</v>
      </c>
      <c r="CS6" s="439" t="s">
        <v>177</v>
      </c>
      <c r="CT6" s="439" t="s">
        <v>179</v>
      </c>
      <c r="CU6" s="439" t="s">
        <v>181</v>
      </c>
      <c r="CV6" s="439" t="s">
        <v>183</v>
      </c>
      <c r="CW6" s="439" t="s">
        <v>412</v>
      </c>
      <c r="CX6" s="439" t="s">
        <v>186</v>
      </c>
      <c r="CY6" s="439" t="s">
        <v>188</v>
      </c>
      <c r="CZ6" s="439" t="s">
        <v>190</v>
      </c>
      <c r="DA6" s="439" t="s">
        <v>192</v>
      </c>
      <c r="DB6" s="439" t="s">
        <v>194</v>
      </c>
      <c r="DC6" s="439" t="s">
        <v>196</v>
      </c>
      <c r="DD6" s="439" t="s">
        <v>198</v>
      </c>
      <c r="DE6" s="439" t="s">
        <v>200</v>
      </c>
      <c r="DF6" s="439" t="s">
        <v>202</v>
      </c>
      <c r="DG6" s="439" t="s">
        <v>423</v>
      </c>
      <c r="DH6" s="442" t="s">
        <v>424</v>
      </c>
      <c r="DI6" s="542" t="s">
        <v>444</v>
      </c>
      <c r="DJ6" s="543" t="s">
        <v>445</v>
      </c>
      <c r="DK6" s="544"/>
      <c r="DL6" s="544"/>
      <c r="DM6" s="544"/>
      <c r="DN6" s="544"/>
      <c r="DO6" s="544"/>
      <c r="DP6" s="544"/>
      <c r="DQ6" s="544"/>
      <c r="DR6" s="544"/>
      <c r="DS6" s="544"/>
      <c r="DT6" s="544"/>
      <c r="DU6" s="544"/>
      <c r="DV6" s="544"/>
      <c r="DW6" s="544"/>
      <c r="DX6" s="544"/>
      <c r="DY6" s="544"/>
      <c r="DZ6" s="544"/>
      <c r="EA6" s="544"/>
      <c r="EB6" s="544"/>
      <c r="EC6" s="544"/>
      <c r="ED6" s="544"/>
      <c r="EE6" s="544"/>
      <c r="EF6" s="544"/>
      <c r="EG6" s="544"/>
      <c r="EH6" s="544"/>
      <c r="EI6" s="544"/>
      <c r="EJ6" s="544"/>
      <c r="EK6" s="544"/>
      <c r="EL6" s="544"/>
      <c r="EM6" s="544"/>
      <c r="EN6" s="544"/>
      <c r="EO6" s="544"/>
      <c r="EP6" s="544"/>
      <c r="EQ6" s="544"/>
      <c r="ER6" s="544"/>
      <c r="ES6" s="544"/>
      <c r="ET6" s="544"/>
      <c r="EU6" s="544"/>
      <c r="EV6" s="544"/>
      <c r="EW6" s="544"/>
      <c r="EX6" s="544"/>
      <c r="EY6" s="544"/>
      <c r="EZ6" s="544"/>
      <c r="FA6" s="544"/>
      <c r="FB6" s="544"/>
      <c r="FC6" s="544"/>
      <c r="FD6" s="544"/>
    </row>
    <row r="7" spans="2:160" ht="18" customHeight="1" x14ac:dyDescent="0.2">
      <c r="B7" s="446" t="s">
        <v>4</v>
      </c>
      <c r="C7" s="447" t="s">
        <v>5</v>
      </c>
      <c r="D7" s="496">
        <v>1.017806</v>
      </c>
      <c r="E7" s="497">
        <v>5.0424999999999998E-2</v>
      </c>
      <c r="F7" s="497">
        <v>3.4459999999999998E-3</v>
      </c>
      <c r="G7" s="497">
        <v>1.124E-3</v>
      </c>
      <c r="H7" s="497">
        <v>6.9309999999999997E-3</v>
      </c>
      <c r="I7" s="497">
        <v>0</v>
      </c>
      <c r="J7" s="497">
        <v>7.2000000000000002E-5</v>
      </c>
      <c r="K7" s="497">
        <v>3.6164000000000002E-2</v>
      </c>
      <c r="L7" s="497">
        <v>1.0552000000000001E-2</v>
      </c>
      <c r="M7" s="497">
        <v>0.109259</v>
      </c>
      <c r="N7" s="497">
        <v>0</v>
      </c>
      <c r="O7" s="497">
        <v>6.5900000000000004E-3</v>
      </c>
      <c r="P7" s="497">
        <v>1.817E-3</v>
      </c>
      <c r="Q7" s="497">
        <v>6.4999999999999994E-5</v>
      </c>
      <c r="R7" s="497">
        <v>3.8000000000000002E-5</v>
      </c>
      <c r="S7" s="497">
        <v>4.2299999999999998E-4</v>
      </c>
      <c r="T7" s="497">
        <v>3.4999999999999997E-5</v>
      </c>
      <c r="U7" s="497">
        <v>2.0000000000000002E-5</v>
      </c>
      <c r="V7" s="497">
        <v>6.6000000000000005E-5</v>
      </c>
      <c r="W7" s="497">
        <v>2.0000000000000002E-5</v>
      </c>
      <c r="X7" s="497">
        <v>3.9999999999999998E-6</v>
      </c>
      <c r="Y7" s="497">
        <v>1.8100000000000001E-4</v>
      </c>
      <c r="Z7" s="497">
        <v>2.5000000000000001E-5</v>
      </c>
      <c r="AA7" s="497">
        <v>6.2E-4</v>
      </c>
      <c r="AB7" s="497">
        <v>1.663E-3</v>
      </c>
      <c r="AC7" s="497">
        <v>3.0299999999999999E-4</v>
      </c>
      <c r="AD7" s="497">
        <v>9.9999999999999995E-7</v>
      </c>
      <c r="AE7" s="497">
        <v>9.0000000000000002E-6</v>
      </c>
      <c r="AF7" s="497">
        <v>1.5999999999999999E-5</v>
      </c>
      <c r="AG7" s="497">
        <v>1.7802999999999999E-2</v>
      </c>
      <c r="AH7" s="497">
        <v>1.694E-3</v>
      </c>
      <c r="AI7" s="497">
        <v>2.0000000000000002E-5</v>
      </c>
      <c r="AJ7" s="497">
        <v>2.0999999999999999E-5</v>
      </c>
      <c r="AK7" s="497">
        <v>3.0000000000000001E-5</v>
      </c>
      <c r="AL7" s="497">
        <v>3.0800000000000001E-4</v>
      </c>
      <c r="AM7" s="497">
        <v>1.7E-5</v>
      </c>
      <c r="AN7" s="497">
        <v>1.8E-5</v>
      </c>
      <c r="AO7" s="497">
        <v>1.9000000000000001E-5</v>
      </c>
      <c r="AP7" s="497">
        <v>6.9999999999999999E-6</v>
      </c>
      <c r="AQ7" s="497">
        <v>1.7E-5</v>
      </c>
      <c r="AR7" s="497">
        <v>1.4E-5</v>
      </c>
      <c r="AS7" s="497">
        <v>3.4E-5</v>
      </c>
      <c r="AT7" s="497">
        <v>2.1999999999999999E-5</v>
      </c>
      <c r="AU7" s="497">
        <v>9.0000000000000006E-5</v>
      </c>
      <c r="AV7" s="497">
        <v>5.7000000000000003E-5</v>
      </c>
      <c r="AW7" s="497">
        <v>1.3300000000000001E-4</v>
      </c>
      <c r="AX7" s="497">
        <v>5.8999999999999998E-5</v>
      </c>
      <c r="AY7" s="497">
        <v>1.5999999999999999E-5</v>
      </c>
      <c r="AZ7" s="497">
        <v>9.0000000000000006E-5</v>
      </c>
      <c r="BA7" s="497">
        <v>8.1000000000000004E-5</v>
      </c>
      <c r="BB7" s="497">
        <v>1.8E-5</v>
      </c>
      <c r="BC7" s="497">
        <v>5.7000000000000003E-5</v>
      </c>
      <c r="BD7" s="497">
        <v>6.9999999999999994E-5</v>
      </c>
      <c r="BE7" s="497">
        <v>3.3000000000000003E-5</v>
      </c>
      <c r="BF7" s="497">
        <v>1.8000000000000001E-4</v>
      </c>
      <c r="BG7" s="497">
        <v>2.5500000000000002E-4</v>
      </c>
      <c r="BH7" s="497">
        <v>1.7100000000000001E-4</v>
      </c>
      <c r="BI7" s="497">
        <v>8.3999999999999995E-5</v>
      </c>
      <c r="BJ7" s="497">
        <v>6.9999999999999999E-6</v>
      </c>
      <c r="BK7" s="497">
        <v>1.7799999999999999E-4</v>
      </c>
      <c r="BL7" s="497">
        <v>8.6600000000000002E-4</v>
      </c>
      <c r="BM7" s="497">
        <v>5.5000000000000002E-5</v>
      </c>
      <c r="BN7" s="497">
        <v>1.9699999999999999E-4</v>
      </c>
      <c r="BO7" s="497">
        <v>3.3700000000000001E-4</v>
      </c>
      <c r="BP7" s="497">
        <v>2.5000000000000001E-5</v>
      </c>
      <c r="BQ7" s="497">
        <v>9.2299999999999999E-4</v>
      </c>
      <c r="BR7" s="497">
        <v>6.1600000000000001E-4</v>
      </c>
      <c r="BS7" s="497">
        <v>1.2E-5</v>
      </c>
      <c r="BT7" s="497">
        <v>7.9999999999999996E-6</v>
      </c>
      <c r="BU7" s="497">
        <v>3.6000000000000001E-5</v>
      </c>
      <c r="BV7" s="497">
        <v>1.17E-4</v>
      </c>
      <c r="BW7" s="497">
        <v>1.2999999999999999E-5</v>
      </c>
      <c r="BX7" s="497">
        <v>1.11E-4</v>
      </c>
      <c r="BY7" s="497">
        <v>1.0000000000000001E-5</v>
      </c>
      <c r="BZ7" s="497">
        <v>6.9999999999999999E-6</v>
      </c>
      <c r="CA7" s="497">
        <v>5.0000000000000004E-6</v>
      </c>
      <c r="CB7" s="497">
        <v>3.0000000000000001E-6</v>
      </c>
      <c r="CC7" s="497">
        <v>2.5000000000000001E-5</v>
      </c>
      <c r="CD7" s="497">
        <v>3.1999999999999999E-5</v>
      </c>
      <c r="CE7" s="497">
        <v>1.4200000000000001E-4</v>
      </c>
      <c r="CF7" s="497">
        <v>2.5000000000000001E-5</v>
      </c>
      <c r="CG7" s="497">
        <v>3.4999999999999997E-5</v>
      </c>
      <c r="CH7" s="497">
        <v>1.5999999999999999E-5</v>
      </c>
      <c r="CI7" s="497">
        <v>9.7E-5</v>
      </c>
      <c r="CJ7" s="497">
        <v>9.0000000000000002E-6</v>
      </c>
      <c r="CK7" s="497">
        <v>1.9000000000000001E-5</v>
      </c>
      <c r="CL7" s="497">
        <v>4.0000000000000003E-5</v>
      </c>
      <c r="CM7" s="497">
        <v>2.0999999999999999E-5</v>
      </c>
      <c r="CN7" s="497">
        <v>2.8E-5</v>
      </c>
      <c r="CO7" s="497">
        <v>4.3000000000000002E-5</v>
      </c>
      <c r="CP7" s="497">
        <v>3.1999999999999999E-5</v>
      </c>
      <c r="CQ7" s="497">
        <v>9.3400000000000004E-4</v>
      </c>
      <c r="CR7" s="497">
        <v>3.77E-4</v>
      </c>
      <c r="CS7" s="497">
        <v>4.66E-4</v>
      </c>
      <c r="CT7" s="497">
        <v>2.4000000000000001E-5</v>
      </c>
      <c r="CU7" s="497">
        <v>1.609E-3</v>
      </c>
      <c r="CV7" s="497">
        <v>2.2079999999999999E-3</v>
      </c>
      <c r="CW7" s="497">
        <v>8.5899999999999995E-4</v>
      </c>
      <c r="CX7" s="497">
        <v>7.3999999999999996E-5</v>
      </c>
      <c r="CY7" s="497">
        <v>2.8E-5</v>
      </c>
      <c r="CZ7" s="497">
        <v>3.2299999999999999E-4</v>
      </c>
      <c r="DA7" s="497">
        <v>1.1E-5</v>
      </c>
      <c r="DB7" s="497">
        <v>4.8609999999999999E-3</v>
      </c>
      <c r="DC7" s="497">
        <v>1.0951000000000001E-2</v>
      </c>
      <c r="DD7" s="497">
        <v>4.3999999999999999E-5</v>
      </c>
      <c r="DE7" s="497">
        <v>7.9799999999999999E-4</v>
      </c>
      <c r="DF7" s="497">
        <v>2.5699999999999998E-3</v>
      </c>
      <c r="DG7" s="497">
        <v>1.36E-4</v>
      </c>
      <c r="DH7" s="501">
        <v>3.6999999999999998E-5</v>
      </c>
      <c r="DI7" s="545">
        <v>1.299493</v>
      </c>
      <c r="DJ7" s="546">
        <v>0.95162800000000003</v>
      </c>
      <c r="DK7" s="547"/>
      <c r="DL7" s="547"/>
      <c r="DM7" s="547"/>
      <c r="DN7" s="547"/>
      <c r="DO7" s="547"/>
      <c r="DP7" s="547"/>
      <c r="DQ7" s="547"/>
      <c r="DR7" s="547"/>
      <c r="DS7" s="537"/>
      <c r="DT7" s="537"/>
      <c r="DU7" s="537"/>
      <c r="DV7" s="537"/>
      <c r="DW7" s="537"/>
      <c r="DX7" s="537"/>
      <c r="DY7" s="537"/>
      <c r="DZ7" s="537"/>
      <c r="EA7" s="537"/>
      <c r="EB7" s="537"/>
      <c r="EC7" s="537"/>
      <c r="ED7" s="537"/>
      <c r="EE7" s="537"/>
      <c r="EF7" s="537"/>
      <c r="EG7" s="537"/>
      <c r="EH7" s="537"/>
      <c r="EI7" s="537"/>
      <c r="EJ7" s="537"/>
      <c r="EK7" s="537"/>
      <c r="EL7" s="537"/>
      <c r="EM7" s="537"/>
      <c r="EN7" s="537"/>
      <c r="EO7" s="537"/>
      <c r="EP7" s="537"/>
      <c r="EQ7" s="537"/>
      <c r="ER7" s="537"/>
      <c r="ES7" s="537"/>
      <c r="ET7" s="537"/>
      <c r="EU7" s="537"/>
      <c r="EV7" s="537"/>
      <c r="EW7" s="537"/>
      <c r="EX7" s="537"/>
      <c r="EY7" s="537"/>
      <c r="EZ7" s="537"/>
      <c r="FA7" s="537"/>
      <c r="FB7" s="537"/>
      <c r="FC7" s="537"/>
      <c r="FD7" s="537"/>
    </row>
    <row r="8" spans="2:160" ht="18" customHeight="1" x14ac:dyDescent="0.2">
      <c r="B8" s="456" t="s">
        <v>6</v>
      </c>
      <c r="C8" s="457" t="s">
        <v>7</v>
      </c>
      <c r="D8" s="504">
        <v>1.6540000000000001E-3</v>
      </c>
      <c r="E8" s="505">
        <v>1.027995</v>
      </c>
      <c r="F8" s="505">
        <v>4.7060000000000001E-3</v>
      </c>
      <c r="G8" s="505">
        <v>1.06E-4</v>
      </c>
      <c r="H8" s="505">
        <v>3.28E-4</v>
      </c>
      <c r="I8" s="505">
        <v>0</v>
      </c>
      <c r="J8" s="505">
        <v>5.0000000000000004E-6</v>
      </c>
      <c r="K8" s="505">
        <v>2.4291E-2</v>
      </c>
      <c r="L8" s="505">
        <v>4.8299999999999998E-4</v>
      </c>
      <c r="M8" s="505">
        <v>2.653E-3</v>
      </c>
      <c r="N8" s="505">
        <v>0</v>
      </c>
      <c r="O8" s="505">
        <v>7.36E-4</v>
      </c>
      <c r="P8" s="505">
        <v>3.6699999999999998E-4</v>
      </c>
      <c r="Q8" s="505">
        <v>1.2E-5</v>
      </c>
      <c r="R8" s="505">
        <v>5.0000000000000004E-6</v>
      </c>
      <c r="S8" s="505">
        <v>3.8999999999999999E-5</v>
      </c>
      <c r="T8" s="505">
        <v>3.0000000000000001E-6</v>
      </c>
      <c r="U8" s="505">
        <v>1.9999999999999999E-6</v>
      </c>
      <c r="V8" s="505">
        <v>2.99E-4</v>
      </c>
      <c r="W8" s="505">
        <v>3.0000000000000001E-6</v>
      </c>
      <c r="X8" s="505">
        <v>0</v>
      </c>
      <c r="Y8" s="505">
        <v>6.2000000000000003E-5</v>
      </c>
      <c r="Z8" s="505">
        <v>6.9999999999999999E-6</v>
      </c>
      <c r="AA8" s="505">
        <v>5.0000000000000004E-6</v>
      </c>
      <c r="AB8" s="505">
        <v>9.3999999999999994E-5</v>
      </c>
      <c r="AC8" s="505">
        <v>1.18E-4</v>
      </c>
      <c r="AD8" s="505">
        <v>0</v>
      </c>
      <c r="AE8" s="505">
        <v>9.9999999999999995E-7</v>
      </c>
      <c r="AF8" s="505">
        <v>9.9999999999999995E-7</v>
      </c>
      <c r="AG8" s="505">
        <v>3.3000000000000003E-5</v>
      </c>
      <c r="AH8" s="505">
        <v>1.183E-2</v>
      </c>
      <c r="AI8" s="505">
        <v>1.9999999999999999E-6</v>
      </c>
      <c r="AJ8" s="505">
        <v>9.9999999999999995E-7</v>
      </c>
      <c r="AK8" s="505">
        <v>1.2E-5</v>
      </c>
      <c r="AL8" s="505">
        <v>1.1E-5</v>
      </c>
      <c r="AM8" s="505">
        <v>0</v>
      </c>
      <c r="AN8" s="505">
        <v>0</v>
      </c>
      <c r="AO8" s="505">
        <v>9.9999999999999995E-7</v>
      </c>
      <c r="AP8" s="505">
        <v>0</v>
      </c>
      <c r="AQ8" s="505">
        <v>0</v>
      </c>
      <c r="AR8" s="505">
        <v>9.9999999999999995E-7</v>
      </c>
      <c r="AS8" s="505">
        <v>9.9999999999999995E-7</v>
      </c>
      <c r="AT8" s="505">
        <v>9.9999999999999995E-7</v>
      </c>
      <c r="AU8" s="505">
        <v>9.9999999999999995E-7</v>
      </c>
      <c r="AV8" s="505">
        <v>9.9999999999999995E-7</v>
      </c>
      <c r="AW8" s="505">
        <v>1.9999999999999999E-6</v>
      </c>
      <c r="AX8" s="505">
        <v>9.9999999999999995E-7</v>
      </c>
      <c r="AY8" s="505">
        <v>9.9999999999999995E-7</v>
      </c>
      <c r="AZ8" s="505">
        <v>9.9999999999999995E-7</v>
      </c>
      <c r="BA8" s="505">
        <v>9.9999999999999995E-7</v>
      </c>
      <c r="BB8" s="505">
        <v>9.9999999999999995E-7</v>
      </c>
      <c r="BC8" s="505">
        <v>9.9999999999999995E-7</v>
      </c>
      <c r="BD8" s="505">
        <v>9.9999999999999995E-7</v>
      </c>
      <c r="BE8" s="505">
        <v>9.9999999999999995E-7</v>
      </c>
      <c r="BF8" s="505">
        <v>9.9999999999999995E-7</v>
      </c>
      <c r="BG8" s="505">
        <v>9.9999999999999995E-7</v>
      </c>
      <c r="BH8" s="505">
        <v>9.9999999999999995E-7</v>
      </c>
      <c r="BI8" s="505">
        <v>9.9999999999999995E-7</v>
      </c>
      <c r="BJ8" s="505">
        <v>0</v>
      </c>
      <c r="BK8" s="505">
        <v>9.9999999999999995E-7</v>
      </c>
      <c r="BL8" s="505">
        <v>4.8999999999999998E-5</v>
      </c>
      <c r="BM8" s="505">
        <v>9.9999999999999995E-7</v>
      </c>
      <c r="BN8" s="505">
        <v>9.9999999999999995E-7</v>
      </c>
      <c r="BO8" s="505">
        <v>9.9999999999999995E-7</v>
      </c>
      <c r="BP8" s="505">
        <v>9.9999999999999995E-7</v>
      </c>
      <c r="BQ8" s="505">
        <v>1.9999999999999999E-6</v>
      </c>
      <c r="BR8" s="505">
        <v>1.9999999999999999E-6</v>
      </c>
      <c r="BS8" s="505">
        <v>0</v>
      </c>
      <c r="BT8" s="505">
        <v>6.0000000000000002E-6</v>
      </c>
      <c r="BU8" s="505">
        <v>9.9999999999999995E-7</v>
      </c>
      <c r="BV8" s="505">
        <v>9.9999999999999995E-7</v>
      </c>
      <c r="BW8" s="505">
        <v>9.9999999999999995E-7</v>
      </c>
      <c r="BX8" s="505">
        <v>9.9999999999999995E-7</v>
      </c>
      <c r="BY8" s="505">
        <v>9.9999999999999995E-7</v>
      </c>
      <c r="BZ8" s="505">
        <v>0</v>
      </c>
      <c r="CA8" s="505">
        <v>0</v>
      </c>
      <c r="CB8" s="505">
        <v>0</v>
      </c>
      <c r="CC8" s="505">
        <v>3.0000000000000001E-6</v>
      </c>
      <c r="CD8" s="505">
        <v>9.9999999999999995E-7</v>
      </c>
      <c r="CE8" s="505">
        <v>3.0000000000000001E-6</v>
      </c>
      <c r="CF8" s="505">
        <v>9.9999999999999995E-7</v>
      </c>
      <c r="CG8" s="505">
        <v>3.9999999999999998E-6</v>
      </c>
      <c r="CH8" s="505">
        <v>9.9999999999999995E-7</v>
      </c>
      <c r="CI8" s="505">
        <v>1.5999999999999999E-5</v>
      </c>
      <c r="CJ8" s="505">
        <v>9.9999999999999995E-7</v>
      </c>
      <c r="CK8" s="505">
        <v>6.9999999999999999E-6</v>
      </c>
      <c r="CL8" s="505">
        <v>1.9999999999999999E-6</v>
      </c>
      <c r="CM8" s="505">
        <v>1.9999999999999999E-6</v>
      </c>
      <c r="CN8" s="505">
        <v>5.0000000000000004E-6</v>
      </c>
      <c r="CO8" s="505">
        <v>1.9999999999999999E-6</v>
      </c>
      <c r="CP8" s="505">
        <v>3.0000000000000001E-6</v>
      </c>
      <c r="CQ8" s="505">
        <v>1.92E-4</v>
      </c>
      <c r="CR8" s="505">
        <v>7.6599999999999997E-4</v>
      </c>
      <c r="CS8" s="505">
        <v>9.2999999999999997E-5</v>
      </c>
      <c r="CT8" s="505">
        <v>1.9999999999999999E-6</v>
      </c>
      <c r="CU8" s="505">
        <v>3.7199999999999999E-4</v>
      </c>
      <c r="CV8" s="505">
        <v>5.9599999999999996E-4</v>
      </c>
      <c r="CW8" s="505">
        <v>1.7E-5</v>
      </c>
      <c r="CX8" s="505">
        <v>1.9999999999999999E-6</v>
      </c>
      <c r="CY8" s="505">
        <v>1.9999999999999999E-6</v>
      </c>
      <c r="CZ8" s="505">
        <v>9.9999999999999995E-7</v>
      </c>
      <c r="DA8" s="505">
        <v>9.9999999999999995E-7</v>
      </c>
      <c r="DB8" s="505">
        <v>1.2359999999999999E-3</v>
      </c>
      <c r="DC8" s="505">
        <v>4.0179999999999999E-3</v>
      </c>
      <c r="DD8" s="505">
        <v>1.9999999999999999E-6</v>
      </c>
      <c r="DE8" s="505">
        <v>7.9999999999999996E-6</v>
      </c>
      <c r="DF8" s="505">
        <v>1.8000000000000001E-4</v>
      </c>
      <c r="DG8" s="505">
        <v>5.0000000000000004E-6</v>
      </c>
      <c r="DH8" s="509">
        <v>3.9999999999999998E-6</v>
      </c>
      <c r="DI8" s="548">
        <v>1.0835049999999999</v>
      </c>
      <c r="DJ8" s="549">
        <v>0.79345900000000003</v>
      </c>
      <c r="DK8" s="547"/>
      <c r="DL8" s="547"/>
      <c r="DM8" s="547"/>
      <c r="DN8" s="547"/>
      <c r="DO8" s="547"/>
      <c r="DP8" s="547"/>
      <c r="DQ8" s="547"/>
      <c r="DR8" s="547"/>
      <c r="DS8" s="537"/>
      <c r="DT8" s="537"/>
      <c r="DU8" s="537"/>
      <c r="DV8" s="537"/>
      <c r="DW8" s="537"/>
      <c r="DX8" s="537"/>
      <c r="DY8" s="537"/>
      <c r="DZ8" s="537"/>
      <c r="EA8" s="537"/>
      <c r="EB8" s="537"/>
      <c r="EC8" s="537"/>
      <c r="ED8" s="537"/>
      <c r="EE8" s="537"/>
      <c r="EF8" s="537"/>
      <c r="EG8" s="537"/>
      <c r="EH8" s="537"/>
      <c r="EI8" s="537"/>
      <c r="EJ8" s="537"/>
      <c r="EK8" s="537"/>
      <c r="EL8" s="537"/>
      <c r="EM8" s="537"/>
      <c r="EN8" s="537"/>
      <c r="EO8" s="537"/>
      <c r="EP8" s="537"/>
      <c r="EQ8" s="537"/>
      <c r="ER8" s="537"/>
      <c r="ES8" s="537"/>
      <c r="ET8" s="537"/>
      <c r="EU8" s="537"/>
      <c r="EV8" s="537"/>
      <c r="EW8" s="537"/>
      <c r="EX8" s="537"/>
      <c r="EY8" s="537"/>
      <c r="EZ8" s="537"/>
      <c r="FA8" s="537"/>
      <c r="FB8" s="537"/>
      <c r="FC8" s="537"/>
      <c r="FD8" s="537"/>
    </row>
    <row r="9" spans="2:160" ht="18" customHeight="1" x14ac:dyDescent="0.2">
      <c r="B9" s="456" t="s">
        <v>8</v>
      </c>
      <c r="C9" s="457" t="s">
        <v>9</v>
      </c>
      <c r="D9" s="504">
        <v>3.3089E-2</v>
      </c>
      <c r="E9" s="505">
        <v>4.1200000000000001E-2</v>
      </c>
      <c r="F9" s="505">
        <v>1.0002930000000001</v>
      </c>
      <c r="G9" s="505">
        <v>4.1E-5</v>
      </c>
      <c r="H9" s="505">
        <v>2.3800000000000001E-4</v>
      </c>
      <c r="I9" s="505">
        <v>0</v>
      </c>
      <c r="J9" s="505">
        <v>3.0000000000000001E-6</v>
      </c>
      <c r="K9" s="505">
        <v>2.1080000000000001E-3</v>
      </c>
      <c r="L9" s="505">
        <v>3.6099999999999999E-4</v>
      </c>
      <c r="M9" s="505">
        <v>3.6470000000000001E-3</v>
      </c>
      <c r="N9" s="505">
        <v>0</v>
      </c>
      <c r="O9" s="505">
        <v>2.42E-4</v>
      </c>
      <c r="P9" s="505">
        <v>7.2999999999999999E-5</v>
      </c>
      <c r="Q9" s="505">
        <v>3.0000000000000001E-6</v>
      </c>
      <c r="R9" s="505">
        <v>1.9999999999999999E-6</v>
      </c>
      <c r="S9" s="505">
        <v>1.5E-5</v>
      </c>
      <c r="T9" s="505">
        <v>9.9999999999999995E-7</v>
      </c>
      <c r="U9" s="505">
        <v>9.9999999999999995E-7</v>
      </c>
      <c r="V9" s="505">
        <v>1.4E-5</v>
      </c>
      <c r="W9" s="505">
        <v>9.9999999999999995E-7</v>
      </c>
      <c r="X9" s="505">
        <v>0</v>
      </c>
      <c r="Y9" s="505">
        <v>7.9999999999999996E-6</v>
      </c>
      <c r="Z9" s="505">
        <v>9.9999999999999995E-7</v>
      </c>
      <c r="AA9" s="505">
        <v>2.0000000000000002E-5</v>
      </c>
      <c r="AB9" s="505">
        <v>5.8E-5</v>
      </c>
      <c r="AC9" s="505">
        <v>1.5E-5</v>
      </c>
      <c r="AD9" s="505">
        <v>0</v>
      </c>
      <c r="AE9" s="505">
        <v>0</v>
      </c>
      <c r="AF9" s="505">
        <v>9.9999999999999995E-7</v>
      </c>
      <c r="AG9" s="505">
        <v>5.7899999999999998E-4</v>
      </c>
      <c r="AH9" s="505">
        <v>5.1000000000000004E-4</v>
      </c>
      <c r="AI9" s="505">
        <v>9.9999999999999995E-7</v>
      </c>
      <c r="AJ9" s="505">
        <v>9.9999999999999995E-7</v>
      </c>
      <c r="AK9" s="505">
        <v>1.9999999999999999E-6</v>
      </c>
      <c r="AL9" s="505">
        <v>1.1E-5</v>
      </c>
      <c r="AM9" s="505">
        <v>9.9999999999999995E-7</v>
      </c>
      <c r="AN9" s="505">
        <v>9.9999999999999995E-7</v>
      </c>
      <c r="AO9" s="505">
        <v>9.9999999999999995E-7</v>
      </c>
      <c r="AP9" s="505">
        <v>0</v>
      </c>
      <c r="AQ9" s="505">
        <v>9.9999999999999995E-7</v>
      </c>
      <c r="AR9" s="505">
        <v>9.9999999999999995E-7</v>
      </c>
      <c r="AS9" s="505">
        <v>9.9999999999999995E-7</v>
      </c>
      <c r="AT9" s="505">
        <v>9.9999999999999995E-7</v>
      </c>
      <c r="AU9" s="505">
        <v>3.0000000000000001E-6</v>
      </c>
      <c r="AV9" s="505">
        <v>1.9999999999999999E-6</v>
      </c>
      <c r="AW9" s="505">
        <v>5.0000000000000004E-6</v>
      </c>
      <c r="AX9" s="505">
        <v>1.9999999999999999E-6</v>
      </c>
      <c r="AY9" s="505">
        <v>9.9999999999999995E-7</v>
      </c>
      <c r="AZ9" s="505">
        <v>3.0000000000000001E-6</v>
      </c>
      <c r="BA9" s="505">
        <v>3.0000000000000001E-6</v>
      </c>
      <c r="BB9" s="505">
        <v>9.9999999999999995E-7</v>
      </c>
      <c r="BC9" s="505">
        <v>1.9999999999999999E-6</v>
      </c>
      <c r="BD9" s="505">
        <v>3.0000000000000001E-6</v>
      </c>
      <c r="BE9" s="505">
        <v>9.9999999999999995E-7</v>
      </c>
      <c r="BF9" s="505">
        <v>6.0000000000000002E-6</v>
      </c>
      <c r="BG9" s="505">
        <v>7.9999999999999996E-6</v>
      </c>
      <c r="BH9" s="505">
        <v>6.0000000000000002E-6</v>
      </c>
      <c r="BI9" s="505">
        <v>3.0000000000000001E-6</v>
      </c>
      <c r="BJ9" s="505">
        <v>0</v>
      </c>
      <c r="BK9" s="505">
        <v>6.0000000000000002E-6</v>
      </c>
      <c r="BL9" s="505">
        <v>3.0000000000000001E-5</v>
      </c>
      <c r="BM9" s="505">
        <v>1.9999999999999999E-6</v>
      </c>
      <c r="BN9" s="505">
        <v>6.9999999999999999E-6</v>
      </c>
      <c r="BO9" s="505">
        <v>1.1E-5</v>
      </c>
      <c r="BP9" s="505">
        <v>9.9999999999999995E-7</v>
      </c>
      <c r="BQ9" s="505">
        <v>3.0000000000000001E-5</v>
      </c>
      <c r="BR9" s="505">
        <v>2.0000000000000002E-5</v>
      </c>
      <c r="BS9" s="505">
        <v>9.9999999999999995E-7</v>
      </c>
      <c r="BT9" s="505">
        <v>9.9999999999999995E-7</v>
      </c>
      <c r="BU9" s="505">
        <v>9.9999999999999995E-7</v>
      </c>
      <c r="BV9" s="505">
        <v>3.9999999999999998E-6</v>
      </c>
      <c r="BW9" s="505">
        <v>9.9999999999999995E-7</v>
      </c>
      <c r="BX9" s="505">
        <v>3.9999999999999998E-6</v>
      </c>
      <c r="BY9" s="505">
        <v>9.9999999999999995E-7</v>
      </c>
      <c r="BZ9" s="505">
        <v>0</v>
      </c>
      <c r="CA9" s="505">
        <v>0</v>
      </c>
      <c r="CB9" s="505">
        <v>0</v>
      </c>
      <c r="CC9" s="505">
        <v>3.0000000000000001E-6</v>
      </c>
      <c r="CD9" s="505">
        <v>9.9999999999999995E-7</v>
      </c>
      <c r="CE9" s="505">
        <v>5.0000000000000004E-6</v>
      </c>
      <c r="CF9" s="505">
        <v>9.9999999999999995E-7</v>
      </c>
      <c r="CG9" s="505">
        <v>9.9999999999999995E-7</v>
      </c>
      <c r="CH9" s="505">
        <v>9.9999999999999995E-7</v>
      </c>
      <c r="CI9" s="505">
        <v>3.9999999999999998E-6</v>
      </c>
      <c r="CJ9" s="505">
        <v>0</v>
      </c>
      <c r="CK9" s="505">
        <v>3.0000000000000001E-6</v>
      </c>
      <c r="CL9" s="505">
        <v>1.5999999999999999E-5</v>
      </c>
      <c r="CM9" s="505">
        <v>1.9999999999999999E-6</v>
      </c>
      <c r="CN9" s="505">
        <v>5.0000000000000004E-6</v>
      </c>
      <c r="CO9" s="505">
        <v>1.2999999999999999E-5</v>
      </c>
      <c r="CP9" s="505">
        <v>9.9999999999999995E-7</v>
      </c>
      <c r="CQ9" s="505">
        <v>2.7399999999999999E-4</v>
      </c>
      <c r="CR9" s="505">
        <v>4.1999999999999998E-5</v>
      </c>
      <c r="CS9" s="505">
        <v>1.9000000000000001E-5</v>
      </c>
      <c r="CT9" s="505">
        <v>9.9999999999999995E-7</v>
      </c>
      <c r="CU9" s="505">
        <v>6.7000000000000002E-5</v>
      </c>
      <c r="CV9" s="505">
        <v>9.5000000000000005E-5</v>
      </c>
      <c r="CW9" s="505">
        <v>2.9E-5</v>
      </c>
      <c r="CX9" s="505">
        <v>3.0000000000000001E-6</v>
      </c>
      <c r="CY9" s="505">
        <v>6.9999999999999999E-6</v>
      </c>
      <c r="CZ9" s="505">
        <v>1.1E-5</v>
      </c>
      <c r="DA9" s="505">
        <v>9.9999999999999995E-7</v>
      </c>
      <c r="DB9" s="505">
        <v>2.0599999999999999E-4</v>
      </c>
      <c r="DC9" s="505">
        <v>5.1000000000000004E-4</v>
      </c>
      <c r="DD9" s="505">
        <v>1.9999999999999999E-6</v>
      </c>
      <c r="DE9" s="505">
        <v>5.1599999999999997E-4</v>
      </c>
      <c r="DF9" s="505">
        <v>9.1000000000000003E-5</v>
      </c>
      <c r="DG9" s="505">
        <v>5.0000000000000004E-6</v>
      </c>
      <c r="DH9" s="509">
        <v>1.9999999999999999E-6</v>
      </c>
      <c r="DI9" s="548">
        <v>1.084649</v>
      </c>
      <c r="DJ9" s="549">
        <v>0.794296</v>
      </c>
      <c r="DK9" s="547"/>
      <c r="DL9" s="547"/>
      <c r="DM9" s="547"/>
      <c r="DN9" s="547"/>
      <c r="DO9" s="547"/>
      <c r="DP9" s="547"/>
      <c r="DQ9" s="547"/>
      <c r="DR9" s="547"/>
      <c r="DS9" s="537"/>
      <c r="DT9" s="537"/>
      <c r="DU9" s="537"/>
      <c r="DV9" s="537"/>
      <c r="DW9" s="537"/>
      <c r="DX9" s="537"/>
      <c r="DY9" s="537"/>
      <c r="DZ9" s="537"/>
      <c r="EA9" s="537"/>
      <c r="EB9" s="537"/>
      <c r="EC9" s="537"/>
      <c r="ED9" s="537"/>
      <c r="EE9" s="537"/>
      <c r="EF9" s="537"/>
      <c r="EG9" s="537"/>
      <c r="EH9" s="537"/>
      <c r="EI9" s="537"/>
      <c r="EJ9" s="537"/>
      <c r="EK9" s="537"/>
      <c r="EL9" s="537"/>
      <c r="EM9" s="537"/>
      <c r="EN9" s="537"/>
      <c r="EO9" s="537"/>
      <c r="EP9" s="537"/>
      <c r="EQ9" s="537"/>
      <c r="ER9" s="537"/>
      <c r="ES9" s="537"/>
      <c r="ET9" s="537"/>
      <c r="EU9" s="537"/>
      <c r="EV9" s="537"/>
      <c r="EW9" s="537"/>
      <c r="EX9" s="537"/>
      <c r="EY9" s="537"/>
      <c r="EZ9" s="537"/>
      <c r="FA9" s="537"/>
      <c r="FB9" s="537"/>
      <c r="FC9" s="537"/>
      <c r="FD9" s="537"/>
    </row>
    <row r="10" spans="2:160" ht="18" customHeight="1" x14ac:dyDescent="0.2">
      <c r="B10" s="456" t="s">
        <v>10</v>
      </c>
      <c r="C10" s="457" t="s">
        <v>11</v>
      </c>
      <c r="D10" s="504">
        <v>3.6000000000000001E-5</v>
      </c>
      <c r="E10" s="505">
        <v>1.9000000000000001E-5</v>
      </c>
      <c r="F10" s="505">
        <v>9.9999999999999995E-7</v>
      </c>
      <c r="G10" s="505">
        <v>1.014994</v>
      </c>
      <c r="H10" s="505">
        <v>2.0000000000000002E-5</v>
      </c>
      <c r="I10" s="505">
        <v>0</v>
      </c>
      <c r="J10" s="505">
        <v>3.0000000000000001E-6</v>
      </c>
      <c r="K10" s="505">
        <v>6.2000000000000003E-5</v>
      </c>
      <c r="L10" s="505">
        <v>3.0000000000000001E-6</v>
      </c>
      <c r="M10" s="505">
        <v>2.5999999999999998E-5</v>
      </c>
      <c r="N10" s="505">
        <v>0</v>
      </c>
      <c r="O10" s="505">
        <v>5.0000000000000004E-6</v>
      </c>
      <c r="P10" s="505">
        <v>3.0000000000000001E-6</v>
      </c>
      <c r="Q10" s="505">
        <v>1.2782E-2</v>
      </c>
      <c r="R10" s="505">
        <v>4.3600000000000003E-4</v>
      </c>
      <c r="S10" s="505">
        <v>3.7199999999999999E-4</v>
      </c>
      <c r="T10" s="505">
        <v>2.5000000000000001E-5</v>
      </c>
      <c r="U10" s="505">
        <v>7.9999999999999996E-6</v>
      </c>
      <c r="V10" s="505">
        <v>1.9999999999999999E-6</v>
      </c>
      <c r="W10" s="505">
        <v>2.6999999999999999E-5</v>
      </c>
      <c r="X10" s="505">
        <v>0</v>
      </c>
      <c r="Y10" s="505">
        <v>1.9999999999999999E-6</v>
      </c>
      <c r="Z10" s="505">
        <v>9.9999999999999995E-7</v>
      </c>
      <c r="AA10" s="505">
        <v>1.9999999999999999E-6</v>
      </c>
      <c r="AB10" s="505">
        <v>1.9999999999999999E-6</v>
      </c>
      <c r="AC10" s="505">
        <v>6.8999999999999997E-5</v>
      </c>
      <c r="AD10" s="505">
        <v>0</v>
      </c>
      <c r="AE10" s="505">
        <v>0</v>
      </c>
      <c r="AF10" s="505">
        <v>1.9999999999999999E-6</v>
      </c>
      <c r="AG10" s="505">
        <v>1.9999999999999999E-6</v>
      </c>
      <c r="AH10" s="505">
        <v>6.29E-4</v>
      </c>
      <c r="AI10" s="505">
        <v>3.6000000000000001E-5</v>
      </c>
      <c r="AJ10" s="505">
        <v>9.9999999999999995E-7</v>
      </c>
      <c r="AK10" s="505">
        <v>8.7000000000000001E-5</v>
      </c>
      <c r="AL10" s="505">
        <v>6.9999999999999999E-6</v>
      </c>
      <c r="AM10" s="505">
        <v>9.9999999999999995E-7</v>
      </c>
      <c r="AN10" s="505">
        <v>9.9999999999999995E-7</v>
      </c>
      <c r="AO10" s="505">
        <v>1.9999999999999999E-6</v>
      </c>
      <c r="AP10" s="505">
        <v>9.9999999999999995E-7</v>
      </c>
      <c r="AQ10" s="505">
        <v>9.9999999999999995E-7</v>
      </c>
      <c r="AR10" s="505">
        <v>5.0000000000000004E-6</v>
      </c>
      <c r="AS10" s="505">
        <v>3.9999999999999998E-6</v>
      </c>
      <c r="AT10" s="505">
        <v>3.0000000000000001E-6</v>
      </c>
      <c r="AU10" s="505">
        <v>9.9999999999999995E-7</v>
      </c>
      <c r="AV10" s="505">
        <v>1.9999999999999999E-6</v>
      </c>
      <c r="AW10" s="505">
        <v>1.1E-5</v>
      </c>
      <c r="AX10" s="505">
        <v>9.9999999999999995E-7</v>
      </c>
      <c r="AY10" s="505">
        <v>1.9999999999999999E-6</v>
      </c>
      <c r="AZ10" s="505">
        <v>1.9999999999999999E-6</v>
      </c>
      <c r="BA10" s="505">
        <v>1.9999999999999999E-6</v>
      </c>
      <c r="BB10" s="505">
        <v>9.9999999999999995E-7</v>
      </c>
      <c r="BC10" s="505">
        <v>3.9999999999999998E-6</v>
      </c>
      <c r="BD10" s="505">
        <v>9.9999999999999995E-7</v>
      </c>
      <c r="BE10" s="505">
        <v>9.9999999999999995E-7</v>
      </c>
      <c r="BF10" s="505">
        <v>9.9999999999999995E-7</v>
      </c>
      <c r="BG10" s="505">
        <v>3.0000000000000001E-6</v>
      </c>
      <c r="BH10" s="505">
        <v>1.9999999999999999E-6</v>
      </c>
      <c r="BI10" s="505">
        <v>9.0000000000000002E-6</v>
      </c>
      <c r="BJ10" s="505">
        <v>9.9999999999999995E-7</v>
      </c>
      <c r="BK10" s="505">
        <v>5.0000000000000004E-6</v>
      </c>
      <c r="BL10" s="505">
        <v>1.95E-4</v>
      </c>
      <c r="BM10" s="505">
        <v>0</v>
      </c>
      <c r="BN10" s="505">
        <v>3.8999999999999999E-4</v>
      </c>
      <c r="BO10" s="505">
        <v>6.8999999999999997E-5</v>
      </c>
      <c r="BP10" s="505">
        <v>6.3E-5</v>
      </c>
      <c r="BQ10" s="505">
        <v>1.5999999999999999E-5</v>
      </c>
      <c r="BR10" s="505">
        <v>2.0000000000000002E-5</v>
      </c>
      <c r="BS10" s="505">
        <v>9.0000000000000002E-6</v>
      </c>
      <c r="BT10" s="505">
        <v>9.9999999999999995E-7</v>
      </c>
      <c r="BU10" s="505">
        <v>9.9999999999999995E-7</v>
      </c>
      <c r="BV10" s="505">
        <v>9.9999999999999995E-7</v>
      </c>
      <c r="BW10" s="505">
        <v>3.9999999999999998E-6</v>
      </c>
      <c r="BX10" s="505">
        <v>1.9999999999999999E-6</v>
      </c>
      <c r="BY10" s="505">
        <v>9.9999999999999995E-7</v>
      </c>
      <c r="BZ10" s="505">
        <v>0</v>
      </c>
      <c r="CA10" s="505">
        <v>0</v>
      </c>
      <c r="CB10" s="505">
        <v>0</v>
      </c>
      <c r="CC10" s="505">
        <v>9.9999999999999995E-7</v>
      </c>
      <c r="CD10" s="505">
        <v>9.9999999999999995E-7</v>
      </c>
      <c r="CE10" s="505">
        <v>1.9999999999999999E-6</v>
      </c>
      <c r="CF10" s="505">
        <v>1.9999999999999999E-6</v>
      </c>
      <c r="CG10" s="505">
        <v>3.0000000000000001E-6</v>
      </c>
      <c r="CH10" s="505">
        <v>3.0000000000000001E-6</v>
      </c>
      <c r="CI10" s="505">
        <v>1.2E-5</v>
      </c>
      <c r="CJ10" s="505">
        <v>0</v>
      </c>
      <c r="CK10" s="505">
        <v>9.9999999999999995E-7</v>
      </c>
      <c r="CL10" s="505">
        <v>1.9999999999999999E-6</v>
      </c>
      <c r="CM10" s="505">
        <v>9.9999999999999995E-7</v>
      </c>
      <c r="CN10" s="505">
        <v>9.9999999999999995E-7</v>
      </c>
      <c r="CO10" s="505">
        <v>5.0000000000000004E-6</v>
      </c>
      <c r="CP10" s="505">
        <v>9.9999999999999995E-7</v>
      </c>
      <c r="CQ10" s="505">
        <v>1.1E-5</v>
      </c>
      <c r="CR10" s="505">
        <v>1.9999999999999999E-6</v>
      </c>
      <c r="CS10" s="505">
        <v>1.9999999999999999E-6</v>
      </c>
      <c r="CT10" s="505">
        <v>3.0000000000000001E-6</v>
      </c>
      <c r="CU10" s="505">
        <v>1.7E-5</v>
      </c>
      <c r="CV10" s="505">
        <v>2.6999999999999999E-5</v>
      </c>
      <c r="CW10" s="505">
        <v>3.0000000000000001E-6</v>
      </c>
      <c r="CX10" s="505">
        <v>9.9999999999999995E-7</v>
      </c>
      <c r="CY10" s="505">
        <v>1.9999999999999999E-6</v>
      </c>
      <c r="CZ10" s="505">
        <v>9.9999999999999995E-7</v>
      </c>
      <c r="DA10" s="505">
        <v>9.9999999999999995E-7</v>
      </c>
      <c r="DB10" s="505">
        <v>1.1400000000000001E-4</v>
      </c>
      <c r="DC10" s="505">
        <v>2.05E-4</v>
      </c>
      <c r="DD10" s="505">
        <v>1.9999999999999999E-6</v>
      </c>
      <c r="DE10" s="505">
        <v>3.0000000000000001E-6</v>
      </c>
      <c r="DF10" s="505">
        <v>2.0000000000000002E-5</v>
      </c>
      <c r="DG10" s="505">
        <v>1.2999999999999999E-5</v>
      </c>
      <c r="DH10" s="509">
        <v>9.9999999999999995E-7</v>
      </c>
      <c r="DI10" s="548">
        <v>1.030969</v>
      </c>
      <c r="DJ10" s="549">
        <v>0.75498500000000002</v>
      </c>
      <c r="DK10" s="547"/>
      <c r="DL10" s="547"/>
      <c r="DM10" s="547"/>
      <c r="DN10" s="547"/>
      <c r="DO10" s="547"/>
      <c r="DP10" s="547"/>
      <c r="DQ10" s="547"/>
      <c r="DR10" s="547"/>
      <c r="DS10" s="537"/>
      <c r="DT10" s="537"/>
      <c r="DU10" s="537"/>
      <c r="DV10" s="537"/>
      <c r="DW10" s="537"/>
      <c r="DX10" s="537"/>
      <c r="DY10" s="537"/>
      <c r="DZ10" s="537"/>
      <c r="EA10" s="537"/>
      <c r="EB10" s="537"/>
      <c r="EC10" s="537"/>
      <c r="ED10" s="537"/>
      <c r="EE10" s="537"/>
      <c r="EF10" s="537"/>
      <c r="EG10" s="537"/>
      <c r="EH10" s="537"/>
      <c r="EI10" s="537"/>
      <c r="EJ10" s="537"/>
      <c r="EK10" s="537"/>
      <c r="EL10" s="537"/>
      <c r="EM10" s="537"/>
      <c r="EN10" s="537"/>
      <c r="EO10" s="537"/>
      <c r="EP10" s="537"/>
      <c r="EQ10" s="537"/>
      <c r="ER10" s="537"/>
      <c r="ES10" s="537"/>
      <c r="ET10" s="537"/>
      <c r="EU10" s="537"/>
      <c r="EV10" s="537"/>
      <c r="EW10" s="537"/>
      <c r="EX10" s="537"/>
      <c r="EY10" s="537"/>
      <c r="EZ10" s="537"/>
      <c r="FA10" s="537"/>
      <c r="FB10" s="537"/>
      <c r="FC10" s="537"/>
      <c r="FD10" s="537"/>
    </row>
    <row r="11" spans="2:160" ht="18" customHeight="1" x14ac:dyDescent="0.2">
      <c r="B11" s="456" t="s">
        <v>12</v>
      </c>
      <c r="C11" s="457" t="s">
        <v>13</v>
      </c>
      <c r="D11" s="504">
        <v>6.0000000000000002E-6</v>
      </c>
      <c r="E11" s="505">
        <v>2.7300000000000002E-4</v>
      </c>
      <c r="F11" s="505">
        <v>1.2E-5</v>
      </c>
      <c r="G11" s="505">
        <v>2.5999999999999998E-5</v>
      </c>
      <c r="H11" s="505">
        <v>1.0331300000000001</v>
      </c>
      <c r="I11" s="505">
        <v>0</v>
      </c>
      <c r="J11" s="505">
        <v>9.9999999999999995E-7</v>
      </c>
      <c r="K11" s="505">
        <v>5.6829999999999997E-3</v>
      </c>
      <c r="L11" s="505">
        <v>1.0900000000000001E-4</v>
      </c>
      <c r="M11" s="505">
        <v>1.098E-3</v>
      </c>
      <c r="N11" s="505">
        <v>0</v>
      </c>
      <c r="O11" s="505">
        <v>9.9999999999999995E-7</v>
      </c>
      <c r="P11" s="505">
        <v>1.1E-5</v>
      </c>
      <c r="Q11" s="505">
        <v>3.0000000000000001E-6</v>
      </c>
      <c r="R11" s="505">
        <v>9.9999999999999995E-7</v>
      </c>
      <c r="S11" s="505">
        <v>9.0000000000000002E-6</v>
      </c>
      <c r="T11" s="505">
        <v>9.9999999999999995E-7</v>
      </c>
      <c r="U11" s="505">
        <v>0</v>
      </c>
      <c r="V11" s="505">
        <v>2.4000000000000001E-5</v>
      </c>
      <c r="W11" s="505">
        <v>9.9999999999999995E-7</v>
      </c>
      <c r="X11" s="505">
        <v>0</v>
      </c>
      <c r="Y11" s="505">
        <v>1.4E-5</v>
      </c>
      <c r="Z11" s="505">
        <v>9.9999999999999995E-7</v>
      </c>
      <c r="AA11" s="505">
        <v>9.9999999999999995E-7</v>
      </c>
      <c r="AB11" s="505">
        <v>6.4999999999999994E-5</v>
      </c>
      <c r="AC11" s="505">
        <v>2.6999999999999999E-5</v>
      </c>
      <c r="AD11" s="505">
        <v>0</v>
      </c>
      <c r="AE11" s="505">
        <v>0</v>
      </c>
      <c r="AF11" s="505">
        <v>0</v>
      </c>
      <c r="AG11" s="505">
        <v>0</v>
      </c>
      <c r="AH11" s="505">
        <v>1.6100000000000001E-4</v>
      </c>
      <c r="AI11" s="505">
        <v>9.9999999999999995E-7</v>
      </c>
      <c r="AJ11" s="505">
        <v>0</v>
      </c>
      <c r="AK11" s="505">
        <v>1.9999999999999999E-6</v>
      </c>
      <c r="AL11" s="505">
        <v>1.9999999999999999E-6</v>
      </c>
      <c r="AM11" s="505">
        <v>0</v>
      </c>
      <c r="AN11" s="505">
        <v>0</v>
      </c>
      <c r="AO11" s="505">
        <v>0</v>
      </c>
      <c r="AP11" s="505">
        <v>0</v>
      </c>
      <c r="AQ11" s="505">
        <v>0</v>
      </c>
      <c r="AR11" s="505">
        <v>0</v>
      </c>
      <c r="AS11" s="505">
        <v>0</v>
      </c>
      <c r="AT11" s="505">
        <v>0</v>
      </c>
      <c r="AU11" s="505">
        <v>0</v>
      </c>
      <c r="AV11" s="505">
        <v>0</v>
      </c>
      <c r="AW11" s="505">
        <v>0</v>
      </c>
      <c r="AX11" s="505">
        <v>0</v>
      </c>
      <c r="AY11" s="505">
        <v>0</v>
      </c>
      <c r="AZ11" s="505">
        <v>0</v>
      </c>
      <c r="BA11" s="505">
        <v>0</v>
      </c>
      <c r="BB11" s="505">
        <v>0</v>
      </c>
      <c r="BC11" s="505">
        <v>0</v>
      </c>
      <c r="BD11" s="505">
        <v>0</v>
      </c>
      <c r="BE11" s="505">
        <v>0</v>
      </c>
      <c r="BF11" s="505">
        <v>0</v>
      </c>
      <c r="BG11" s="505">
        <v>0</v>
      </c>
      <c r="BH11" s="505">
        <v>0</v>
      </c>
      <c r="BI11" s="505">
        <v>0</v>
      </c>
      <c r="BJ11" s="505">
        <v>0</v>
      </c>
      <c r="BK11" s="505">
        <v>0</v>
      </c>
      <c r="BL11" s="505">
        <v>6.4000000000000005E-4</v>
      </c>
      <c r="BM11" s="505">
        <v>0</v>
      </c>
      <c r="BN11" s="505">
        <v>0</v>
      </c>
      <c r="BO11" s="505">
        <v>0</v>
      </c>
      <c r="BP11" s="505">
        <v>9.9999999999999995E-7</v>
      </c>
      <c r="BQ11" s="505">
        <v>0</v>
      </c>
      <c r="BR11" s="505">
        <v>0</v>
      </c>
      <c r="BS11" s="505">
        <v>0</v>
      </c>
      <c r="BT11" s="505">
        <v>0</v>
      </c>
      <c r="BU11" s="505">
        <v>0</v>
      </c>
      <c r="BV11" s="505">
        <v>0</v>
      </c>
      <c r="BW11" s="505">
        <v>0</v>
      </c>
      <c r="BX11" s="505">
        <v>0</v>
      </c>
      <c r="BY11" s="505">
        <v>0</v>
      </c>
      <c r="BZ11" s="505">
        <v>0</v>
      </c>
      <c r="CA11" s="505">
        <v>0</v>
      </c>
      <c r="CB11" s="505">
        <v>0</v>
      </c>
      <c r="CC11" s="505">
        <v>9.9999999999999995E-7</v>
      </c>
      <c r="CD11" s="505">
        <v>0</v>
      </c>
      <c r="CE11" s="505">
        <v>9.9999999999999995E-7</v>
      </c>
      <c r="CF11" s="505">
        <v>0</v>
      </c>
      <c r="CG11" s="505">
        <v>1.9999999999999999E-6</v>
      </c>
      <c r="CH11" s="505">
        <v>0</v>
      </c>
      <c r="CI11" s="505">
        <v>9.0000000000000002E-6</v>
      </c>
      <c r="CJ11" s="505">
        <v>0</v>
      </c>
      <c r="CK11" s="505">
        <v>9.9999999999999995E-7</v>
      </c>
      <c r="CL11" s="505">
        <v>9.9999999999999995E-7</v>
      </c>
      <c r="CM11" s="505">
        <v>9.9999999999999995E-7</v>
      </c>
      <c r="CN11" s="505">
        <v>9.9999999999999995E-7</v>
      </c>
      <c r="CO11" s="505">
        <v>1.9999999999999999E-6</v>
      </c>
      <c r="CP11" s="505">
        <v>1.9999999999999999E-6</v>
      </c>
      <c r="CQ11" s="505">
        <v>5.1999999999999997E-5</v>
      </c>
      <c r="CR11" s="505">
        <v>5.0000000000000004E-6</v>
      </c>
      <c r="CS11" s="505">
        <v>8.3999999999999995E-5</v>
      </c>
      <c r="CT11" s="505">
        <v>0</v>
      </c>
      <c r="CU11" s="505">
        <v>3.01E-4</v>
      </c>
      <c r="CV11" s="505">
        <v>5.6999999999999998E-4</v>
      </c>
      <c r="CW11" s="505">
        <v>3.9999999999999998E-6</v>
      </c>
      <c r="CX11" s="505">
        <v>9.9999999999999995E-7</v>
      </c>
      <c r="CY11" s="505">
        <v>9.9999999999999995E-7</v>
      </c>
      <c r="CZ11" s="505">
        <v>0</v>
      </c>
      <c r="DA11" s="505">
        <v>0</v>
      </c>
      <c r="DB11" s="505">
        <v>1.317E-3</v>
      </c>
      <c r="DC11" s="505">
        <v>2.3900000000000002E-3</v>
      </c>
      <c r="DD11" s="505">
        <v>9.9999999999999995E-7</v>
      </c>
      <c r="DE11" s="505">
        <v>1.0000000000000001E-5</v>
      </c>
      <c r="DF11" s="505">
        <v>1.8100000000000001E-4</v>
      </c>
      <c r="DG11" s="505">
        <v>9.0000000000000002E-6</v>
      </c>
      <c r="DH11" s="509">
        <v>9.9999999999999995E-7</v>
      </c>
      <c r="DI11" s="548">
        <v>1.0462640000000001</v>
      </c>
      <c r="DJ11" s="549">
        <v>0.76618600000000003</v>
      </c>
      <c r="DK11" s="547"/>
      <c r="DL11" s="547"/>
      <c r="DM11" s="547"/>
      <c r="DN11" s="547"/>
      <c r="DO11" s="547"/>
      <c r="DP11" s="547"/>
      <c r="DQ11" s="547"/>
      <c r="DR11" s="547"/>
      <c r="DS11" s="537"/>
      <c r="DT11" s="537"/>
      <c r="DU11" s="537"/>
      <c r="DV11" s="537"/>
      <c r="DW11" s="537"/>
      <c r="DX11" s="537"/>
      <c r="DY11" s="537"/>
      <c r="DZ11" s="537"/>
      <c r="EA11" s="537"/>
      <c r="EB11" s="537"/>
      <c r="EC11" s="537"/>
      <c r="ED11" s="537"/>
      <c r="EE11" s="537"/>
      <c r="EF11" s="537"/>
      <c r="EG11" s="537"/>
      <c r="EH11" s="537"/>
      <c r="EI11" s="537"/>
      <c r="EJ11" s="537"/>
      <c r="EK11" s="537"/>
      <c r="EL11" s="537"/>
      <c r="EM11" s="537"/>
      <c r="EN11" s="537"/>
      <c r="EO11" s="537"/>
      <c r="EP11" s="537"/>
      <c r="EQ11" s="537"/>
      <c r="ER11" s="537"/>
      <c r="ES11" s="537"/>
      <c r="ET11" s="537"/>
      <c r="EU11" s="537"/>
      <c r="EV11" s="537"/>
      <c r="EW11" s="537"/>
      <c r="EX11" s="537"/>
      <c r="EY11" s="537"/>
      <c r="EZ11" s="537"/>
      <c r="FA11" s="537"/>
      <c r="FB11" s="537"/>
      <c r="FC11" s="537"/>
      <c r="FD11" s="537"/>
    </row>
    <row r="12" spans="2:160" ht="18" customHeight="1" x14ac:dyDescent="0.2">
      <c r="B12" s="456" t="s">
        <v>14</v>
      </c>
      <c r="C12" s="457" t="s">
        <v>16</v>
      </c>
      <c r="D12" s="504">
        <v>0</v>
      </c>
      <c r="E12" s="505">
        <v>0</v>
      </c>
      <c r="F12" s="505">
        <v>0</v>
      </c>
      <c r="G12" s="505">
        <v>0</v>
      </c>
      <c r="H12" s="505">
        <v>0</v>
      </c>
      <c r="I12" s="505">
        <v>1</v>
      </c>
      <c r="J12" s="505">
        <v>0</v>
      </c>
      <c r="K12" s="505">
        <v>0</v>
      </c>
      <c r="L12" s="505">
        <v>0</v>
      </c>
      <c r="M12" s="505">
        <v>0</v>
      </c>
      <c r="N12" s="505">
        <v>0</v>
      </c>
      <c r="O12" s="505">
        <v>0</v>
      </c>
      <c r="P12" s="505">
        <v>0</v>
      </c>
      <c r="Q12" s="505">
        <v>0</v>
      </c>
      <c r="R12" s="505">
        <v>0</v>
      </c>
      <c r="S12" s="505">
        <v>0</v>
      </c>
      <c r="T12" s="505">
        <v>0</v>
      </c>
      <c r="U12" s="505">
        <v>0</v>
      </c>
      <c r="V12" s="505">
        <v>0</v>
      </c>
      <c r="W12" s="505">
        <v>0</v>
      </c>
      <c r="X12" s="505">
        <v>0</v>
      </c>
      <c r="Y12" s="505">
        <v>0</v>
      </c>
      <c r="Z12" s="505">
        <v>0</v>
      </c>
      <c r="AA12" s="505">
        <v>0</v>
      </c>
      <c r="AB12" s="505">
        <v>0</v>
      </c>
      <c r="AC12" s="505">
        <v>0</v>
      </c>
      <c r="AD12" s="505">
        <v>0</v>
      </c>
      <c r="AE12" s="505">
        <v>0</v>
      </c>
      <c r="AF12" s="505">
        <v>0</v>
      </c>
      <c r="AG12" s="505">
        <v>0</v>
      </c>
      <c r="AH12" s="505">
        <v>0</v>
      </c>
      <c r="AI12" s="505">
        <v>0</v>
      </c>
      <c r="AJ12" s="505">
        <v>0</v>
      </c>
      <c r="AK12" s="505">
        <v>0</v>
      </c>
      <c r="AL12" s="505">
        <v>0</v>
      </c>
      <c r="AM12" s="505">
        <v>0</v>
      </c>
      <c r="AN12" s="505">
        <v>0</v>
      </c>
      <c r="AO12" s="505">
        <v>0</v>
      </c>
      <c r="AP12" s="505">
        <v>0</v>
      </c>
      <c r="AQ12" s="505">
        <v>0</v>
      </c>
      <c r="AR12" s="505">
        <v>0</v>
      </c>
      <c r="AS12" s="505">
        <v>0</v>
      </c>
      <c r="AT12" s="505">
        <v>0</v>
      </c>
      <c r="AU12" s="505">
        <v>0</v>
      </c>
      <c r="AV12" s="505">
        <v>0</v>
      </c>
      <c r="AW12" s="505">
        <v>0</v>
      </c>
      <c r="AX12" s="505">
        <v>0</v>
      </c>
      <c r="AY12" s="505">
        <v>0</v>
      </c>
      <c r="AZ12" s="505">
        <v>0</v>
      </c>
      <c r="BA12" s="505">
        <v>0</v>
      </c>
      <c r="BB12" s="505">
        <v>0</v>
      </c>
      <c r="BC12" s="505">
        <v>0</v>
      </c>
      <c r="BD12" s="505">
        <v>0</v>
      </c>
      <c r="BE12" s="505">
        <v>0</v>
      </c>
      <c r="BF12" s="505">
        <v>0</v>
      </c>
      <c r="BG12" s="505">
        <v>0</v>
      </c>
      <c r="BH12" s="505">
        <v>0</v>
      </c>
      <c r="BI12" s="505">
        <v>0</v>
      </c>
      <c r="BJ12" s="505">
        <v>0</v>
      </c>
      <c r="BK12" s="505">
        <v>0</v>
      </c>
      <c r="BL12" s="505">
        <v>0</v>
      </c>
      <c r="BM12" s="505">
        <v>0</v>
      </c>
      <c r="BN12" s="505">
        <v>0</v>
      </c>
      <c r="BO12" s="505">
        <v>0</v>
      </c>
      <c r="BP12" s="505">
        <v>0</v>
      </c>
      <c r="BQ12" s="505">
        <v>0</v>
      </c>
      <c r="BR12" s="505">
        <v>0</v>
      </c>
      <c r="BS12" s="505">
        <v>0</v>
      </c>
      <c r="BT12" s="505">
        <v>0</v>
      </c>
      <c r="BU12" s="505">
        <v>0</v>
      </c>
      <c r="BV12" s="505">
        <v>0</v>
      </c>
      <c r="BW12" s="505">
        <v>0</v>
      </c>
      <c r="BX12" s="505">
        <v>0</v>
      </c>
      <c r="BY12" s="505">
        <v>0</v>
      </c>
      <c r="BZ12" s="505">
        <v>0</v>
      </c>
      <c r="CA12" s="505">
        <v>0</v>
      </c>
      <c r="CB12" s="505">
        <v>0</v>
      </c>
      <c r="CC12" s="505">
        <v>0</v>
      </c>
      <c r="CD12" s="505">
        <v>0</v>
      </c>
      <c r="CE12" s="505">
        <v>0</v>
      </c>
      <c r="CF12" s="505">
        <v>0</v>
      </c>
      <c r="CG12" s="505">
        <v>0</v>
      </c>
      <c r="CH12" s="505">
        <v>0</v>
      </c>
      <c r="CI12" s="505">
        <v>0</v>
      </c>
      <c r="CJ12" s="505">
        <v>0</v>
      </c>
      <c r="CK12" s="505">
        <v>0</v>
      </c>
      <c r="CL12" s="505">
        <v>0</v>
      </c>
      <c r="CM12" s="505">
        <v>0</v>
      </c>
      <c r="CN12" s="505">
        <v>0</v>
      </c>
      <c r="CO12" s="505">
        <v>0</v>
      </c>
      <c r="CP12" s="505">
        <v>0</v>
      </c>
      <c r="CQ12" s="505">
        <v>0</v>
      </c>
      <c r="CR12" s="505">
        <v>0</v>
      </c>
      <c r="CS12" s="505">
        <v>0</v>
      </c>
      <c r="CT12" s="505">
        <v>0</v>
      </c>
      <c r="CU12" s="505">
        <v>0</v>
      </c>
      <c r="CV12" s="505">
        <v>0</v>
      </c>
      <c r="CW12" s="505">
        <v>0</v>
      </c>
      <c r="CX12" s="505">
        <v>0</v>
      </c>
      <c r="CY12" s="505">
        <v>0</v>
      </c>
      <c r="CZ12" s="505">
        <v>0</v>
      </c>
      <c r="DA12" s="505">
        <v>0</v>
      </c>
      <c r="DB12" s="505">
        <v>0</v>
      </c>
      <c r="DC12" s="505">
        <v>0</v>
      </c>
      <c r="DD12" s="505">
        <v>0</v>
      </c>
      <c r="DE12" s="505">
        <v>0</v>
      </c>
      <c r="DF12" s="505">
        <v>0</v>
      </c>
      <c r="DG12" s="505">
        <v>0</v>
      </c>
      <c r="DH12" s="509">
        <v>0</v>
      </c>
      <c r="DI12" s="548">
        <v>1</v>
      </c>
      <c r="DJ12" s="549">
        <v>0.73230700000000004</v>
      </c>
      <c r="DK12" s="547"/>
      <c r="DL12" s="547"/>
      <c r="DM12" s="547"/>
      <c r="DN12" s="547"/>
      <c r="DO12" s="547"/>
      <c r="DP12" s="547"/>
      <c r="DQ12" s="547"/>
      <c r="DR12" s="547"/>
      <c r="DS12" s="537"/>
      <c r="DT12" s="537"/>
      <c r="DU12" s="537"/>
      <c r="DV12" s="537"/>
      <c r="DW12" s="537"/>
      <c r="DX12" s="537"/>
      <c r="DY12" s="537"/>
      <c r="DZ12" s="537"/>
      <c r="EA12" s="537"/>
      <c r="EB12" s="537"/>
      <c r="EC12" s="537"/>
      <c r="ED12" s="537"/>
      <c r="EE12" s="537"/>
      <c r="EF12" s="537"/>
      <c r="EG12" s="537"/>
      <c r="EH12" s="537"/>
      <c r="EI12" s="537"/>
      <c r="EJ12" s="537"/>
      <c r="EK12" s="537"/>
      <c r="EL12" s="537"/>
      <c r="EM12" s="537"/>
      <c r="EN12" s="537"/>
      <c r="EO12" s="537"/>
      <c r="EP12" s="537"/>
      <c r="EQ12" s="537"/>
      <c r="ER12" s="537"/>
      <c r="ES12" s="537"/>
      <c r="ET12" s="537"/>
      <c r="EU12" s="537"/>
      <c r="EV12" s="537"/>
      <c r="EW12" s="537"/>
      <c r="EX12" s="537"/>
      <c r="EY12" s="537"/>
      <c r="EZ12" s="537"/>
      <c r="FA12" s="537"/>
      <c r="FB12" s="537"/>
      <c r="FC12" s="537"/>
      <c r="FD12" s="537"/>
    </row>
    <row r="13" spans="2:160" ht="18" customHeight="1" x14ac:dyDescent="0.2">
      <c r="B13" s="456" t="s">
        <v>15</v>
      </c>
      <c r="C13" s="457" t="s">
        <v>404</v>
      </c>
      <c r="D13" s="504">
        <v>1.0000000000000001E-5</v>
      </c>
      <c r="E13" s="505">
        <v>5.0000000000000004E-6</v>
      </c>
      <c r="F13" s="505">
        <v>3.9999999999999998E-6</v>
      </c>
      <c r="G13" s="505">
        <v>2.6999999999999999E-5</v>
      </c>
      <c r="H13" s="505">
        <v>1.9999999999999999E-6</v>
      </c>
      <c r="I13" s="505">
        <v>0</v>
      </c>
      <c r="J13" s="505">
        <v>1.0001599999999999</v>
      </c>
      <c r="K13" s="505">
        <v>6.9999999999999999E-6</v>
      </c>
      <c r="L13" s="505">
        <v>2.5000000000000001E-5</v>
      </c>
      <c r="M13" s="505">
        <v>1.4E-5</v>
      </c>
      <c r="N13" s="505">
        <v>0</v>
      </c>
      <c r="O13" s="505">
        <v>1.0000000000000001E-5</v>
      </c>
      <c r="P13" s="505">
        <v>3.9999999999999998E-6</v>
      </c>
      <c r="Q13" s="505">
        <v>3.9999999999999998E-6</v>
      </c>
      <c r="R13" s="505">
        <v>6.0000000000000002E-5</v>
      </c>
      <c r="S13" s="505">
        <v>1.2400000000000001E-4</v>
      </c>
      <c r="T13" s="505">
        <v>6.9999999999999999E-6</v>
      </c>
      <c r="U13" s="505">
        <v>3.0000000000000001E-6</v>
      </c>
      <c r="V13" s="505">
        <v>3.8099999999999999E-4</v>
      </c>
      <c r="W13" s="505">
        <v>2.2239999999999998E-3</v>
      </c>
      <c r="X13" s="505">
        <v>-1.0000000000000001E-5</v>
      </c>
      <c r="Y13" s="505">
        <v>4.8000000000000001E-5</v>
      </c>
      <c r="Z13" s="505">
        <v>2.3E-5</v>
      </c>
      <c r="AA13" s="505">
        <v>1.0000000000000001E-5</v>
      </c>
      <c r="AB13" s="505">
        <v>3.8000000000000002E-5</v>
      </c>
      <c r="AC13" s="505">
        <v>5.5999999999999999E-5</v>
      </c>
      <c r="AD13" s="505">
        <v>-8.7999999999999998E-5</v>
      </c>
      <c r="AE13" s="505">
        <v>1.9499999999999999E-3</v>
      </c>
      <c r="AF13" s="505">
        <v>1.2E-5</v>
      </c>
      <c r="AG13" s="505">
        <v>4.3000000000000002E-5</v>
      </c>
      <c r="AH13" s="505">
        <v>9.0000000000000002E-6</v>
      </c>
      <c r="AI13" s="505">
        <v>3.7680000000000001E-3</v>
      </c>
      <c r="AJ13" s="505">
        <v>3.9090000000000001E-3</v>
      </c>
      <c r="AK13" s="505">
        <v>3.0270000000000002E-3</v>
      </c>
      <c r="AL13" s="505">
        <v>2.4650000000000002E-3</v>
      </c>
      <c r="AM13" s="505">
        <v>1.1596E-2</v>
      </c>
      <c r="AN13" s="505">
        <v>4.1529999999999996E-3</v>
      </c>
      <c r="AO13" s="505">
        <v>1.5939999999999999E-3</v>
      </c>
      <c r="AP13" s="505">
        <v>6.3100000000000005E-4</v>
      </c>
      <c r="AQ13" s="505">
        <v>3.7069999999999998E-3</v>
      </c>
      <c r="AR13" s="505">
        <v>3.4900000000000003E-4</v>
      </c>
      <c r="AS13" s="505">
        <v>2.61E-4</v>
      </c>
      <c r="AT13" s="505">
        <v>1.92E-4</v>
      </c>
      <c r="AU13" s="505">
        <v>9.2999999999999997E-5</v>
      </c>
      <c r="AV13" s="505">
        <v>1.03E-4</v>
      </c>
      <c r="AW13" s="505">
        <v>5.1E-5</v>
      </c>
      <c r="AX13" s="505">
        <v>3.3000000000000003E-5</v>
      </c>
      <c r="AY13" s="505">
        <v>5.5000000000000002E-5</v>
      </c>
      <c r="AZ13" s="505">
        <v>7.3999999999999996E-5</v>
      </c>
      <c r="BA13" s="505">
        <v>5.5000000000000002E-5</v>
      </c>
      <c r="BB13" s="505">
        <v>1.7E-5</v>
      </c>
      <c r="BC13" s="505">
        <v>6.4999999999999994E-5</v>
      </c>
      <c r="BD13" s="505">
        <v>3.1000000000000001E-5</v>
      </c>
      <c r="BE13" s="505">
        <v>1.4E-5</v>
      </c>
      <c r="BF13" s="505">
        <v>8.2999999999999998E-5</v>
      </c>
      <c r="BG13" s="505">
        <v>8.3999999999999995E-5</v>
      </c>
      <c r="BH13" s="505">
        <v>6.7000000000000002E-5</v>
      </c>
      <c r="BI13" s="505">
        <v>1.3200000000000001E-4</v>
      </c>
      <c r="BJ13" s="505">
        <v>2.3E-5</v>
      </c>
      <c r="BK13" s="505">
        <v>1.0399999999999999E-4</v>
      </c>
      <c r="BL13" s="505">
        <v>1.3899999999999999E-4</v>
      </c>
      <c r="BM13" s="505">
        <v>0</v>
      </c>
      <c r="BN13" s="505">
        <v>1.9900000000000001E-4</v>
      </c>
      <c r="BO13" s="505">
        <v>2.6800000000000001E-4</v>
      </c>
      <c r="BP13" s="505">
        <v>9.6000000000000002E-5</v>
      </c>
      <c r="BQ13" s="505">
        <v>1.1770000000000001E-3</v>
      </c>
      <c r="BR13" s="505">
        <v>1.2160000000000001E-3</v>
      </c>
      <c r="BS13" s="505">
        <v>9.0000000000000002E-6</v>
      </c>
      <c r="BT13" s="505">
        <v>0</v>
      </c>
      <c r="BU13" s="505">
        <v>1.1E-5</v>
      </c>
      <c r="BV13" s="505">
        <v>5.0000000000000004E-6</v>
      </c>
      <c r="BW13" s="505">
        <v>9.9999999999999995E-7</v>
      </c>
      <c r="BX13" s="505">
        <v>9.9999999999999995E-7</v>
      </c>
      <c r="BY13" s="505">
        <v>0</v>
      </c>
      <c r="BZ13" s="505">
        <v>0</v>
      </c>
      <c r="CA13" s="505">
        <v>0</v>
      </c>
      <c r="CB13" s="505">
        <v>0</v>
      </c>
      <c r="CC13" s="505">
        <v>3.9999999999999998E-6</v>
      </c>
      <c r="CD13" s="505">
        <v>-9.9999999999999995E-7</v>
      </c>
      <c r="CE13" s="505">
        <v>-6.9999999999999999E-6</v>
      </c>
      <c r="CF13" s="505">
        <v>-9.9999999999999995E-7</v>
      </c>
      <c r="CG13" s="505">
        <v>-6.9999999999999999E-6</v>
      </c>
      <c r="CH13" s="505">
        <v>1.9999999999999999E-6</v>
      </c>
      <c r="CI13" s="505">
        <v>1.9999999999999999E-6</v>
      </c>
      <c r="CJ13" s="505">
        <v>0</v>
      </c>
      <c r="CK13" s="505">
        <v>9.9999999999999995E-7</v>
      </c>
      <c r="CL13" s="505">
        <v>9.9999999999999995E-7</v>
      </c>
      <c r="CM13" s="505">
        <v>9.9999999999999995E-7</v>
      </c>
      <c r="CN13" s="505">
        <v>9.9999999999999995E-7</v>
      </c>
      <c r="CO13" s="505">
        <v>1.9999999999999999E-6</v>
      </c>
      <c r="CP13" s="505">
        <v>1.9999999999999999E-6</v>
      </c>
      <c r="CQ13" s="505">
        <v>1.9999999999999999E-6</v>
      </c>
      <c r="CR13" s="505">
        <v>6.9999999999999999E-6</v>
      </c>
      <c r="CS13" s="505">
        <v>1.9999999999999999E-6</v>
      </c>
      <c r="CT13" s="505">
        <v>1.4E-5</v>
      </c>
      <c r="CU13" s="505">
        <v>1.9999999999999999E-6</v>
      </c>
      <c r="CV13" s="505">
        <v>9.9999999999999995E-7</v>
      </c>
      <c r="CW13" s="505">
        <v>1.9999999999999999E-6</v>
      </c>
      <c r="CX13" s="505">
        <v>1.9999999999999999E-6</v>
      </c>
      <c r="CY13" s="505">
        <v>9.9999999999999995E-7</v>
      </c>
      <c r="CZ13" s="505">
        <v>1.9000000000000001E-5</v>
      </c>
      <c r="DA13" s="505">
        <v>0</v>
      </c>
      <c r="DB13" s="505">
        <v>-9.9999999999999995E-7</v>
      </c>
      <c r="DC13" s="505">
        <v>9.9999999999999995E-7</v>
      </c>
      <c r="DD13" s="505">
        <v>3.0000000000000001E-6</v>
      </c>
      <c r="DE13" s="505">
        <v>3.9999999999999998E-6</v>
      </c>
      <c r="DF13" s="505">
        <v>9.0000000000000002E-6</v>
      </c>
      <c r="DG13" s="505">
        <v>1.0000000000000001E-5</v>
      </c>
      <c r="DH13" s="509">
        <v>2.6999999999999999E-5</v>
      </c>
      <c r="DI13" s="548">
        <v>1.0451299999999999</v>
      </c>
      <c r="DJ13" s="549">
        <v>0.76535600000000004</v>
      </c>
      <c r="DK13" s="547"/>
      <c r="DL13" s="547"/>
      <c r="DM13" s="547"/>
      <c r="DN13" s="547"/>
      <c r="DO13" s="547"/>
      <c r="DP13" s="547"/>
      <c r="DQ13" s="547"/>
      <c r="DR13" s="547"/>
      <c r="DS13" s="537"/>
      <c r="DT13" s="537"/>
      <c r="DU13" s="537"/>
      <c r="DV13" s="537"/>
      <c r="DW13" s="537"/>
      <c r="DX13" s="537"/>
      <c r="DY13" s="537"/>
      <c r="DZ13" s="537"/>
      <c r="EA13" s="537"/>
      <c r="EB13" s="537"/>
      <c r="EC13" s="537"/>
      <c r="ED13" s="537"/>
      <c r="EE13" s="537"/>
      <c r="EF13" s="537"/>
      <c r="EG13" s="537"/>
      <c r="EH13" s="537"/>
      <c r="EI13" s="537"/>
      <c r="EJ13" s="537"/>
      <c r="EK13" s="537"/>
      <c r="EL13" s="537"/>
      <c r="EM13" s="537"/>
      <c r="EN13" s="537"/>
      <c r="EO13" s="537"/>
      <c r="EP13" s="537"/>
      <c r="EQ13" s="537"/>
      <c r="ER13" s="537"/>
      <c r="ES13" s="537"/>
      <c r="ET13" s="537"/>
      <c r="EU13" s="537"/>
      <c r="EV13" s="537"/>
      <c r="EW13" s="537"/>
      <c r="EX13" s="537"/>
      <c r="EY13" s="537"/>
      <c r="EZ13" s="537"/>
      <c r="FA13" s="537"/>
      <c r="FB13" s="537"/>
      <c r="FC13" s="537"/>
      <c r="FD13" s="537"/>
    </row>
    <row r="14" spans="2:160" ht="18" customHeight="1" x14ac:dyDescent="0.2">
      <c r="B14" s="456" t="s">
        <v>17</v>
      </c>
      <c r="C14" s="457" t="s">
        <v>18</v>
      </c>
      <c r="D14" s="504">
        <v>4.9899999999999999E-4</v>
      </c>
      <c r="E14" s="505">
        <v>2.7311999999999999E-2</v>
      </c>
      <c r="F14" s="505">
        <v>1.0950000000000001E-3</v>
      </c>
      <c r="G14" s="505">
        <v>4.594E-3</v>
      </c>
      <c r="H14" s="505">
        <v>1.3361E-2</v>
      </c>
      <c r="I14" s="505">
        <v>0</v>
      </c>
      <c r="J14" s="505">
        <v>3.6999999999999998E-5</v>
      </c>
      <c r="K14" s="505">
        <v>1.087736</v>
      </c>
      <c r="L14" s="505">
        <v>2.0886999999999999E-2</v>
      </c>
      <c r="M14" s="505">
        <v>9.8321000000000006E-2</v>
      </c>
      <c r="N14" s="505">
        <v>0</v>
      </c>
      <c r="O14" s="505">
        <v>1.8799999999999999E-4</v>
      </c>
      <c r="P14" s="505">
        <v>1.9499999999999999E-3</v>
      </c>
      <c r="Q14" s="505">
        <v>4.9200000000000003E-4</v>
      </c>
      <c r="R14" s="505">
        <v>5.1999999999999997E-5</v>
      </c>
      <c r="S14" s="505">
        <v>1.7179999999999999E-3</v>
      </c>
      <c r="T14" s="505">
        <v>1.06E-4</v>
      </c>
      <c r="U14" s="505">
        <v>6.0000000000000002E-5</v>
      </c>
      <c r="V14" s="505">
        <v>9.7999999999999997E-5</v>
      </c>
      <c r="W14" s="505">
        <v>9.7E-5</v>
      </c>
      <c r="X14" s="505">
        <v>6.0000000000000002E-6</v>
      </c>
      <c r="Y14" s="505">
        <v>2.712E-3</v>
      </c>
      <c r="Z14" s="505">
        <v>2.4800000000000001E-4</v>
      </c>
      <c r="AA14" s="505">
        <v>1.01E-4</v>
      </c>
      <c r="AB14" s="505">
        <v>3.7130000000000002E-3</v>
      </c>
      <c r="AC14" s="505">
        <v>5.2240000000000003E-3</v>
      </c>
      <c r="AD14" s="505">
        <v>3.0000000000000001E-6</v>
      </c>
      <c r="AE14" s="505">
        <v>1.5999999999999999E-5</v>
      </c>
      <c r="AF14" s="505">
        <v>3.6000000000000001E-5</v>
      </c>
      <c r="AG14" s="505">
        <v>6.0999999999999999E-5</v>
      </c>
      <c r="AH14" s="505">
        <v>3.0578999999999999E-2</v>
      </c>
      <c r="AI14" s="505">
        <v>3.0000000000000001E-5</v>
      </c>
      <c r="AJ14" s="505">
        <v>1.4E-5</v>
      </c>
      <c r="AK14" s="505">
        <v>3.3100000000000002E-4</v>
      </c>
      <c r="AL14" s="505">
        <v>4.3399999999999998E-4</v>
      </c>
      <c r="AM14" s="505">
        <v>6.9999999999999999E-6</v>
      </c>
      <c r="AN14" s="505">
        <v>6.0000000000000002E-6</v>
      </c>
      <c r="AO14" s="505">
        <v>1.9000000000000001E-5</v>
      </c>
      <c r="AP14" s="505">
        <v>3.0000000000000001E-6</v>
      </c>
      <c r="AQ14" s="505">
        <v>1.0000000000000001E-5</v>
      </c>
      <c r="AR14" s="505">
        <v>6.9999999999999999E-6</v>
      </c>
      <c r="AS14" s="505">
        <v>1.5E-5</v>
      </c>
      <c r="AT14" s="505">
        <v>9.0000000000000002E-6</v>
      </c>
      <c r="AU14" s="505">
        <v>1.1E-5</v>
      </c>
      <c r="AV14" s="505">
        <v>1.0000000000000001E-5</v>
      </c>
      <c r="AW14" s="505">
        <v>2.3E-5</v>
      </c>
      <c r="AX14" s="505">
        <v>1.4E-5</v>
      </c>
      <c r="AY14" s="505">
        <v>1.5999999999999999E-5</v>
      </c>
      <c r="AZ14" s="505">
        <v>1.2999999999999999E-5</v>
      </c>
      <c r="BA14" s="505">
        <v>1.5999999999999999E-5</v>
      </c>
      <c r="BB14" s="505">
        <v>1.0000000000000001E-5</v>
      </c>
      <c r="BC14" s="505">
        <v>1.2E-5</v>
      </c>
      <c r="BD14" s="505">
        <v>1.5999999999999999E-5</v>
      </c>
      <c r="BE14" s="505">
        <v>1.2999999999999999E-5</v>
      </c>
      <c r="BF14" s="505">
        <v>1.4E-5</v>
      </c>
      <c r="BG14" s="505">
        <v>1.7E-5</v>
      </c>
      <c r="BH14" s="505">
        <v>1.5999999999999999E-5</v>
      </c>
      <c r="BI14" s="505">
        <v>1.5E-5</v>
      </c>
      <c r="BJ14" s="505">
        <v>3.9999999999999998E-6</v>
      </c>
      <c r="BK14" s="505">
        <v>1.1E-5</v>
      </c>
      <c r="BL14" s="505">
        <v>1.536E-3</v>
      </c>
      <c r="BM14" s="505">
        <v>6.0000000000000002E-6</v>
      </c>
      <c r="BN14" s="505">
        <v>2.9E-5</v>
      </c>
      <c r="BO14" s="505">
        <v>1.5999999999999999E-5</v>
      </c>
      <c r="BP14" s="505">
        <v>1.8E-5</v>
      </c>
      <c r="BQ14" s="505">
        <v>1.4E-5</v>
      </c>
      <c r="BR14" s="505">
        <v>1.1E-5</v>
      </c>
      <c r="BS14" s="505">
        <v>5.0000000000000004E-6</v>
      </c>
      <c r="BT14" s="505">
        <v>2.0999999999999999E-5</v>
      </c>
      <c r="BU14" s="505">
        <v>1.2999999999999999E-5</v>
      </c>
      <c r="BV14" s="505">
        <v>1.1E-5</v>
      </c>
      <c r="BW14" s="505">
        <v>9.0000000000000002E-6</v>
      </c>
      <c r="BX14" s="505">
        <v>1.4E-5</v>
      </c>
      <c r="BY14" s="505">
        <v>7.9999999999999996E-6</v>
      </c>
      <c r="BZ14" s="505">
        <v>6.0000000000000002E-6</v>
      </c>
      <c r="CA14" s="505">
        <v>3.9999999999999998E-6</v>
      </c>
      <c r="CB14" s="505">
        <v>1.9999999999999999E-6</v>
      </c>
      <c r="CC14" s="505">
        <v>3.3000000000000003E-5</v>
      </c>
      <c r="CD14" s="505">
        <v>1.0000000000000001E-5</v>
      </c>
      <c r="CE14" s="505">
        <v>3.0000000000000001E-5</v>
      </c>
      <c r="CF14" s="505">
        <v>1.1E-5</v>
      </c>
      <c r="CG14" s="505">
        <v>5.1999999999999997E-5</v>
      </c>
      <c r="CH14" s="505">
        <v>9.0000000000000002E-6</v>
      </c>
      <c r="CI14" s="505">
        <v>1.94E-4</v>
      </c>
      <c r="CJ14" s="505">
        <v>6.9999999999999999E-6</v>
      </c>
      <c r="CK14" s="505">
        <v>4.0000000000000003E-5</v>
      </c>
      <c r="CL14" s="505">
        <v>2.0999999999999999E-5</v>
      </c>
      <c r="CM14" s="505">
        <v>2.4000000000000001E-5</v>
      </c>
      <c r="CN14" s="505">
        <v>3.8999999999999999E-5</v>
      </c>
      <c r="CO14" s="505">
        <v>4.5000000000000003E-5</v>
      </c>
      <c r="CP14" s="505">
        <v>8.8999999999999995E-5</v>
      </c>
      <c r="CQ14" s="505">
        <v>2.9819999999999998E-3</v>
      </c>
      <c r="CR14" s="505">
        <v>3.3E-4</v>
      </c>
      <c r="CS14" s="505">
        <v>1.436E-3</v>
      </c>
      <c r="CT14" s="505">
        <v>2.1999999999999999E-5</v>
      </c>
      <c r="CU14" s="505">
        <v>5.0549999999999996E-3</v>
      </c>
      <c r="CV14" s="505">
        <v>8.0059999999999992E-3</v>
      </c>
      <c r="CW14" s="505">
        <v>5.5000000000000003E-4</v>
      </c>
      <c r="CX14" s="505">
        <v>1.5E-5</v>
      </c>
      <c r="CY14" s="505">
        <v>2.6999999999999999E-5</v>
      </c>
      <c r="CZ14" s="505">
        <v>1.1E-5</v>
      </c>
      <c r="DA14" s="505">
        <v>1.2E-5</v>
      </c>
      <c r="DB14" s="505">
        <v>1.8214999999999999E-2</v>
      </c>
      <c r="DC14" s="505">
        <v>6.1467000000000001E-2</v>
      </c>
      <c r="DD14" s="505">
        <v>3.4E-5</v>
      </c>
      <c r="DE14" s="505">
        <v>7.7999999999999999E-5</v>
      </c>
      <c r="DF14" s="505">
        <v>2.63E-3</v>
      </c>
      <c r="DG14" s="505">
        <v>7.6000000000000004E-5</v>
      </c>
      <c r="DH14" s="509">
        <v>6.3999999999999997E-5</v>
      </c>
      <c r="DI14" s="548">
        <v>1.405751</v>
      </c>
      <c r="DJ14" s="549">
        <v>1.0294410000000001</v>
      </c>
      <c r="DK14" s="547"/>
      <c r="DL14" s="547"/>
      <c r="DM14" s="547"/>
      <c r="DN14" s="547"/>
      <c r="DO14" s="547"/>
      <c r="DP14" s="547"/>
      <c r="DQ14" s="547"/>
      <c r="DR14" s="547"/>
      <c r="DS14" s="537"/>
      <c r="DT14" s="537"/>
      <c r="DU14" s="537"/>
      <c r="DV14" s="537"/>
      <c r="DW14" s="537"/>
      <c r="DX14" s="537"/>
      <c r="DY14" s="537"/>
      <c r="DZ14" s="537"/>
      <c r="EA14" s="537"/>
      <c r="EB14" s="537"/>
      <c r="EC14" s="537"/>
      <c r="ED14" s="537"/>
      <c r="EE14" s="537"/>
      <c r="EF14" s="537"/>
      <c r="EG14" s="537"/>
      <c r="EH14" s="537"/>
      <c r="EI14" s="537"/>
      <c r="EJ14" s="537"/>
      <c r="EK14" s="537"/>
      <c r="EL14" s="537"/>
      <c r="EM14" s="537"/>
      <c r="EN14" s="537"/>
      <c r="EO14" s="537"/>
      <c r="EP14" s="537"/>
      <c r="EQ14" s="537"/>
      <c r="ER14" s="537"/>
      <c r="ES14" s="537"/>
      <c r="ET14" s="537"/>
      <c r="EU14" s="537"/>
      <c r="EV14" s="537"/>
      <c r="EW14" s="537"/>
      <c r="EX14" s="537"/>
      <c r="EY14" s="537"/>
      <c r="EZ14" s="537"/>
      <c r="FA14" s="537"/>
      <c r="FB14" s="537"/>
      <c r="FC14" s="537"/>
      <c r="FD14" s="537"/>
    </row>
    <row r="15" spans="2:160" ht="18" customHeight="1" x14ac:dyDescent="0.2">
      <c r="B15" s="456" t="s">
        <v>19</v>
      </c>
      <c r="C15" s="457" t="s">
        <v>20</v>
      </c>
      <c r="D15" s="504">
        <v>1.1E-5</v>
      </c>
      <c r="E15" s="505">
        <v>9.7E-5</v>
      </c>
      <c r="F15" s="505">
        <v>2.5999999999999998E-5</v>
      </c>
      <c r="G15" s="505">
        <v>7.9999999999999996E-6</v>
      </c>
      <c r="H15" s="505">
        <v>3.735E-3</v>
      </c>
      <c r="I15" s="505">
        <v>0</v>
      </c>
      <c r="J15" s="505">
        <v>1.9000000000000001E-5</v>
      </c>
      <c r="K15" s="505">
        <v>7.76E-4</v>
      </c>
      <c r="L15" s="505">
        <v>1.0140709999999999</v>
      </c>
      <c r="M15" s="505">
        <v>9.0000000000000006E-5</v>
      </c>
      <c r="N15" s="505">
        <v>0</v>
      </c>
      <c r="O15" s="505">
        <v>6.9999999999999999E-6</v>
      </c>
      <c r="P15" s="505">
        <v>9.0000000000000002E-6</v>
      </c>
      <c r="Q15" s="505">
        <v>9.0000000000000002E-6</v>
      </c>
      <c r="R15" s="505">
        <v>7.9999999999999996E-6</v>
      </c>
      <c r="S15" s="505">
        <v>1.2E-5</v>
      </c>
      <c r="T15" s="505">
        <v>7.9999999999999996E-6</v>
      </c>
      <c r="U15" s="505">
        <v>6.9999999999999999E-6</v>
      </c>
      <c r="V15" s="505">
        <v>6.9999999999999999E-6</v>
      </c>
      <c r="W15" s="505">
        <v>7.9999999999999996E-6</v>
      </c>
      <c r="X15" s="505">
        <v>1.9999999999999999E-6</v>
      </c>
      <c r="Y15" s="505">
        <v>9.0000000000000002E-6</v>
      </c>
      <c r="Z15" s="505">
        <v>6.9999999999999999E-6</v>
      </c>
      <c r="AA15" s="505">
        <v>1.2E-5</v>
      </c>
      <c r="AB15" s="505">
        <v>2.9E-5</v>
      </c>
      <c r="AC15" s="505">
        <v>1.2E-5</v>
      </c>
      <c r="AD15" s="505">
        <v>9.9999999999999995E-7</v>
      </c>
      <c r="AE15" s="505">
        <v>5.0000000000000004E-6</v>
      </c>
      <c r="AF15" s="505">
        <v>7.9999999999999996E-6</v>
      </c>
      <c r="AG15" s="505">
        <v>7.9999999999999996E-6</v>
      </c>
      <c r="AH15" s="505">
        <v>3.1000000000000001E-5</v>
      </c>
      <c r="AI15" s="505">
        <v>1.5E-5</v>
      </c>
      <c r="AJ15" s="505">
        <v>1.2E-5</v>
      </c>
      <c r="AK15" s="505">
        <v>9.0000000000000002E-6</v>
      </c>
      <c r="AL15" s="505">
        <v>1.4E-5</v>
      </c>
      <c r="AM15" s="505">
        <v>1.1E-5</v>
      </c>
      <c r="AN15" s="505">
        <v>1.0000000000000001E-5</v>
      </c>
      <c r="AO15" s="505">
        <v>1.4E-5</v>
      </c>
      <c r="AP15" s="505">
        <v>1.0000000000000001E-5</v>
      </c>
      <c r="AQ15" s="505">
        <v>9.0000000000000002E-6</v>
      </c>
      <c r="AR15" s="505">
        <v>9.0000000000000002E-6</v>
      </c>
      <c r="AS15" s="505">
        <v>7.9999999999999996E-6</v>
      </c>
      <c r="AT15" s="505">
        <v>9.0000000000000002E-6</v>
      </c>
      <c r="AU15" s="505">
        <v>9.0000000000000002E-6</v>
      </c>
      <c r="AV15" s="505">
        <v>6.9999999999999999E-6</v>
      </c>
      <c r="AW15" s="505">
        <v>6.0000000000000002E-6</v>
      </c>
      <c r="AX15" s="505">
        <v>5.0000000000000004E-6</v>
      </c>
      <c r="AY15" s="505">
        <v>6.0000000000000002E-6</v>
      </c>
      <c r="AZ15" s="505">
        <v>1.0000000000000001E-5</v>
      </c>
      <c r="BA15" s="505">
        <v>5.0000000000000004E-6</v>
      </c>
      <c r="BB15" s="505">
        <v>5.0000000000000004E-6</v>
      </c>
      <c r="BC15" s="505">
        <v>1.0000000000000001E-5</v>
      </c>
      <c r="BD15" s="505">
        <v>5.0000000000000004E-6</v>
      </c>
      <c r="BE15" s="505">
        <v>6.0000000000000002E-6</v>
      </c>
      <c r="BF15" s="505">
        <v>5.0000000000000004E-6</v>
      </c>
      <c r="BG15" s="505">
        <v>5.0000000000000004E-6</v>
      </c>
      <c r="BH15" s="505">
        <v>6.0000000000000002E-6</v>
      </c>
      <c r="BI15" s="505">
        <v>1.1E-5</v>
      </c>
      <c r="BJ15" s="505">
        <v>5.0000000000000004E-6</v>
      </c>
      <c r="BK15" s="505">
        <v>1.1E-5</v>
      </c>
      <c r="BL15" s="505">
        <v>1.2E-5</v>
      </c>
      <c r="BM15" s="505">
        <v>6.0000000000000002E-6</v>
      </c>
      <c r="BN15" s="505">
        <v>1.4E-5</v>
      </c>
      <c r="BO15" s="505">
        <v>1.5E-5</v>
      </c>
      <c r="BP15" s="505">
        <v>1.7E-5</v>
      </c>
      <c r="BQ15" s="505">
        <v>7.9999999999999996E-6</v>
      </c>
      <c r="BR15" s="505">
        <v>9.0000000000000002E-6</v>
      </c>
      <c r="BS15" s="505">
        <v>1.0000000000000001E-5</v>
      </c>
      <c r="BT15" s="505">
        <v>1.5E-5</v>
      </c>
      <c r="BU15" s="505">
        <v>2.4000000000000001E-5</v>
      </c>
      <c r="BV15" s="505">
        <v>1.4E-5</v>
      </c>
      <c r="BW15" s="505">
        <v>6.3999999999999997E-5</v>
      </c>
      <c r="BX15" s="505">
        <v>3.1999999999999999E-5</v>
      </c>
      <c r="BY15" s="505">
        <v>6.0000000000000002E-6</v>
      </c>
      <c r="BZ15" s="505">
        <v>7.9999999999999996E-6</v>
      </c>
      <c r="CA15" s="505">
        <v>6.9999999999999999E-6</v>
      </c>
      <c r="CB15" s="505">
        <v>5.0000000000000004E-6</v>
      </c>
      <c r="CC15" s="505">
        <v>2.1999999999999999E-5</v>
      </c>
      <c r="CD15" s="505">
        <v>1.5999999999999999E-5</v>
      </c>
      <c r="CE15" s="505">
        <v>3.8000000000000002E-5</v>
      </c>
      <c r="CF15" s="505">
        <v>1.9000000000000001E-5</v>
      </c>
      <c r="CG15" s="505">
        <v>6.0999999999999999E-5</v>
      </c>
      <c r="CH15" s="505">
        <v>1.5E-5</v>
      </c>
      <c r="CI15" s="505">
        <v>2.1800000000000001E-4</v>
      </c>
      <c r="CJ15" s="505">
        <v>3.9999999999999998E-6</v>
      </c>
      <c r="CK15" s="505">
        <v>7.9999999999999996E-6</v>
      </c>
      <c r="CL15" s="505">
        <v>1.7E-5</v>
      </c>
      <c r="CM15" s="505">
        <v>5.0000000000000004E-6</v>
      </c>
      <c r="CN15" s="505">
        <v>1.1E-5</v>
      </c>
      <c r="CO15" s="505">
        <v>1.0000000000000001E-5</v>
      </c>
      <c r="CP15" s="505">
        <v>1.5999999999999999E-5</v>
      </c>
      <c r="CQ15" s="505">
        <v>1.11E-4</v>
      </c>
      <c r="CR15" s="505">
        <v>1.2E-5</v>
      </c>
      <c r="CS15" s="505">
        <v>2.0000000000000001E-4</v>
      </c>
      <c r="CT15" s="505">
        <v>1.1E-5</v>
      </c>
      <c r="CU15" s="505">
        <v>6.2399999999999999E-4</v>
      </c>
      <c r="CV15" s="505">
        <v>1.021E-3</v>
      </c>
      <c r="CW15" s="505">
        <v>7.9999999999999996E-6</v>
      </c>
      <c r="CX15" s="505">
        <v>9.0000000000000002E-6</v>
      </c>
      <c r="CY15" s="505">
        <v>9.0000000000000002E-6</v>
      </c>
      <c r="CZ15" s="505">
        <v>6.9999999999999999E-6</v>
      </c>
      <c r="DA15" s="505">
        <v>7.9999999999999996E-6</v>
      </c>
      <c r="DB15" s="505">
        <v>9.2689999999999995E-3</v>
      </c>
      <c r="DC15" s="505">
        <v>2.9780000000000001E-2</v>
      </c>
      <c r="DD15" s="505">
        <v>1.0000000000000001E-5</v>
      </c>
      <c r="DE15" s="505">
        <v>7.9999999999999996E-6</v>
      </c>
      <c r="DF15" s="505">
        <v>7.1100000000000004E-4</v>
      </c>
      <c r="DG15" s="505">
        <v>1.1E-5</v>
      </c>
      <c r="DH15" s="509">
        <v>1.1770000000000001E-3</v>
      </c>
      <c r="DI15" s="548">
        <v>1.0629949999999999</v>
      </c>
      <c r="DJ15" s="549">
        <v>0.77843899999999999</v>
      </c>
      <c r="DK15" s="547"/>
      <c r="DL15" s="547"/>
      <c r="DM15" s="547"/>
      <c r="DN15" s="547"/>
      <c r="DO15" s="547"/>
      <c r="DP15" s="547"/>
      <c r="DQ15" s="547"/>
      <c r="DR15" s="547"/>
      <c r="DS15" s="537"/>
      <c r="DT15" s="537"/>
      <c r="DU15" s="537"/>
      <c r="DV15" s="537"/>
      <c r="DW15" s="537"/>
      <c r="DX15" s="537"/>
      <c r="DY15" s="537"/>
      <c r="DZ15" s="537"/>
      <c r="EA15" s="537"/>
      <c r="EB15" s="537"/>
      <c r="EC15" s="537"/>
      <c r="ED15" s="537"/>
      <c r="EE15" s="537"/>
      <c r="EF15" s="537"/>
      <c r="EG15" s="537"/>
      <c r="EH15" s="537"/>
      <c r="EI15" s="537"/>
      <c r="EJ15" s="537"/>
      <c r="EK15" s="537"/>
      <c r="EL15" s="537"/>
      <c r="EM15" s="537"/>
      <c r="EN15" s="537"/>
      <c r="EO15" s="537"/>
      <c r="EP15" s="537"/>
      <c r="EQ15" s="537"/>
      <c r="ER15" s="537"/>
      <c r="ES15" s="537"/>
      <c r="ET15" s="537"/>
      <c r="EU15" s="537"/>
      <c r="EV15" s="537"/>
      <c r="EW15" s="537"/>
      <c r="EX15" s="537"/>
      <c r="EY15" s="537"/>
      <c r="EZ15" s="537"/>
      <c r="FA15" s="537"/>
      <c r="FB15" s="537"/>
      <c r="FC15" s="537"/>
      <c r="FD15" s="537"/>
    </row>
    <row r="16" spans="2:160" ht="18" customHeight="1" x14ac:dyDescent="0.2">
      <c r="B16" s="456" t="s">
        <v>21</v>
      </c>
      <c r="C16" s="457" t="s">
        <v>22</v>
      </c>
      <c r="D16" s="504">
        <v>4.7489999999999997E-3</v>
      </c>
      <c r="E16" s="505">
        <v>0.22945299999999999</v>
      </c>
      <c r="F16" s="505">
        <v>1.0841E-2</v>
      </c>
      <c r="G16" s="505">
        <v>4.1279999999999997E-3</v>
      </c>
      <c r="H16" s="505">
        <v>6.2458E-2</v>
      </c>
      <c r="I16" s="505">
        <v>0</v>
      </c>
      <c r="J16" s="505">
        <v>3.0000000000000001E-6</v>
      </c>
      <c r="K16" s="505">
        <v>5.914E-3</v>
      </c>
      <c r="L16" s="505">
        <v>1.6000000000000001E-4</v>
      </c>
      <c r="M16" s="505">
        <v>1.0309980000000001</v>
      </c>
      <c r="N16" s="505">
        <v>0</v>
      </c>
      <c r="O16" s="505">
        <v>1.8900000000000001E-4</v>
      </c>
      <c r="P16" s="505">
        <v>9.1000000000000003E-5</v>
      </c>
      <c r="Q16" s="505">
        <v>5.5000000000000002E-5</v>
      </c>
      <c r="R16" s="505">
        <v>3.9999999999999998E-6</v>
      </c>
      <c r="S16" s="505">
        <v>1.2999999999999999E-5</v>
      </c>
      <c r="T16" s="505">
        <v>9.9999999999999995E-7</v>
      </c>
      <c r="U16" s="505">
        <v>9.9999999999999995E-7</v>
      </c>
      <c r="V16" s="505">
        <v>3.0899999999999998E-4</v>
      </c>
      <c r="W16" s="505">
        <v>1.9999999999999999E-6</v>
      </c>
      <c r="X16" s="505">
        <v>0</v>
      </c>
      <c r="Y16" s="505">
        <v>1.7E-5</v>
      </c>
      <c r="Z16" s="505">
        <v>3.0000000000000001E-6</v>
      </c>
      <c r="AA16" s="505">
        <v>3.9999999999999998E-6</v>
      </c>
      <c r="AB16" s="505">
        <v>3.3000000000000003E-5</v>
      </c>
      <c r="AC16" s="505">
        <v>3.0000000000000001E-5</v>
      </c>
      <c r="AD16" s="505">
        <v>0</v>
      </c>
      <c r="AE16" s="505">
        <v>0</v>
      </c>
      <c r="AF16" s="505">
        <v>9.9999999999999995E-7</v>
      </c>
      <c r="AG16" s="505">
        <v>8.3999999999999995E-5</v>
      </c>
      <c r="AH16" s="505">
        <v>2.6580000000000002E-3</v>
      </c>
      <c r="AI16" s="505">
        <v>9.9999999999999995E-7</v>
      </c>
      <c r="AJ16" s="505">
        <v>9.9999999999999995E-7</v>
      </c>
      <c r="AK16" s="505">
        <v>3.9999999999999998E-6</v>
      </c>
      <c r="AL16" s="505">
        <v>3.9999999999999998E-6</v>
      </c>
      <c r="AM16" s="505">
        <v>0</v>
      </c>
      <c r="AN16" s="505">
        <v>0</v>
      </c>
      <c r="AO16" s="505">
        <v>9.9999999999999995E-7</v>
      </c>
      <c r="AP16" s="505">
        <v>0</v>
      </c>
      <c r="AQ16" s="505">
        <v>0</v>
      </c>
      <c r="AR16" s="505">
        <v>0</v>
      </c>
      <c r="AS16" s="505">
        <v>9.9999999999999995E-7</v>
      </c>
      <c r="AT16" s="505">
        <v>0</v>
      </c>
      <c r="AU16" s="505">
        <v>9.9999999999999995E-7</v>
      </c>
      <c r="AV16" s="505">
        <v>9.9999999999999995E-7</v>
      </c>
      <c r="AW16" s="505">
        <v>9.9999999999999995E-7</v>
      </c>
      <c r="AX16" s="505">
        <v>9.9999999999999995E-7</v>
      </c>
      <c r="AY16" s="505">
        <v>9.9999999999999995E-7</v>
      </c>
      <c r="AZ16" s="505">
        <v>9.9999999999999995E-7</v>
      </c>
      <c r="BA16" s="505">
        <v>9.9999999999999995E-7</v>
      </c>
      <c r="BB16" s="505">
        <v>9.9999999999999995E-7</v>
      </c>
      <c r="BC16" s="505">
        <v>9.9999999999999995E-7</v>
      </c>
      <c r="BD16" s="505">
        <v>9.9999999999999995E-7</v>
      </c>
      <c r="BE16" s="505">
        <v>9.9999999999999995E-7</v>
      </c>
      <c r="BF16" s="505">
        <v>9.9999999999999995E-7</v>
      </c>
      <c r="BG16" s="505">
        <v>1.9999999999999999E-6</v>
      </c>
      <c r="BH16" s="505">
        <v>9.9999999999999995E-7</v>
      </c>
      <c r="BI16" s="505">
        <v>9.9999999999999995E-7</v>
      </c>
      <c r="BJ16" s="505">
        <v>0</v>
      </c>
      <c r="BK16" s="505">
        <v>9.9999999999999995E-7</v>
      </c>
      <c r="BL16" s="505">
        <v>5.5000000000000002E-5</v>
      </c>
      <c r="BM16" s="505">
        <v>9.9999999999999995E-7</v>
      </c>
      <c r="BN16" s="505">
        <v>3.0000000000000001E-6</v>
      </c>
      <c r="BO16" s="505">
        <v>1.9999999999999999E-6</v>
      </c>
      <c r="BP16" s="505">
        <v>9.9999999999999995E-7</v>
      </c>
      <c r="BQ16" s="505">
        <v>5.5999999999999999E-5</v>
      </c>
      <c r="BR16" s="505">
        <v>3.9999999999999998E-6</v>
      </c>
      <c r="BS16" s="505">
        <v>0</v>
      </c>
      <c r="BT16" s="505">
        <v>1.9999999999999999E-6</v>
      </c>
      <c r="BU16" s="505">
        <v>9.9999999999999995E-7</v>
      </c>
      <c r="BV16" s="505">
        <v>9.9999999999999995E-7</v>
      </c>
      <c r="BW16" s="505">
        <v>9.9999999999999995E-7</v>
      </c>
      <c r="BX16" s="505">
        <v>5.8E-5</v>
      </c>
      <c r="BY16" s="505">
        <v>9.9999999999999995E-7</v>
      </c>
      <c r="BZ16" s="505">
        <v>0</v>
      </c>
      <c r="CA16" s="505">
        <v>0</v>
      </c>
      <c r="CB16" s="505">
        <v>0</v>
      </c>
      <c r="CC16" s="505">
        <v>1.9999999999999999E-6</v>
      </c>
      <c r="CD16" s="505">
        <v>9.9999999999999995E-7</v>
      </c>
      <c r="CE16" s="505">
        <v>3.9999999999999998E-6</v>
      </c>
      <c r="CF16" s="505">
        <v>9.9999999999999995E-7</v>
      </c>
      <c r="CG16" s="505">
        <v>1.9999999999999999E-6</v>
      </c>
      <c r="CH16" s="505">
        <v>0</v>
      </c>
      <c r="CI16" s="505">
        <v>5.0000000000000004E-6</v>
      </c>
      <c r="CJ16" s="505">
        <v>9.9999999999999995E-7</v>
      </c>
      <c r="CK16" s="505">
        <v>3.0000000000000001E-6</v>
      </c>
      <c r="CL16" s="505">
        <v>1.5E-5</v>
      </c>
      <c r="CM16" s="505">
        <v>1.9999999999999999E-6</v>
      </c>
      <c r="CN16" s="505">
        <v>5.0000000000000004E-6</v>
      </c>
      <c r="CO16" s="505">
        <v>1.2E-5</v>
      </c>
      <c r="CP16" s="505">
        <v>9.9999999999999995E-7</v>
      </c>
      <c r="CQ16" s="505">
        <v>1.94E-4</v>
      </c>
      <c r="CR16" s="505">
        <v>3.1419999999999998E-3</v>
      </c>
      <c r="CS16" s="505">
        <v>5.1E-5</v>
      </c>
      <c r="CT16" s="505">
        <v>9.9999999999999995E-7</v>
      </c>
      <c r="CU16" s="505">
        <v>1.54E-4</v>
      </c>
      <c r="CV16" s="505">
        <v>1.9100000000000001E-4</v>
      </c>
      <c r="CW16" s="505">
        <v>9.0000000000000002E-6</v>
      </c>
      <c r="CX16" s="505">
        <v>9.9999999999999995E-7</v>
      </c>
      <c r="CY16" s="505">
        <v>6.9999999999999999E-6</v>
      </c>
      <c r="CZ16" s="505">
        <v>1.9999999999999999E-6</v>
      </c>
      <c r="DA16" s="505">
        <v>9.9999999999999995E-7</v>
      </c>
      <c r="DB16" s="505">
        <v>3.79E-4</v>
      </c>
      <c r="DC16" s="505">
        <v>1.09E-3</v>
      </c>
      <c r="DD16" s="505">
        <v>1.9999999999999999E-6</v>
      </c>
      <c r="DE16" s="505">
        <v>4.95E-4</v>
      </c>
      <c r="DF16" s="505">
        <v>6.3999999999999997E-5</v>
      </c>
      <c r="DG16" s="505">
        <v>6.0000000000000002E-6</v>
      </c>
      <c r="DH16" s="509">
        <v>1.9999999999999999E-6</v>
      </c>
      <c r="DI16" s="548">
        <v>1.3582540000000001</v>
      </c>
      <c r="DJ16" s="549">
        <v>0.99465899999999996</v>
      </c>
      <c r="DK16" s="547"/>
      <c r="DL16" s="547"/>
      <c r="DM16" s="547"/>
      <c r="DN16" s="547"/>
      <c r="DO16" s="547"/>
      <c r="DP16" s="547"/>
      <c r="DQ16" s="547"/>
      <c r="DR16" s="547"/>
      <c r="DS16" s="537"/>
      <c r="DT16" s="537"/>
      <c r="DU16" s="537"/>
      <c r="DV16" s="537"/>
      <c r="DW16" s="537"/>
      <c r="DX16" s="537"/>
      <c r="DY16" s="537"/>
      <c r="DZ16" s="537"/>
      <c r="EA16" s="537"/>
      <c r="EB16" s="537"/>
      <c r="EC16" s="537"/>
      <c r="ED16" s="537"/>
      <c r="EE16" s="537"/>
      <c r="EF16" s="537"/>
      <c r="EG16" s="537"/>
      <c r="EH16" s="537"/>
      <c r="EI16" s="537"/>
      <c r="EJ16" s="537"/>
      <c r="EK16" s="537"/>
      <c r="EL16" s="537"/>
      <c r="EM16" s="537"/>
      <c r="EN16" s="537"/>
      <c r="EO16" s="537"/>
      <c r="EP16" s="537"/>
      <c r="EQ16" s="537"/>
      <c r="ER16" s="537"/>
      <c r="ES16" s="537"/>
      <c r="ET16" s="537"/>
      <c r="EU16" s="537"/>
      <c r="EV16" s="537"/>
      <c r="EW16" s="537"/>
      <c r="EX16" s="537"/>
      <c r="EY16" s="537"/>
      <c r="EZ16" s="537"/>
      <c r="FA16" s="537"/>
      <c r="FB16" s="537"/>
      <c r="FC16" s="537"/>
      <c r="FD16" s="537"/>
    </row>
    <row r="17" spans="2:160" s="550" customFormat="1" ht="18" customHeight="1" x14ac:dyDescent="0.2">
      <c r="B17" s="456" t="s">
        <v>23</v>
      </c>
      <c r="C17" s="457" t="s">
        <v>24</v>
      </c>
      <c r="D17" s="504">
        <v>0</v>
      </c>
      <c r="E17" s="505">
        <v>0</v>
      </c>
      <c r="F17" s="505">
        <v>0</v>
      </c>
      <c r="G17" s="505">
        <v>0</v>
      </c>
      <c r="H17" s="505">
        <v>0</v>
      </c>
      <c r="I17" s="505">
        <v>0</v>
      </c>
      <c r="J17" s="505">
        <v>0</v>
      </c>
      <c r="K17" s="505">
        <v>0</v>
      </c>
      <c r="L17" s="505">
        <v>0</v>
      </c>
      <c r="M17" s="505">
        <v>0</v>
      </c>
      <c r="N17" s="505">
        <v>1</v>
      </c>
      <c r="O17" s="505">
        <v>0</v>
      </c>
      <c r="P17" s="505">
        <v>0</v>
      </c>
      <c r="Q17" s="505">
        <v>0</v>
      </c>
      <c r="R17" s="505">
        <v>0</v>
      </c>
      <c r="S17" s="505">
        <v>0</v>
      </c>
      <c r="T17" s="505">
        <v>0</v>
      </c>
      <c r="U17" s="505">
        <v>0</v>
      </c>
      <c r="V17" s="505">
        <v>0</v>
      </c>
      <c r="W17" s="505">
        <v>0</v>
      </c>
      <c r="X17" s="505">
        <v>0</v>
      </c>
      <c r="Y17" s="505">
        <v>0</v>
      </c>
      <c r="Z17" s="505">
        <v>0</v>
      </c>
      <c r="AA17" s="505">
        <v>0</v>
      </c>
      <c r="AB17" s="505">
        <v>0</v>
      </c>
      <c r="AC17" s="505">
        <v>0</v>
      </c>
      <c r="AD17" s="505">
        <v>0</v>
      </c>
      <c r="AE17" s="505">
        <v>0</v>
      </c>
      <c r="AF17" s="505">
        <v>0</v>
      </c>
      <c r="AG17" s="505">
        <v>0</v>
      </c>
      <c r="AH17" s="505">
        <v>0</v>
      </c>
      <c r="AI17" s="505">
        <v>0</v>
      </c>
      <c r="AJ17" s="505">
        <v>0</v>
      </c>
      <c r="AK17" s="505">
        <v>0</v>
      </c>
      <c r="AL17" s="505">
        <v>0</v>
      </c>
      <c r="AM17" s="505">
        <v>0</v>
      </c>
      <c r="AN17" s="505">
        <v>0</v>
      </c>
      <c r="AO17" s="505">
        <v>0</v>
      </c>
      <c r="AP17" s="505">
        <v>0</v>
      </c>
      <c r="AQ17" s="505">
        <v>0</v>
      </c>
      <c r="AR17" s="505">
        <v>0</v>
      </c>
      <c r="AS17" s="505">
        <v>0</v>
      </c>
      <c r="AT17" s="505">
        <v>0</v>
      </c>
      <c r="AU17" s="505">
        <v>0</v>
      </c>
      <c r="AV17" s="505">
        <v>0</v>
      </c>
      <c r="AW17" s="505">
        <v>0</v>
      </c>
      <c r="AX17" s="505">
        <v>0</v>
      </c>
      <c r="AY17" s="505">
        <v>0</v>
      </c>
      <c r="AZ17" s="505">
        <v>0</v>
      </c>
      <c r="BA17" s="505">
        <v>0</v>
      </c>
      <c r="BB17" s="505">
        <v>0</v>
      </c>
      <c r="BC17" s="505">
        <v>0</v>
      </c>
      <c r="BD17" s="505">
        <v>0</v>
      </c>
      <c r="BE17" s="505">
        <v>0</v>
      </c>
      <c r="BF17" s="505">
        <v>0</v>
      </c>
      <c r="BG17" s="505">
        <v>0</v>
      </c>
      <c r="BH17" s="505">
        <v>0</v>
      </c>
      <c r="BI17" s="505">
        <v>0</v>
      </c>
      <c r="BJ17" s="505">
        <v>0</v>
      </c>
      <c r="BK17" s="505">
        <v>0</v>
      </c>
      <c r="BL17" s="505">
        <v>0</v>
      </c>
      <c r="BM17" s="505">
        <v>0</v>
      </c>
      <c r="BN17" s="505">
        <v>0</v>
      </c>
      <c r="BO17" s="505">
        <v>0</v>
      </c>
      <c r="BP17" s="505">
        <v>0</v>
      </c>
      <c r="BQ17" s="505">
        <v>0</v>
      </c>
      <c r="BR17" s="505">
        <v>0</v>
      </c>
      <c r="BS17" s="505">
        <v>0</v>
      </c>
      <c r="BT17" s="505">
        <v>0</v>
      </c>
      <c r="BU17" s="505">
        <v>0</v>
      </c>
      <c r="BV17" s="505">
        <v>0</v>
      </c>
      <c r="BW17" s="505">
        <v>0</v>
      </c>
      <c r="BX17" s="505">
        <v>0</v>
      </c>
      <c r="BY17" s="505">
        <v>0</v>
      </c>
      <c r="BZ17" s="505">
        <v>0</v>
      </c>
      <c r="CA17" s="505">
        <v>0</v>
      </c>
      <c r="CB17" s="505">
        <v>0</v>
      </c>
      <c r="CC17" s="505">
        <v>0</v>
      </c>
      <c r="CD17" s="505">
        <v>0</v>
      </c>
      <c r="CE17" s="505">
        <v>0</v>
      </c>
      <c r="CF17" s="505">
        <v>0</v>
      </c>
      <c r="CG17" s="505">
        <v>0</v>
      </c>
      <c r="CH17" s="505">
        <v>0</v>
      </c>
      <c r="CI17" s="505">
        <v>0</v>
      </c>
      <c r="CJ17" s="505">
        <v>0</v>
      </c>
      <c r="CK17" s="505">
        <v>0</v>
      </c>
      <c r="CL17" s="505">
        <v>0</v>
      </c>
      <c r="CM17" s="505">
        <v>0</v>
      </c>
      <c r="CN17" s="505">
        <v>0</v>
      </c>
      <c r="CO17" s="505">
        <v>0</v>
      </c>
      <c r="CP17" s="505">
        <v>0</v>
      </c>
      <c r="CQ17" s="505">
        <v>0</v>
      </c>
      <c r="CR17" s="505">
        <v>0</v>
      </c>
      <c r="CS17" s="505">
        <v>0</v>
      </c>
      <c r="CT17" s="505">
        <v>0</v>
      </c>
      <c r="CU17" s="505">
        <v>0</v>
      </c>
      <c r="CV17" s="505">
        <v>0</v>
      </c>
      <c r="CW17" s="505">
        <v>0</v>
      </c>
      <c r="CX17" s="505">
        <v>0</v>
      </c>
      <c r="CY17" s="505">
        <v>0</v>
      </c>
      <c r="CZ17" s="505">
        <v>0</v>
      </c>
      <c r="DA17" s="505">
        <v>0</v>
      </c>
      <c r="DB17" s="505">
        <v>0</v>
      </c>
      <c r="DC17" s="505">
        <v>0</v>
      </c>
      <c r="DD17" s="505">
        <v>0</v>
      </c>
      <c r="DE17" s="505">
        <v>0</v>
      </c>
      <c r="DF17" s="505">
        <v>0</v>
      </c>
      <c r="DG17" s="505">
        <v>0</v>
      </c>
      <c r="DH17" s="509">
        <v>0</v>
      </c>
      <c r="DI17" s="548">
        <v>1</v>
      </c>
      <c r="DJ17" s="549">
        <v>0.73230700000000004</v>
      </c>
      <c r="DK17" s="547"/>
      <c r="DL17" s="547"/>
      <c r="DM17" s="547"/>
      <c r="DN17" s="547"/>
      <c r="DO17" s="547"/>
      <c r="DP17" s="547"/>
      <c r="DQ17" s="547"/>
      <c r="DR17" s="547"/>
      <c r="DS17" s="537"/>
      <c r="DT17" s="537"/>
      <c r="DU17" s="537"/>
      <c r="DV17" s="537"/>
      <c r="DW17" s="537"/>
      <c r="DX17" s="537"/>
      <c r="DY17" s="537"/>
      <c r="DZ17" s="537"/>
      <c r="EA17" s="537"/>
      <c r="EB17" s="537"/>
      <c r="EC17" s="537"/>
      <c r="ED17" s="537"/>
      <c r="EE17" s="537"/>
      <c r="EF17" s="537"/>
      <c r="EG17" s="537"/>
      <c r="EH17" s="537"/>
      <c r="EI17" s="537"/>
      <c r="EJ17" s="537"/>
      <c r="EK17" s="537"/>
      <c r="EL17" s="537"/>
      <c r="EM17" s="537"/>
      <c r="EN17" s="537"/>
      <c r="EO17" s="537"/>
      <c r="EP17" s="537"/>
      <c r="EQ17" s="537"/>
      <c r="ER17" s="537"/>
      <c r="ES17" s="537"/>
      <c r="ET17" s="537"/>
      <c r="EU17" s="537"/>
      <c r="EV17" s="537"/>
      <c r="EW17" s="537"/>
      <c r="EX17" s="537"/>
      <c r="EY17" s="537"/>
      <c r="EZ17" s="537"/>
      <c r="FA17" s="537"/>
      <c r="FB17" s="537"/>
      <c r="FC17" s="537"/>
      <c r="FD17" s="537"/>
    </row>
    <row r="18" spans="2:160" s="550" customFormat="1" ht="18" customHeight="1" x14ac:dyDescent="0.2">
      <c r="B18" s="456" t="s">
        <v>25</v>
      </c>
      <c r="C18" s="457" t="s">
        <v>26</v>
      </c>
      <c r="D18" s="504">
        <v>7.2000000000000002E-5</v>
      </c>
      <c r="E18" s="505">
        <v>3.4999999999999997E-5</v>
      </c>
      <c r="F18" s="505">
        <v>7.2999999999999999E-5</v>
      </c>
      <c r="G18" s="505">
        <v>2.6200000000000003E-4</v>
      </c>
      <c r="H18" s="505">
        <v>1.9350000000000001E-3</v>
      </c>
      <c r="I18" s="505">
        <v>0</v>
      </c>
      <c r="J18" s="505">
        <v>5.1999999999999997E-5</v>
      </c>
      <c r="K18" s="505">
        <v>4.1E-5</v>
      </c>
      <c r="L18" s="505">
        <v>4.1E-5</v>
      </c>
      <c r="M18" s="505">
        <v>2.4000000000000001E-5</v>
      </c>
      <c r="N18" s="505">
        <v>0</v>
      </c>
      <c r="O18" s="505">
        <v>1.0417810000000001</v>
      </c>
      <c r="P18" s="505">
        <v>4.1783000000000001E-2</v>
      </c>
      <c r="Q18" s="505">
        <v>9.7999999999999997E-5</v>
      </c>
      <c r="R18" s="505">
        <v>2.199E-3</v>
      </c>
      <c r="S18" s="505">
        <v>3.4099999999999999E-4</v>
      </c>
      <c r="T18" s="505">
        <v>5.5400000000000002E-4</v>
      </c>
      <c r="U18" s="505">
        <v>1.17E-4</v>
      </c>
      <c r="V18" s="505">
        <v>2.42E-4</v>
      </c>
      <c r="W18" s="505">
        <v>2.3E-5</v>
      </c>
      <c r="X18" s="505">
        <v>5.0000000000000004E-6</v>
      </c>
      <c r="Y18" s="505">
        <v>1.5E-5</v>
      </c>
      <c r="Z18" s="505">
        <v>1.5999999999999999E-5</v>
      </c>
      <c r="AA18" s="505">
        <v>1.9469999999999999E-3</v>
      </c>
      <c r="AB18" s="505">
        <v>3.1999999999999999E-5</v>
      </c>
      <c r="AC18" s="505">
        <v>4.1E-5</v>
      </c>
      <c r="AD18" s="505">
        <v>3.0000000000000001E-6</v>
      </c>
      <c r="AE18" s="505">
        <v>1.2E-5</v>
      </c>
      <c r="AF18" s="505">
        <v>1.63E-4</v>
      </c>
      <c r="AG18" s="505">
        <v>3.5980000000000001E-3</v>
      </c>
      <c r="AH18" s="505">
        <v>6.2509999999999996E-3</v>
      </c>
      <c r="AI18" s="505">
        <v>7.1000000000000002E-4</v>
      </c>
      <c r="AJ18" s="505">
        <v>2.8E-5</v>
      </c>
      <c r="AK18" s="505">
        <v>5.0000000000000002E-5</v>
      </c>
      <c r="AL18" s="505">
        <v>4.6000000000000001E-4</v>
      </c>
      <c r="AM18" s="505">
        <v>1.5E-5</v>
      </c>
      <c r="AN18" s="505">
        <v>1.2999999999999999E-5</v>
      </c>
      <c r="AO18" s="505">
        <v>2.8E-5</v>
      </c>
      <c r="AP18" s="505">
        <v>1.4E-5</v>
      </c>
      <c r="AQ18" s="505">
        <v>2.4000000000000001E-5</v>
      </c>
      <c r="AR18" s="505">
        <v>7.3999999999999996E-5</v>
      </c>
      <c r="AS18" s="505">
        <v>5.1999999999999997E-5</v>
      </c>
      <c r="AT18" s="505">
        <v>8.7000000000000001E-5</v>
      </c>
      <c r="AU18" s="505">
        <v>6.0999999999999999E-5</v>
      </c>
      <c r="AV18" s="505">
        <v>5.5999999999999999E-5</v>
      </c>
      <c r="AW18" s="505">
        <v>7.6000000000000004E-5</v>
      </c>
      <c r="AX18" s="505">
        <v>4.4000000000000002E-4</v>
      </c>
      <c r="AY18" s="505">
        <v>5.3999999999999998E-5</v>
      </c>
      <c r="AZ18" s="505">
        <v>4.8999999999999998E-5</v>
      </c>
      <c r="BA18" s="505">
        <v>5.6999999999999998E-4</v>
      </c>
      <c r="BB18" s="505">
        <v>4.0000000000000003E-5</v>
      </c>
      <c r="BC18" s="505">
        <v>6.3999999999999997E-5</v>
      </c>
      <c r="BD18" s="505">
        <v>9.8999999999999994E-5</v>
      </c>
      <c r="BE18" s="505">
        <v>5.3000000000000001E-5</v>
      </c>
      <c r="BF18" s="505">
        <v>2.7999999999999998E-4</v>
      </c>
      <c r="BG18" s="505">
        <v>1.46E-4</v>
      </c>
      <c r="BH18" s="505">
        <v>2.41E-4</v>
      </c>
      <c r="BI18" s="505">
        <v>3.6999999999999999E-4</v>
      </c>
      <c r="BJ18" s="505">
        <v>7.2999999999999999E-5</v>
      </c>
      <c r="BK18" s="505">
        <v>1.34E-4</v>
      </c>
      <c r="BL18" s="505">
        <v>5.6599999999999999E-4</v>
      </c>
      <c r="BM18" s="505">
        <v>5.3000000000000001E-5</v>
      </c>
      <c r="BN18" s="505">
        <v>1.36E-4</v>
      </c>
      <c r="BO18" s="505">
        <v>1.16E-4</v>
      </c>
      <c r="BP18" s="505">
        <v>5.7799999999999995E-4</v>
      </c>
      <c r="BQ18" s="505">
        <v>6.2000000000000003E-5</v>
      </c>
      <c r="BR18" s="505">
        <v>4.1E-5</v>
      </c>
      <c r="BS18" s="505">
        <v>1.2999999999999999E-5</v>
      </c>
      <c r="BT18" s="505">
        <v>1.5999999999999999E-5</v>
      </c>
      <c r="BU18" s="505">
        <v>6.2000000000000003E-5</v>
      </c>
      <c r="BV18" s="505">
        <v>6.2000000000000003E-5</v>
      </c>
      <c r="BW18" s="505">
        <v>8.1000000000000004E-5</v>
      </c>
      <c r="BX18" s="505">
        <v>1.1E-4</v>
      </c>
      <c r="BY18" s="505">
        <v>3.6999999999999998E-5</v>
      </c>
      <c r="BZ18" s="505">
        <v>1.5999999999999999E-5</v>
      </c>
      <c r="CA18" s="505">
        <v>1.1E-5</v>
      </c>
      <c r="CB18" s="505">
        <v>3.9999999999999998E-6</v>
      </c>
      <c r="CC18" s="505">
        <v>1.18E-4</v>
      </c>
      <c r="CD18" s="505">
        <v>3.6999999999999998E-5</v>
      </c>
      <c r="CE18" s="505">
        <v>7.1000000000000005E-5</v>
      </c>
      <c r="CF18" s="505">
        <v>4.8299999999999998E-4</v>
      </c>
      <c r="CG18" s="505">
        <v>6.0999999999999999E-5</v>
      </c>
      <c r="CH18" s="505">
        <v>9.2E-5</v>
      </c>
      <c r="CI18" s="505">
        <v>1.06E-4</v>
      </c>
      <c r="CJ18" s="505">
        <v>3.3000000000000003E-5</v>
      </c>
      <c r="CK18" s="505">
        <v>3.8000000000000002E-5</v>
      </c>
      <c r="CL18" s="505">
        <v>5.0000000000000002E-5</v>
      </c>
      <c r="CM18" s="505">
        <v>1.08E-4</v>
      </c>
      <c r="CN18" s="505">
        <v>4.6999999999999997E-5</v>
      </c>
      <c r="CO18" s="505">
        <v>7.8999999999999996E-5</v>
      </c>
      <c r="CP18" s="505">
        <v>5.3999999999999998E-5</v>
      </c>
      <c r="CQ18" s="505">
        <v>1.5999999999999999E-5</v>
      </c>
      <c r="CR18" s="505">
        <v>5.1E-5</v>
      </c>
      <c r="CS18" s="505">
        <v>4.3999999999999999E-5</v>
      </c>
      <c r="CT18" s="505">
        <v>5.0900000000000001E-4</v>
      </c>
      <c r="CU18" s="505">
        <v>7.4999999999999993E-5</v>
      </c>
      <c r="CV18" s="505">
        <v>6.0999999999999999E-5</v>
      </c>
      <c r="CW18" s="505">
        <v>1.65E-4</v>
      </c>
      <c r="CX18" s="505">
        <v>6.8999999999999997E-5</v>
      </c>
      <c r="CY18" s="505">
        <v>3.8000000000000002E-5</v>
      </c>
      <c r="CZ18" s="505">
        <v>1.07E-4</v>
      </c>
      <c r="DA18" s="505">
        <v>8.8999999999999995E-5</v>
      </c>
      <c r="DB18" s="505">
        <v>1.93E-4</v>
      </c>
      <c r="DC18" s="505">
        <v>3.1999999999999999E-5</v>
      </c>
      <c r="DD18" s="505">
        <v>7.7000000000000001E-5</v>
      </c>
      <c r="DE18" s="505">
        <v>4.73E-4</v>
      </c>
      <c r="DF18" s="505">
        <v>1.2999999999999999E-4</v>
      </c>
      <c r="DG18" s="505">
        <v>3.3470000000000001E-3</v>
      </c>
      <c r="DH18" s="509">
        <v>6.0999999999999999E-5</v>
      </c>
      <c r="DI18" s="548">
        <v>1.1149929999999999</v>
      </c>
      <c r="DJ18" s="549">
        <v>0.81651700000000005</v>
      </c>
      <c r="DK18" s="547"/>
      <c r="DL18" s="547"/>
      <c r="DM18" s="547"/>
      <c r="DN18" s="547"/>
      <c r="DO18" s="547"/>
      <c r="DP18" s="547"/>
      <c r="DQ18" s="547"/>
      <c r="DR18" s="547"/>
      <c r="DS18" s="537"/>
      <c r="DT18" s="537"/>
      <c r="DU18" s="537"/>
      <c r="DV18" s="537"/>
      <c r="DW18" s="537"/>
      <c r="DX18" s="537"/>
      <c r="DY18" s="537"/>
      <c r="DZ18" s="537"/>
      <c r="EA18" s="537"/>
      <c r="EB18" s="537"/>
      <c r="EC18" s="537"/>
      <c r="ED18" s="537"/>
      <c r="EE18" s="537"/>
      <c r="EF18" s="537"/>
      <c r="EG18" s="537"/>
      <c r="EH18" s="537"/>
      <c r="EI18" s="537"/>
      <c r="EJ18" s="537"/>
      <c r="EK18" s="537"/>
      <c r="EL18" s="537"/>
      <c r="EM18" s="537"/>
      <c r="EN18" s="537"/>
      <c r="EO18" s="537"/>
      <c r="EP18" s="537"/>
      <c r="EQ18" s="537"/>
      <c r="ER18" s="537"/>
      <c r="ES18" s="537"/>
      <c r="ET18" s="537"/>
      <c r="EU18" s="537"/>
      <c r="EV18" s="537"/>
      <c r="EW18" s="537"/>
      <c r="EX18" s="537"/>
      <c r="EY18" s="537"/>
      <c r="EZ18" s="537"/>
      <c r="FA18" s="537"/>
      <c r="FB18" s="537"/>
      <c r="FC18" s="537"/>
      <c r="FD18" s="537"/>
    </row>
    <row r="19" spans="2:160" s="550" customFormat="1" ht="18" customHeight="1" x14ac:dyDescent="0.2">
      <c r="B19" s="456" t="s">
        <v>27</v>
      </c>
      <c r="C19" s="457" t="s">
        <v>28</v>
      </c>
      <c r="D19" s="504">
        <v>5.4199999999999995E-4</v>
      </c>
      <c r="E19" s="505">
        <v>1.5799999999999999E-4</v>
      </c>
      <c r="F19" s="505">
        <v>5.1999999999999995E-4</v>
      </c>
      <c r="G19" s="505">
        <v>2.1999999999999999E-5</v>
      </c>
      <c r="H19" s="505">
        <v>5.2599999999999999E-4</v>
      </c>
      <c r="I19" s="505">
        <v>0</v>
      </c>
      <c r="J19" s="505">
        <v>4.4299999999999998E-4</v>
      </c>
      <c r="K19" s="505">
        <v>2.0100000000000001E-4</v>
      </c>
      <c r="L19" s="505">
        <v>8.2999999999999998E-5</v>
      </c>
      <c r="M19" s="505">
        <v>1.17E-4</v>
      </c>
      <c r="N19" s="505">
        <v>0</v>
      </c>
      <c r="O19" s="505">
        <v>2.7E-4</v>
      </c>
      <c r="P19" s="505">
        <v>1.001369</v>
      </c>
      <c r="Q19" s="505">
        <v>2.22E-4</v>
      </c>
      <c r="R19" s="505">
        <v>2.6800000000000001E-4</v>
      </c>
      <c r="S19" s="505">
        <v>1.8799999999999999E-4</v>
      </c>
      <c r="T19" s="505">
        <v>1.7899999999999999E-4</v>
      </c>
      <c r="U19" s="505">
        <v>7.2000000000000002E-5</v>
      </c>
      <c r="V19" s="505">
        <v>5.3300000000000005E-4</v>
      </c>
      <c r="W19" s="505">
        <v>1.13E-4</v>
      </c>
      <c r="X19" s="505">
        <v>1.4E-5</v>
      </c>
      <c r="Y19" s="505">
        <v>9.1000000000000003E-5</v>
      </c>
      <c r="Z19" s="505">
        <v>9.7E-5</v>
      </c>
      <c r="AA19" s="505">
        <v>1.07E-4</v>
      </c>
      <c r="AB19" s="505">
        <v>1.3899999999999999E-4</v>
      </c>
      <c r="AC19" s="505">
        <v>1.2999999999999999E-4</v>
      </c>
      <c r="AD19" s="505">
        <v>6.0000000000000002E-6</v>
      </c>
      <c r="AE19" s="505">
        <v>4.5000000000000003E-5</v>
      </c>
      <c r="AF19" s="505">
        <v>7.3999999999999996E-5</v>
      </c>
      <c r="AG19" s="505">
        <v>2.5599999999999999E-4</v>
      </c>
      <c r="AH19" s="505">
        <v>2.13E-4</v>
      </c>
      <c r="AI19" s="505">
        <v>5.6599999999999999E-4</v>
      </c>
      <c r="AJ19" s="505">
        <v>1.4899999999999999E-4</v>
      </c>
      <c r="AK19" s="505">
        <v>4.8999999999999998E-4</v>
      </c>
      <c r="AL19" s="505">
        <v>2.4000000000000001E-4</v>
      </c>
      <c r="AM19" s="505">
        <v>3.8999999999999999E-5</v>
      </c>
      <c r="AN19" s="505">
        <v>6.3E-5</v>
      </c>
      <c r="AO19" s="505">
        <v>1.5899999999999999E-4</v>
      </c>
      <c r="AP19" s="505">
        <v>8.5000000000000006E-5</v>
      </c>
      <c r="AQ19" s="505">
        <v>8.5000000000000006E-5</v>
      </c>
      <c r="AR19" s="505">
        <v>1.3100000000000001E-4</v>
      </c>
      <c r="AS19" s="505">
        <v>1.44E-4</v>
      </c>
      <c r="AT19" s="505">
        <v>1.34E-4</v>
      </c>
      <c r="AU19" s="505">
        <v>1.5699999999999999E-4</v>
      </c>
      <c r="AV19" s="505">
        <v>1.3799999999999999E-4</v>
      </c>
      <c r="AW19" s="505">
        <v>1.6000000000000001E-4</v>
      </c>
      <c r="AX19" s="505">
        <v>3.0800000000000001E-4</v>
      </c>
      <c r="AY19" s="505">
        <v>3.4600000000000001E-4</v>
      </c>
      <c r="AZ19" s="505">
        <v>2.3000000000000001E-4</v>
      </c>
      <c r="BA19" s="505">
        <v>5.7200000000000003E-4</v>
      </c>
      <c r="BB19" s="505">
        <v>1.2899999999999999E-4</v>
      </c>
      <c r="BC19" s="505">
        <v>1.2899999999999999E-4</v>
      </c>
      <c r="BD19" s="505">
        <v>2.02E-4</v>
      </c>
      <c r="BE19" s="505">
        <v>1.8699999999999999E-4</v>
      </c>
      <c r="BF19" s="505">
        <v>2.6699999999999998E-4</v>
      </c>
      <c r="BG19" s="505">
        <v>1.2400000000000001E-4</v>
      </c>
      <c r="BH19" s="505">
        <v>1.02E-4</v>
      </c>
      <c r="BI19" s="505">
        <v>1.13E-4</v>
      </c>
      <c r="BJ19" s="505">
        <v>7.4999999999999993E-5</v>
      </c>
      <c r="BK19" s="505">
        <v>8.3999999999999995E-5</v>
      </c>
      <c r="BL19" s="505">
        <v>3.48E-4</v>
      </c>
      <c r="BM19" s="505">
        <v>2.0799999999999999E-4</v>
      </c>
      <c r="BN19" s="505">
        <v>3.0899999999999998E-4</v>
      </c>
      <c r="BO19" s="505">
        <v>4.66E-4</v>
      </c>
      <c r="BP19" s="505">
        <v>2.2900000000000001E-4</v>
      </c>
      <c r="BQ19" s="505">
        <v>1.8200000000000001E-4</v>
      </c>
      <c r="BR19" s="505">
        <v>2.0100000000000001E-4</v>
      </c>
      <c r="BS19" s="505">
        <v>3.6000000000000001E-5</v>
      </c>
      <c r="BT19" s="505">
        <v>6.3999999999999997E-5</v>
      </c>
      <c r="BU19" s="505">
        <v>1.64E-4</v>
      </c>
      <c r="BV19" s="505">
        <v>2.24E-4</v>
      </c>
      <c r="BW19" s="505">
        <v>3.6499999999999998E-4</v>
      </c>
      <c r="BX19" s="505">
        <v>4.6799999999999999E-4</v>
      </c>
      <c r="BY19" s="505">
        <v>1.8200000000000001E-4</v>
      </c>
      <c r="BZ19" s="505">
        <v>4.6999999999999997E-5</v>
      </c>
      <c r="CA19" s="505">
        <v>2.9E-5</v>
      </c>
      <c r="CB19" s="505">
        <v>1.2999999999999999E-5</v>
      </c>
      <c r="CC19" s="505">
        <v>1.55E-4</v>
      </c>
      <c r="CD19" s="505">
        <v>1.37E-4</v>
      </c>
      <c r="CE19" s="505">
        <v>1.83E-4</v>
      </c>
      <c r="CF19" s="505">
        <v>1.93E-4</v>
      </c>
      <c r="CG19" s="505">
        <v>2.5799999999999998E-4</v>
      </c>
      <c r="CH19" s="505">
        <v>1.4300000000000001E-4</v>
      </c>
      <c r="CI19" s="505">
        <v>1.95E-4</v>
      </c>
      <c r="CJ19" s="505">
        <v>1.8599999999999999E-4</v>
      </c>
      <c r="CK19" s="505">
        <v>9.5000000000000005E-5</v>
      </c>
      <c r="CL19" s="505">
        <v>1.46E-4</v>
      </c>
      <c r="CM19" s="505">
        <v>1.4999999999999999E-4</v>
      </c>
      <c r="CN19" s="505">
        <v>1.75E-4</v>
      </c>
      <c r="CO19" s="505">
        <v>2.2000000000000001E-4</v>
      </c>
      <c r="CP19" s="505">
        <v>4.06E-4</v>
      </c>
      <c r="CQ19" s="505">
        <v>3.1000000000000001E-5</v>
      </c>
      <c r="CR19" s="505">
        <v>1.25E-4</v>
      </c>
      <c r="CS19" s="505">
        <v>2.4600000000000002E-4</v>
      </c>
      <c r="CT19" s="505">
        <v>4.8299999999999998E-4</v>
      </c>
      <c r="CU19" s="505">
        <v>5.7799999999999995E-4</v>
      </c>
      <c r="CV19" s="505">
        <v>3.1E-4</v>
      </c>
      <c r="CW19" s="505">
        <v>2.2859999999999998E-3</v>
      </c>
      <c r="CX19" s="505">
        <v>3.6099999999999999E-4</v>
      </c>
      <c r="CY19" s="505">
        <v>1.2400000000000001E-4</v>
      </c>
      <c r="CZ19" s="505">
        <v>1.44E-4</v>
      </c>
      <c r="DA19" s="505">
        <v>1.9100000000000001E-4</v>
      </c>
      <c r="DB19" s="505">
        <v>9.7900000000000005E-4</v>
      </c>
      <c r="DC19" s="505">
        <v>1.44E-4</v>
      </c>
      <c r="DD19" s="505">
        <v>6.11E-4</v>
      </c>
      <c r="DE19" s="505">
        <v>4.9799999999999996E-4</v>
      </c>
      <c r="DF19" s="505">
        <v>5.6499999999999996E-4</v>
      </c>
      <c r="DG19" s="505">
        <v>3.8200000000000002E-4</v>
      </c>
      <c r="DH19" s="509">
        <v>1.8000000000000001E-4</v>
      </c>
      <c r="DI19" s="548">
        <v>1.027015</v>
      </c>
      <c r="DJ19" s="549">
        <v>0.75209000000000004</v>
      </c>
      <c r="DK19" s="547"/>
      <c r="DL19" s="547"/>
      <c r="DM19" s="547"/>
      <c r="DN19" s="547"/>
      <c r="DO19" s="547"/>
      <c r="DP19" s="547"/>
      <c r="DQ19" s="547"/>
      <c r="DR19" s="547"/>
      <c r="DS19" s="537"/>
      <c r="DT19" s="537"/>
      <c r="DU19" s="537"/>
      <c r="DV19" s="537"/>
      <c r="DW19" s="537"/>
      <c r="DX19" s="537"/>
      <c r="DY19" s="537"/>
      <c r="DZ19" s="537"/>
      <c r="EA19" s="537"/>
      <c r="EB19" s="537"/>
      <c r="EC19" s="537"/>
      <c r="ED19" s="537"/>
      <c r="EE19" s="537"/>
      <c r="EF19" s="537"/>
      <c r="EG19" s="537"/>
      <c r="EH19" s="537"/>
      <c r="EI19" s="537"/>
      <c r="EJ19" s="537"/>
      <c r="EK19" s="537"/>
      <c r="EL19" s="537"/>
      <c r="EM19" s="537"/>
      <c r="EN19" s="537"/>
      <c r="EO19" s="537"/>
      <c r="EP19" s="537"/>
      <c r="EQ19" s="537"/>
      <c r="ER19" s="537"/>
      <c r="ES19" s="537"/>
      <c r="ET19" s="537"/>
      <c r="EU19" s="537"/>
      <c r="EV19" s="537"/>
      <c r="EW19" s="537"/>
      <c r="EX19" s="537"/>
      <c r="EY19" s="537"/>
      <c r="EZ19" s="537"/>
      <c r="FA19" s="537"/>
      <c r="FB19" s="537"/>
      <c r="FC19" s="537"/>
      <c r="FD19" s="537"/>
    </row>
    <row r="20" spans="2:160" s="550" customFormat="1" ht="18" customHeight="1" x14ac:dyDescent="0.2">
      <c r="B20" s="456" t="s">
        <v>29</v>
      </c>
      <c r="C20" s="457" t="s">
        <v>30</v>
      </c>
      <c r="D20" s="504">
        <v>1.02E-4</v>
      </c>
      <c r="E20" s="505">
        <v>1.155E-3</v>
      </c>
      <c r="F20" s="505">
        <v>7.7000000000000001E-5</v>
      </c>
      <c r="G20" s="505">
        <v>1.1529999999999999E-3</v>
      </c>
      <c r="H20" s="505">
        <v>4.0900000000000002E-4</v>
      </c>
      <c r="I20" s="505">
        <v>0</v>
      </c>
      <c r="J20" s="505">
        <v>2.4899999999999998E-4</v>
      </c>
      <c r="K20" s="505">
        <v>1.94E-4</v>
      </c>
      <c r="L20" s="505">
        <v>1.4300000000000001E-4</v>
      </c>
      <c r="M20" s="505">
        <v>6.4999999999999997E-4</v>
      </c>
      <c r="N20" s="505">
        <v>0</v>
      </c>
      <c r="O20" s="505">
        <v>1.21E-4</v>
      </c>
      <c r="P20" s="505">
        <v>1.4799999999999999E-4</v>
      </c>
      <c r="Q20" s="505">
        <v>1.0566949999999999</v>
      </c>
      <c r="R20" s="505">
        <v>3.5844000000000001E-2</v>
      </c>
      <c r="S20" s="505">
        <v>2.6695E-2</v>
      </c>
      <c r="T20" s="505">
        <v>1.8829999999999999E-3</v>
      </c>
      <c r="U20" s="505">
        <v>5.44E-4</v>
      </c>
      <c r="V20" s="505">
        <v>1.15E-4</v>
      </c>
      <c r="W20" s="505">
        <v>7.7000000000000001E-5</v>
      </c>
      <c r="X20" s="505">
        <v>9.0000000000000002E-6</v>
      </c>
      <c r="Y20" s="505">
        <v>1.21E-4</v>
      </c>
      <c r="Z20" s="505">
        <v>5.0000000000000002E-5</v>
      </c>
      <c r="AA20" s="505">
        <v>1.4799999999999999E-4</v>
      </c>
      <c r="AB20" s="505">
        <v>8.5000000000000006E-5</v>
      </c>
      <c r="AC20" s="505">
        <v>1.6100000000000001E-4</v>
      </c>
      <c r="AD20" s="505">
        <v>6.0000000000000002E-6</v>
      </c>
      <c r="AE20" s="505">
        <v>2.1999999999999999E-5</v>
      </c>
      <c r="AF20" s="505">
        <v>1.2E-4</v>
      </c>
      <c r="AG20" s="505">
        <v>6.9999999999999994E-5</v>
      </c>
      <c r="AH20" s="505">
        <v>2.6800000000000001E-4</v>
      </c>
      <c r="AI20" s="505">
        <v>2.9559999999999999E-3</v>
      </c>
      <c r="AJ20" s="505">
        <v>7.3999999999999996E-5</v>
      </c>
      <c r="AK20" s="505">
        <v>7.1760000000000001E-3</v>
      </c>
      <c r="AL20" s="505">
        <v>5.71E-4</v>
      </c>
      <c r="AM20" s="505">
        <v>5.0000000000000002E-5</v>
      </c>
      <c r="AN20" s="505">
        <v>5.3000000000000001E-5</v>
      </c>
      <c r="AO20" s="505">
        <v>1.5200000000000001E-4</v>
      </c>
      <c r="AP20" s="505">
        <v>4.0000000000000003E-5</v>
      </c>
      <c r="AQ20" s="505">
        <v>4.6999999999999997E-5</v>
      </c>
      <c r="AR20" s="505">
        <v>3.6900000000000002E-4</v>
      </c>
      <c r="AS20" s="505">
        <v>3.5500000000000001E-4</v>
      </c>
      <c r="AT20" s="505">
        <v>2.0799999999999999E-4</v>
      </c>
      <c r="AU20" s="505">
        <v>1.05E-4</v>
      </c>
      <c r="AV20" s="505">
        <v>1.2E-4</v>
      </c>
      <c r="AW20" s="505">
        <v>8.5899999999999995E-4</v>
      </c>
      <c r="AX20" s="505">
        <v>7.6000000000000004E-5</v>
      </c>
      <c r="AY20" s="505">
        <v>1.7100000000000001E-4</v>
      </c>
      <c r="AZ20" s="505">
        <v>1.2999999999999999E-4</v>
      </c>
      <c r="BA20" s="505">
        <v>1.95E-4</v>
      </c>
      <c r="BB20" s="505">
        <v>6.7000000000000002E-5</v>
      </c>
      <c r="BC20" s="505">
        <v>3.4499999999999998E-4</v>
      </c>
      <c r="BD20" s="505">
        <v>8.2000000000000001E-5</v>
      </c>
      <c r="BE20" s="505">
        <v>6.7999999999999999E-5</v>
      </c>
      <c r="BF20" s="505">
        <v>1.06E-4</v>
      </c>
      <c r="BG20" s="505">
        <v>2.1499999999999999E-4</v>
      </c>
      <c r="BH20" s="505">
        <v>1.5699999999999999E-4</v>
      </c>
      <c r="BI20" s="505">
        <v>7.3800000000000005E-4</v>
      </c>
      <c r="BJ20" s="505">
        <v>5.0000000000000002E-5</v>
      </c>
      <c r="BK20" s="505">
        <v>3.8699999999999997E-4</v>
      </c>
      <c r="BL20" s="505">
        <v>1.2277E-2</v>
      </c>
      <c r="BM20" s="505">
        <v>3.4E-5</v>
      </c>
      <c r="BN20" s="505">
        <v>3.2152E-2</v>
      </c>
      <c r="BO20" s="505">
        <v>5.5830000000000003E-3</v>
      </c>
      <c r="BP20" s="505">
        <v>4.8209999999999998E-3</v>
      </c>
      <c r="BQ20" s="505">
        <v>5.8500000000000002E-4</v>
      </c>
      <c r="BR20" s="505">
        <v>1.372E-3</v>
      </c>
      <c r="BS20" s="505">
        <v>7.4100000000000001E-4</v>
      </c>
      <c r="BT20" s="505">
        <v>4.1E-5</v>
      </c>
      <c r="BU20" s="505">
        <v>9.2999999999999997E-5</v>
      </c>
      <c r="BV20" s="505">
        <v>6.6000000000000005E-5</v>
      </c>
      <c r="BW20" s="505">
        <v>3.6400000000000001E-4</v>
      </c>
      <c r="BX20" s="505">
        <v>1.7100000000000001E-4</v>
      </c>
      <c r="BY20" s="505">
        <v>7.6000000000000004E-5</v>
      </c>
      <c r="BZ20" s="505">
        <v>2.6999999999999999E-5</v>
      </c>
      <c r="CA20" s="505">
        <v>3.0000000000000001E-5</v>
      </c>
      <c r="CB20" s="505">
        <v>1.2999999999999999E-5</v>
      </c>
      <c r="CC20" s="505">
        <v>9.1000000000000003E-5</v>
      </c>
      <c r="CD20" s="505">
        <v>4.6E-5</v>
      </c>
      <c r="CE20" s="505">
        <v>1.6799999999999999E-4</v>
      </c>
      <c r="CF20" s="505">
        <v>1.22E-4</v>
      </c>
      <c r="CG20" s="505">
        <v>2.6600000000000001E-4</v>
      </c>
      <c r="CH20" s="505">
        <v>2.2699999999999999E-4</v>
      </c>
      <c r="CI20" s="505">
        <v>9.6199999999999996E-4</v>
      </c>
      <c r="CJ20" s="505">
        <v>3.4E-5</v>
      </c>
      <c r="CK20" s="505">
        <v>7.6000000000000004E-5</v>
      </c>
      <c r="CL20" s="505">
        <v>1.22E-4</v>
      </c>
      <c r="CM20" s="505">
        <v>9.7999999999999997E-5</v>
      </c>
      <c r="CN20" s="505">
        <v>9.5000000000000005E-5</v>
      </c>
      <c r="CO20" s="505">
        <v>3.77E-4</v>
      </c>
      <c r="CP20" s="505">
        <v>4.8999999999999998E-5</v>
      </c>
      <c r="CQ20" s="505">
        <v>5.5999999999999999E-5</v>
      </c>
      <c r="CR20" s="505">
        <v>1.44E-4</v>
      </c>
      <c r="CS20" s="505">
        <v>5.1999999999999997E-5</v>
      </c>
      <c r="CT20" s="505">
        <v>1.8699999999999999E-4</v>
      </c>
      <c r="CU20" s="505">
        <v>1.12E-4</v>
      </c>
      <c r="CV20" s="505">
        <v>7.2999999999999999E-5</v>
      </c>
      <c r="CW20" s="505">
        <v>2.0599999999999999E-4</v>
      </c>
      <c r="CX20" s="505">
        <v>6.2000000000000003E-5</v>
      </c>
      <c r="CY20" s="505">
        <v>1.0399999999999999E-4</v>
      </c>
      <c r="CZ20" s="505">
        <v>7.2999999999999999E-5</v>
      </c>
      <c r="DA20" s="505">
        <v>1.0399999999999999E-4</v>
      </c>
      <c r="DB20" s="505">
        <v>2.12E-4</v>
      </c>
      <c r="DC20" s="505">
        <v>3.5399999999999999E-4</v>
      </c>
      <c r="DD20" s="505">
        <v>1.5200000000000001E-4</v>
      </c>
      <c r="DE20" s="505">
        <v>2.52E-4</v>
      </c>
      <c r="DF20" s="505">
        <v>2.81E-4</v>
      </c>
      <c r="DG20" s="505">
        <v>9.41E-4</v>
      </c>
      <c r="DH20" s="509">
        <v>6.4999999999999994E-5</v>
      </c>
      <c r="DI20" s="548">
        <v>1.207846</v>
      </c>
      <c r="DJ20" s="549">
        <v>0.88451400000000002</v>
      </c>
      <c r="DK20" s="547"/>
      <c r="DL20" s="547"/>
      <c r="DM20" s="547"/>
      <c r="DN20" s="547"/>
      <c r="DO20" s="547"/>
      <c r="DP20" s="547"/>
      <c r="DQ20" s="547"/>
      <c r="DR20" s="547"/>
      <c r="DS20" s="537"/>
      <c r="DT20" s="537"/>
      <c r="DU20" s="537"/>
      <c r="DV20" s="537"/>
      <c r="DW20" s="537"/>
      <c r="DX20" s="537"/>
      <c r="DY20" s="537"/>
      <c r="DZ20" s="537"/>
      <c r="EA20" s="537"/>
      <c r="EB20" s="537"/>
      <c r="EC20" s="537"/>
      <c r="ED20" s="537"/>
      <c r="EE20" s="537"/>
      <c r="EF20" s="537"/>
      <c r="EG20" s="537"/>
      <c r="EH20" s="537"/>
      <c r="EI20" s="537"/>
      <c r="EJ20" s="537"/>
      <c r="EK20" s="537"/>
      <c r="EL20" s="537"/>
      <c r="EM20" s="537"/>
      <c r="EN20" s="537"/>
      <c r="EO20" s="537"/>
      <c r="EP20" s="537"/>
      <c r="EQ20" s="537"/>
      <c r="ER20" s="537"/>
      <c r="ES20" s="537"/>
      <c r="ET20" s="537"/>
      <c r="EU20" s="537"/>
      <c r="EV20" s="537"/>
      <c r="EW20" s="537"/>
      <c r="EX20" s="537"/>
      <c r="EY20" s="537"/>
      <c r="EZ20" s="537"/>
      <c r="FA20" s="537"/>
      <c r="FB20" s="537"/>
      <c r="FC20" s="537"/>
      <c r="FD20" s="537"/>
    </row>
    <row r="21" spans="2:160" s="550" customFormat="1" ht="18" customHeight="1" x14ac:dyDescent="0.2">
      <c r="B21" s="456" t="s">
        <v>31</v>
      </c>
      <c r="C21" s="457" t="s">
        <v>32</v>
      </c>
      <c r="D21" s="504">
        <v>6.0999999999999999E-5</v>
      </c>
      <c r="E21" s="505">
        <v>5.8999999999999998E-5</v>
      </c>
      <c r="F21" s="505">
        <v>7.6000000000000004E-5</v>
      </c>
      <c r="G21" s="505">
        <v>2.5000000000000001E-5</v>
      </c>
      <c r="H21" s="505">
        <v>1.8100000000000001E-4</v>
      </c>
      <c r="I21" s="505">
        <v>0</v>
      </c>
      <c r="J21" s="505">
        <v>4.1800000000000002E-4</v>
      </c>
      <c r="K21" s="505">
        <v>1.6000000000000001E-4</v>
      </c>
      <c r="L21" s="505">
        <v>1.3999999999999999E-4</v>
      </c>
      <c r="M21" s="505">
        <v>7.6000000000000004E-5</v>
      </c>
      <c r="N21" s="505">
        <v>0</v>
      </c>
      <c r="O21" s="505">
        <v>2.32E-4</v>
      </c>
      <c r="P21" s="505">
        <v>1.9900000000000001E-4</v>
      </c>
      <c r="Q21" s="505">
        <v>1.06E-4</v>
      </c>
      <c r="R21" s="505">
        <v>1.00726</v>
      </c>
      <c r="S21" s="505">
        <v>2.5399999999999999E-4</v>
      </c>
      <c r="T21" s="505">
        <v>2.4699999999999999E-4</v>
      </c>
      <c r="U21" s="505">
        <v>1.5200000000000001E-4</v>
      </c>
      <c r="V21" s="505">
        <v>2.99E-4</v>
      </c>
      <c r="W21" s="505">
        <v>2.6699999999999998E-4</v>
      </c>
      <c r="X21" s="505">
        <v>2.9E-5</v>
      </c>
      <c r="Y21" s="505">
        <v>2.1100000000000001E-4</v>
      </c>
      <c r="Z21" s="505">
        <v>2.12E-4</v>
      </c>
      <c r="AA21" s="505">
        <v>1.95E-4</v>
      </c>
      <c r="AB21" s="505">
        <v>4.26E-4</v>
      </c>
      <c r="AC21" s="505">
        <v>1.8799999999999999E-4</v>
      </c>
      <c r="AD21" s="505">
        <v>1.1E-5</v>
      </c>
      <c r="AE21" s="505">
        <v>5.5000000000000002E-5</v>
      </c>
      <c r="AF21" s="505">
        <v>2.5999999999999998E-4</v>
      </c>
      <c r="AG21" s="505">
        <v>3.2400000000000001E-4</v>
      </c>
      <c r="AH21" s="505">
        <v>6.4999999999999994E-5</v>
      </c>
      <c r="AI21" s="505">
        <v>2.13E-4</v>
      </c>
      <c r="AJ21" s="505">
        <v>2.22E-4</v>
      </c>
      <c r="AK21" s="505">
        <v>1.096E-3</v>
      </c>
      <c r="AL21" s="505">
        <v>3.4200000000000002E-4</v>
      </c>
      <c r="AM21" s="505">
        <v>7.6000000000000004E-5</v>
      </c>
      <c r="AN21" s="505">
        <v>8.7999999999999998E-5</v>
      </c>
      <c r="AO21" s="505">
        <v>2.81E-4</v>
      </c>
      <c r="AP21" s="505">
        <v>5.1E-5</v>
      </c>
      <c r="AQ21" s="505">
        <v>9.2E-5</v>
      </c>
      <c r="AR21" s="505">
        <v>2.05E-4</v>
      </c>
      <c r="AS21" s="505">
        <v>1.27E-4</v>
      </c>
      <c r="AT21" s="505">
        <v>1.11E-4</v>
      </c>
      <c r="AU21" s="505">
        <v>1.5699999999999999E-4</v>
      </c>
      <c r="AV21" s="505">
        <v>1.45E-4</v>
      </c>
      <c r="AW21" s="505">
        <v>1.4899999999999999E-4</v>
      </c>
      <c r="AX21" s="505">
        <v>2.92E-4</v>
      </c>
      <c r="AY21" s="505">
        <v>3.0299999999999999E-4</v>
      </c>
      <c r="AZ21" s="505">
        <v>2.4600000000000002E-4</v>
      </c>
      <c r="BA21" s="505">
        <v>3.3599999999999998E-4</v>
      </c>
      <c r="BB21" s="505">
        <v>2.22E-4</v>
      </c>
      <c r="BC21" s="505">
        <v>1.65E-4</v>
      </c>
      <c r="BD21" s="505">
        <v>5.1000000000000004E-4</v>
      </c>
      <c r="BE21" s="505">
        <v>3.8099999999999999E-4</v>
      </c>
      <c r="BF21" s="505">
        <v>1.4100000000000001E-4</v>
      </c>
      <c r="BG21" s="505">
        <v>1.56E-4</v>
      </c>
      <c r="BH21" s="505">
        <v>1.4999999999999999E-4</v>
      </c>
      <c r="BI21" s="505">
        <v>8.4400000000000002E-4</v>
      </c>
      <c r="BJ21" s="505">
        <v>1.22E-4</v>
      </c>
      <c r="BK21" s="505">
        <v>2.14E-4</v>
      </c>
      <c r="BL21" s="505">
        <v>1.157E-3</v>
      </c>
      <c r="BM21" s="505">
        <v>1.07E-4</v>
      </c>
      <c r="BN21" s="505">
        <v>3.346E-3</v>
      </c>
      <c r="BO21" s="505">
        <v>1.1050000000000001E-3</v>
      </c>
      <c r="BP21" s="505">
        <v>5.2090000000000001E-3</v>
      </c>
      <c r="BQ21" s="505">
        <v>1.15E-4</v>
      </c>
      <c r="BR21" s="505">
        <v>1.0900000000000001E-4</v>
      </c>
      <c r="BS21" s="505">
        <v>1.9100000000000001E-4</v>
      </c>
      <c r="BT21" s="505">
        <v>1.4899999999999999E-4</v>
      </c>
      <c r="BU21" s="505">
        <v>9.1799999999999998E-4</v>
      </c>
      <c r="BV21" s="505">
        <v>6.7599999999999995E-4</v>
      </c>
      <c r="BW21" s="505">
        <v>3.5599999999999998E-4</v>
      </c>
      <c r="BX21" s="505">
        <v>3.2899999999999997E-4</v>
      </c>
      <c r="BY21" s="505">
        <v>6.4099999999999997E-4</v>
      </c>
      <c r="BZ21" s="505">
        <v>1.8799999999999999E-4</v>
      </c>
      <c r="CA21" s="505">
        <v>3.1799999999999998E-4</v>
      </c>
      <c r="CB21" s="505">
        <v>7.7999999999999999E-5</v>
      </c>
      <c r="CC21" s="505">
        <v>1.8200000000000001E-4</v>
      </c>
      <c r="CD21" s="505">
        <v>1.4100000000000001E-4</v>
      </c>
      <c r="CE21" s="505">
        <v>2.05E-4</v>
      </c>
      <c r="CF21" s="505">
        <v>2.31E-4</v>
      </c>
      <c r="CG21" s="505">
        <v>3.5399999999999999E-4</v>
      </c>
      <c r="CH21" s="505">
        <v>5.8399999999999999E-4</v>
      </c>
      <c r="CI21" s="505">
        <v>5.9100000000000005E-4</v>
      </c>
      <c r="CJ21" s="505">
        <v>1.02E-4</v>
      </c>
      <c r="CK21" s="505">
        <v>8.03E-4</v>
      </c>
      <c r="CL21" s="505">
        <v>3.6600000000000001E-4</v>
      </c>
      <c r="CM21" s="505">
        <v>9.1100000000000003E-4</v>
      </c>
      <c r="CN21" s="505">
        <v>8.9899999999999995E-4</v>
      </c>
      <c r="CO21" s="505">
        <v>5.2499999999999997E-4</v>
      </c>
      <c r="CP21" s="505">
        <v>3.0899999999999998E-4</v>
      </c>
      <c r="CQ21" s="505">
        <v>4.9299999999999995E-4</v>
      </c>
      <c r="CR21" s="505">
        <v>9.9200000000000004E-4</v>
      </c>
      <c r="CS21" s="505">
        <v>4.28E-4</v>
      </c>
      <c r="CT21" s="505">
        <v>2.4600000000000002E-4</v>
      </c>
      <c r="CU21" s="505">
        <v>1.5070000000000001E-3</v>
      </c>
      <c r="CV21" s="505">
        <v>8.0800000000000002E-4</v>
      </c>
      <c r="CW21" s="505">
        <v>3.0790000000000001E-3</v>
      </c>
      <c r="CX21" s="505">
        <v>3.9100000000000002E-4</v>
      </c>
      <c r="CY21" s="505">
        <v>3.3399999999999999E-4</v>
      </c>
      <c r="CZ21" s="505">
        <v>1.2899999999999999E-4</v>
      </c>
      <c r="DA21" s="505">
        <v>4.4499999999999997E-4</v>
      </c>
      <c r="DB21" s="505">
        <v>7.9500000000000003E-4</v>
      </c>
      <c r="DC21" s="505">
        <v>6.4599999999999998E-4</v>
      </c>
      <c r="DD21" s="505">
        <v>2.8699999999999998E-4</v>
      </c>
      <c r="DE21" s="505">
        <v>1.189E-3</v>
      </c>
      <c r="DF21" s="505">
        <v>8.1499999999999997E-4</v>
      </c>
      <c r="DG21" s="505">
        <v>1.2799999999999999E-4</v>
      </c>
      <c r="DH21" s="509">
        <v>2.5599999999999999E-4</v>
      </c>
      <c r="DI21" s="548">
        <v>1.053787</v>
      </c>
      <c r="DJ21" s="549">
        <v>0.77169500000000002</v>
      </c>
      <c r="DK21" s="547"/>
      <c r="DL21" s="547"/>
      <c r="DM21" s="547"/>
      <c r="DN21" s="547"/>
      <c r="DO21" s="547"/>
      <c r="DP21" s="547"/>
      <c r="DQ21" s="547"/>
      <c r="DR21" s="547"/>
      <c r="DS21" s="537"/>
      <c r="DT21" s="537"/>
      <c r="DU21" s="537"/>
      <c r="DV21" s="537"/>
      <c r="DW21" s="537"/>
      <c r="DX21" s="537"/>
      <c r="DY21" s="537"/>
      <c r="DZ21" s="537"/>
      <c r="EA21" s="537"/>
      <c r="EB21" s="537"/>
      <c r="EC21" s="537"/>
      <c r="ED21" s="537"/>
      <c r="EE21" s="537"/>
      <c r="EF21" s="537"/>
      <c r="EG21" s="537"/>
      <c r="EH21" s="537"/>
      <c r="EI21" s="537"/>
      <c r="EJ21" s="537"/>
      <c r="EK21" s="537"/>
      <c r="EL21" s="537"/>
      <c r="EM21" s="537"/>
      <c r="EN21" s="537"/>
      <c r="EO21" s="537"/>
      <c r="EP21" s="537"/>
      <c r="EQ21" s="537"/>
      <c r="ER21" s="537"/>
      <c r="ES21" s="537"/>
      <c r="ET21" s="537"/>
      <c r="EU21" s="537"/>
      <c r="EV21" s="537"/>
      <c r="EW21" s="537"/>
      <c r="EX21" s="537"/>
      <c r="EY21" s="537"/>
      <c r="EZ21" s="537"/>
      <c r="FA21" s="537"/>
      <c r="FB21" s="537"/>
      <c r="FC21" s="537"/>
      <c r="FD21" s="537"/>
    </row>
    <row r="22" spans="2:160" s="550" customFormat="1" ht="18" customHeight="1" x14ac:dyDescent="0.2">
      <c r="B22" s="456" t="s">
        <v>33</v>
      </c>
      <c r="C22" s="457" t="s">
        <v>34</v>
      </c>
      <c r="D22" s="504">
        <v>8.9999999999999998E-4</v>
      </c>
      <c r="E22" s="505">
        <v>3.6400000000000001E-4</v>
      </c>
      <c r="F22" s="505">
        <v>5.4699999999999996E-4</v>
      </c>
      <c r="G22" s="505">
        <v>1.4100000000000001E-4</v>
      </c>
      <c r="H22" s="505">
        <v>1.4999999999999999E-4</v>
      </c>
      <c r="I22" s="505">
        <v>0</v>
      </c>
      <c r="J22" s="505">
        <v>1.3100000000000001E-4</v>
      </c>
      <c r="K22" s="505">
        <v>6.0400000000000004E-4</v>
      </c>
      <c r="L22" s="505">
        <v>6.8000000000000005E-4</v>
      </c>
      <c r="M22" s="505">
        <v>2.52E-4</v>
      </c>
      <c r="N22" s="505">
        <v>0</v>
      </c>
      <c r="O22" s="505">
        <v>3.4200000000000002E-4</v>
      </c>
      <c r="P22" s="505">
        <v>9.9599999999999992E-4</v>
      </c>
      <c r="Q22" s="505">
        <v>1.583E-3</v>
      </c>
      <c r="R22" s="505">
        <v>1.818E-3</v>
      </c>
      <c r="S22" s="505">
        <v>1.05019</v>
      </c>
      <c r="T22" s="505">
        <v>4.3817000000000002E-2</v>
      </c>
      <c r="U22" s="505">
        <v>1.941E-2</v>
      </c>
      <c r="V22" s="505">
        <v>2.0900000000000001E-4</v>
      </c>
      <c r="W22" s="505">
        <v>2.3000000000000001E-4</v>
      </c>
      <c r="X22" s="505">
        <v>1.9000000000000001E-5</v>
      </c>
      <c r="Y22" s="505">
        <v>7.8999999999999996E-5</v>
      </c>
      <c r="Z22" s="505">
        <v>3.39E-4</v>
      </c>
      <c r="AA22" s="505">
        <v>3.722E-3</v>
      </c>
      <c r="AB22" s="505">
        <v>9.0700000000000004E-4</v>
      </c>
      <c r="AC22" s="505">
        <v>6.5099999999999999E-4</v>
      </c>
      <c r="AD22" s="505">
        <v>1.1E-5</v>
      </c>
      <c r="AE22" s="505">
        <v>3.8000000000000002E-5</v>
      </c>
      <c r="AF22" s="505">
        <v>7.2400000000000003E-4</v>
      </c>
      <c r="AG22" s="505">
        <v>5.9900000000000003E-4</v>
      </c>
      <c r="AH22" s="505">
        <v>4.1199999999999999E-4</v>
      </c>
      <c r="AI22" s="505">
        <v>1.067E-3</v>
      </c>
      <c r="AJ22" s="505">
        <v>1.02E-4</v>
      </c>
      <c r="AK22" s="505">
        <v>2.8400000000000001E-3</v>
      </c>
      <c r="AL22" s="505">
        <v>2.5530000000000001E-3</v>
      </c>
      <c r="AM22" s="505">
        <v>5.8E-5</v>
      </c>
      <c r="AN22" s="505">
        <v>5.5000000000000002E-5</v>
      </c>
      <c r="AO22" s="505">
        <v>8.2000000000000001E-5</v>
      </c>
      <c r="AP22" s="505">
        <v>1.0399999999999999E-4</v>
      </c>
      <c r="AQ22" s="505">
        <v>1.06E-4</v>
      </c>
      <c r="AR22" s="505">
        <v>1.37E-4</v>
      </c>
      <c r="AS22" s="505">
        <v>1.06E-4</v>
      </c>
      <c r="AT22" s="505">
        <v>2.7500000000000002E-4</v>
      </c>
      <c r="AU22" s="505">
        <v>1.95E-4</v>
      </c>
      <c r="AV22" s="505">
        <v>1.8599999999999999E-4</v>
      </c>
      <c r="AW22" s="505">
        <v>1.8599999999999999E-4</v>
      </c>
      <c r="AX22" s="505">
        <v>3.2600000000000001E-4</v>
      </c>
      <c r="AY22" s="505">
        <v>7.27E-4</v>
      </c>
      <c r="AZ22" s="505">
        <v>7.1100000000000004E-4</v>
      </c>
      <c r="BA22" s="505">
        <v>6.0300000000000002E-4</v>
      </c>
      <c r="BB22" s="505">
        <v>1.5799999999999999E-4</v>
      </c>
      <c r="BC22" s="505">
        <v>4.8999999999999998E-4</v>
      </c>
      <c r="BD22" s="505">
        <v>4.0999999999999999E-4</v>
      </c>
      <c r="BE22" s="505">
        <v>5.1800000000000001E-4</v>
      </c>
      <c r="BF22" s="505">
        <v>1.4899999999999999E-4</v>
      </c>
      <c r="BG22" s="505">
        <v>1.34E-4</v>
      </c>
      <c r="BH22" s="505">
        <v>2.0699999999999999E-4</v>
      </c>
      <c r="BI22" s="505">
        <v>1.01E-4</v>
      </c>
      <c r="BJ22" s="505">
        <v>9.7999999999999997E-5</v>
      </c>
      <c r="BK22" s="505">
        <v>1.5200000000000001E-4</v>
      </c>
      <c r="BL22" s="505">
        <v>2.5539999999999998E-3</v>
      </c>
      <c r="BM22" s="505">
        <v>1.44E-4</v>
      </c>
      <c r="BN22" s="505">
        <v>1.1069999999999999E-3</v>
      </c>
      <c r="BO22" s="505">
        <v>3.01E-4</v>
      </c>
      <c r="BP22" s="505">
        <v>5.6099999999999998E-4</v>
      </c>
      <c r="BQ22" s="505">
        <v>1.7200000000000001E-4</v>
      </c>
      <c r="BR22" s="505">
        <v>1E-4</v>
      </c>
      <c r="BS22" s="505">
        <v>6.3E-5</v>
      </c>
      <c r="BT22" s="505">
        <v>9.2E-5</v>
      </c>
      <c r="BU22" s="505">
        <v>2.2100000000000001E-4</v>
      </c>
      <c r="BV22" s="505">
        <v>2.14E-4</v>
      </c>
      <c r="BW22" s="505">
        <v>2.8499999999999999E-4</v>
      </c>
      <c r="BX22" s="505">
        <v>2.3699999999999999E-4</v>
      </c>
      <c r="BY22" s="505">
        <v>4.5600000000000003E-4</v>
      </c>
      <c r="BZ22" s="505">
        <v>1.3300000000000001E-4</v>
      </c>
      <c r="CA22" s="505">
        <v>9.3999999999999994E-5</v>
      </c>
      <c r="CB22" s="505">
        <v>4.1999999999999998E-5</v>
      </c>
      <c r="CC22" s="505">
        <v>1.56E-4</v>
      </c>
      <c r="CD22" s="505">
        <v>1.6899999999999999E-4</v>
      </c>
      <c r="CE22" s="505">
        <v>1.9900000000000001E-4</v>
      </c>
      <c r="CF22" s="505">
        <v>1.35E-4</v>
      </c>
      <c r="CG22" s="505">
        <v>3.1100000000000002E-4</v>
      </c>
      <c r="CH22" s="505">
        <v>7.8399999999999997E-4</v>
      </c>
      <c r="CI22" s="505">
        <v>7.1900000000000002E-4</v>
      </c>
      <c r="CJ22" s="505">
        <v>2.31E-4</v>
      </c>
      <c r="CK22" s="505">
        <v>3.77E-4</v>
      </c>
      <c r="CL22" s="505">
        <v>1.4239999999999999E-3</v>
      </c>
      <c r="CM22" s="505">
        <v>1.173E-3</v>
      </c>
      <c r="CN22" s="505">
        <v>6.2200000000000005E-4</v>
      </c>
      <c r="CO22" s="505">
        <v>1.0964E-2</v>
      </c>
      <c r="CP22" s="505">
        <v>2.7E-4</v>
      </c>
      <c r="CQ22" s="505">
        <v>4.0499999999999998E-4</v>
      </c>
      <c r="CR22" s="505">
        <v>1.271E-3</v>
      </c>
      <c r="CS22" s="505">
        <v>1.5899999999999999E-4</v>
      </c>
      <c r="CT22" s="505">
        <v>6.8199999999999999E-4</v>
      </c>
      <c r="CU22" s="505">
        <v>6.0800000000000003E-4</v>
      </c>
      <c r="CV22" s="505">
        <v>4.2200000000000001E-4</v>
      </c>
      <c r="CW22" s="505">
        <v>9.9200000000000004E-4</v>
      </c>
      <c r="CX22" s="505">
        <v>1.35E-4</v>
      </c>
      <c r="CY22" s="505">
        <v>1.9740000000000001E-3</v>
      </c>
      <c r="CZ22" s="505">
        <v>1.7699999999999999E-4</v>
      </c>
      <c r="DA22" s="505">
        <v>4.4900000000000002E-4</v>
      </c>
      <c r="DB22" s="505">
        <v>3.88E-4</v>
      </c>
      <c r="DC22" s="505">
        <v>2.4000000000000001E-4</v>
      </c>
      <c r="DD22" s="505">
        <v>3.39E-4</v>
      </c>
      <c r="DE22" s="505">
        <v>4.4299999999999998E-4</v>
      </c>
      <c r="DF22" s="505">
        <v>2.23E-4</v>
      </c>
      <c r="DG22" s="505">
        <v>2.4032999999999999E-2</v>
      </c>
      <c r="DH22" s="509">
        <v>2.7900000000000001E-4</v>
      </c>
      <c r="DI22" s="548">
        <v>1.200232</v>
      </c>
      <c r="DJ22" s="549">
        <v>0.878938</v>
      </c>
      <c r="DK22" s="547"/>
      <c r="DL22" s="547"/>
      <c r="DM22" s="547"/>
      <c r="DN22" s="547"/>
      <c r="DO22" s="547"/>
      <c r="DP22" s="547"/>
      <c r="DQ22" s="547"/>
      <c r="DR22" s="547"/>
      <c r="DS22" s="537"/>
      <c r="DT22" s="537"/>
      <c r="DU22" s="537"/>
      <c r="DV22" s="537"/>
      <c r="DW22" s="537"/>
      <c r="DX22" s="537"/>
      <c r="DY22" s="537"/>
      <c r="DZ22" s="537"/>
      <c r="EA22" s="537"/>
      <c r="EB22" s="537"/>
      <c r="EC22" s="537"/>
      <c r="ED22" s="537"/>
      <c r="EE22" s="537"/>
      <c r="EF22" s="537"/>
      <c r="EG22" s="537"/>
      <c r="EH22" s="537"/>
      <c r="EI22" s="537"/>
      <c r="EJ22" s="537"/>
      <c r="EK22" s="537"/>
      <c r="EL22" s="537"/>
      <c r="EM22" s="537"/>
      <c r="EN22" s="537"/>
      <c r="EO22" s="537"/>
      <c r="EP22" s="537"/>
      <c r="EQ22" s="537"/>
      <c r="ER22" s="537"/>
      <c r="ES22" s="537"/>
      <c r="ET22" s="537"/>
      <c r="EU22" s="537"/>
      <c r="EV22" s="537"/>
      <c r="EW22" s="537"/>
      <c r="EX22" s="537"/>
      <c r="EY22" s="537"/>
      <c r="EZ22" s="537"/>
      <c r="FA22" s="537"/>
      <c r="FB22" s="537"/>
      <c r="FC22" s="537"/>
      <c r="FD22" s="537"/>
    </row>
    <row r="23" spans="2:160" s="550" customFormat="1" ht="18" customHeight="1" x14ac:dyDescent="0.2">
      <c r="B23" s="456" t="s">
        <v>35</v>
      </c>
      <c r="C23" s="457" t="s">
        <v>36</v>
      </c>
      <c r="D23" s="504">
        <v>1.8782E-2</v>
      </c>
      <c r="E23" s="505">
        <v>6.6990000000000001E-3</v>
      </c>
      <c r="F23" s="505">
        <v>9.4319999999999994E-3</v>
      </c>
      <c r="G23" s="505">
        <v>1.758E-3</v>
      </c>
      <c r="H23" s="505">
        <v>1.1770000000000001E-3</v>
      </c>
      <c r="I23" s="505">
        <v>0</v>
      </c>
      <c r="J23" s="505">
        <v>5.4100000000000003E-4</v>
      </c>
      <c r="K23" s="505">
        <v>8.7600000000000004E-3</v>
      </c>
      <c r="L23" s="505">
        <v>1.2167000000000001E-2</v>
      </c>
      <c r="M23" s="505">
        <v>3.725E-3</v>
      </c>
      <c r="N23" s="505">
        <v>0</v>
      </c>
      <c r="O23" s="505">
        <v>1.421E-3</v>
      </c>
      <c r="P23" s="505">
        <v>2.8600000000000001E-3</v>
      </c>
      <c r="Q23" s="505">
        <v>1.065E-3</v>
      </c>
      <c r="R23" s="505">
        <v>5.5919999999999997E-3</v>
      </c>
      <c r="S23" s="505">
        <v>8.7500000000000002E-4</v>
      </c>
      <c r="T23" s="505">
        <v>1.002518</v>
      </c>
      <c r="U23" s="505">
        <v>9.7799999999999992E-4</v>
      </c>
      <c r="V23" s="505">
        <v>2.3730000000000001E-3</v>
      </c>
      <c r="W23" s="505">
        <v>8.7299999999999997E-4</v>
      </c>
      <c r="X23" s="505">
        <v>8.6000000000000003E-5</v>
      </c>
      <c r="Y23" s="505">
        <v>9.6100000000000005E-4</v>
      </c>
      <c r="Z23" s="505">
        <v>1.941E-3</v>
      </c>
      <c r="AA23" s="505">
        <v>4.0530000000000002E-3</v>
      </c>
      <c r="AB23" s="505">
        <v>1.03E-2</v>
      </c>
      <c r="AC23" s="505">
        <v>8.4639999999999993E-3</v>
      </c>
      <c r="AD23" s="505">
        <v>4.0000000000000003E-5</v>
      </c>
      <c r="AE23" s="505">
        <v>1.8699999999999999E-4</v>
      </c>
      <c r="AF23" s="505">
        <v>1.4580000000000001E-3</v>
      </c>
      <c r="AG23" s="505">
        <v>1.07E-3</v>
      </c>
      <c r="AH23" s="505">
        <v>4.1000000000000003E-3</v>
      </c>
      <c r="AI23" s="505">
        <v>3.0639999999999999E-3</v>
      </c>
      <c r="AJ23" s="505">
        <v>5.6800000000000004E-4</v>
      </c>
      <c r="AK23" s="505">
        <v>1.2163E-2</v>
      </c>
      <c r="AL23" s="505">
        <v>2.0739999999999999E-3</v>
      </c>
      <c r="AM23" s="505">
        <v>1.6899999999999999E-4</v>
      </c>
      <c r="AN23" s="505">
        <v>1.5799999999999999E-4</v>
      </c>
      <c r="AO23" s="505">
        <v>2.5999999999999998E-4</v>
      </c>
      <c r="AP23" s="505">
        <v>6.2699999999999995E-4</v>
      </c>
      <c r="AQ23" s="505">
        <v>3.5500000000000001E-4</v>
      </c>
      <c r="AR23" s="505">
        <v>3.9800000000000002E-4</v>
      </c>
      <c r="AS23" s="505">
        <v>4.2499999999999998E-4</v>
      </c>
      <c r="AT23" s="505">
        <v>2.4880000000000002E-3</v>
      </c>
      <c r="AU23" s="505">
        <v>6.2799999999999998E-4</v>
      </c>
      <c r="AV23" s="505">
        <v>7.8700000000000005E-4</v>
      </c>
      <c r="AW23" s="505">
        <v>1.0020000000000001E-3</v>
      </c>
      <c r="AX23" s="505">
        <v>8.03E-4</v>
      </c>
      <c r="AY23" s="505">
        <v>1.627E-3</v>
      </c>
      <c r="AZ23" s="505">
        <v>1.5399999999999999E-3</v>
      </c>
      <c r="BA23" s="505">
        <v>3.3530000000000001E-3</v>
      </c>
      <c r="BB23" s="505">
        <v>6.6399999999999999E-4</v>
      </c>
      <c r="BC23" s="505">
        <v>4.1260000000000003E-3</v>
      </c>
      <c r="BD23" s="505">
        <v>1.132E-3</v>
      </c>
      <c r="BE23" s="505">
        <v>8.1999999999999998E-4</v>
      </c>
      <c r="BF23" s="505">
        <v>4.28E-4</v>
      </c>
      <c r="BG23" s="505">
        <v>3.9500000000000001E-4</v>
      </c>
      <c r="BH23" s="505">
        <v>5.8600000000000004E-4</v>
      </c>
      <c r="BI23" s="505">
        <v>4.2000000000000002E-4</v>
      </c>
      <c r="BJ23" s="505">
        <v>2.4399999999999999E-4</v>
      </c>
      <c r="BK23" s="505">
        <v>6.6299999999999996E-4</v>
      </c>
      <c r="BL23" s="505">
        <v>2.7889999999999998E-3</v>
      </c>
      <c r="BM23" s="505">
        <v>7.9799999999999999E-4</v>
      </c>
      <c r="BN23" s="505">
        <v>5.1400000000000003E-4</v>
      </c>
      <c r="BO23" s="505">
        <v>4.3899999999999999E-4</v>
      </c>
      <c r="BP23" s="505">
        <v>1.5349999999999999E-3</v>
      </c>
      <c r="BQ23" s="505">
        <v>6.9700000000000003E-4</v>
      </c>
      <c r="BR23" s="505">
        <v>3.3E-4</v>
      </c>
      <c r="BS23" s="505">
        <v>1.4999999999999999E-4</v>
      </c>
      <c r="BT23" s="505">
        <v>1.74E-4</v>
      </c>
      <c r="BU23" s="505">
        <v>5.0100000000000003E-4</v>
      </c>
      <c r="BV23" s="505">
        <v>9.4399999999999996E-4</v>
      </c>
      <c r="BW23" s="505">
        <v>3.3119999999999998E-3</v>
      </c>
      <c r="BX23" s="505">
        <v>3.813E-3</v>
      </c>
      <c r="BY23" s="505">
        <v>1.3849999999999999E-3</v>
      </c>
      <c r="BZ23" s="505">
        <v>3.9100000000000002E-4</v>
      </c>
      <c r="CA23" s="505">
        <v>2.41E-4</v>
      </c>
      <c r="CB23" s="505">
        <v>9.2E-5</v>
      </c>
      <c r="CC23" s="505">
        <v>6.0899999999999995E-4</v>
      </c>
      <c r="CD23" s="505">
        <v>6.0499999999999996E-4</v>
      </c>
      <c r="CE23" s="505">
        <v>8.8199999999999997E-4</v>
      </c>
      <c r="CF23" s="505">
        <v>6.38E-4</v>
      </c>
      <c r="CG23" s="505">
        <v>1.103E-3</v>
      </c>
      <c r="CH23" s="505">
        <v>1.2899999999999999E-3</v>
      </c>
      <c r="CI23" s="505">
        <v>2.117E-3</v>
      </c>
      <c r="CJ23" s="505">
        <v>8.2799999999999996E-4</v>
      </c>
      <c r="CK23" s="505">
        <v>8.2399999999999997E-4</v>
      </c>
      <c r="CL23" s="505">
        <v>8.5899999999999995E-4</v>
      </c>
      <c r="CM23" s="505">
        <v>8.5899999999999995E-4</v>
      </c>
      <c r="CN23" s="505">
        <v>9.0399999999999996E-4</v>
      </c>
      <c r="CO23" s="505">
        <v>1.018E-3</v>
      </c>
      <c r="CP23" s="505">
        <v>7.27E-4</v>
      </c>
      <c r="CQ23" s="505">
        <v>6.5099999999999999E-4</v>
      </c>
      <c r="CR23" s="505">
        <v>1.913E-3</v>
      </c>
      <c r="CS23" s="505">
        <v>1.0809999999999999E-3</v>
      </c>
      <c r="CT23" s="505">
        <v>2.0309999999999998E-3</v>
      </c>
      <c r="CU23" s="505">
        <v>4.169E-3</v>
      </c>
      <c r="CV23" s="505">
        <v>3.0379999999999999E-3</v>
      </c>
      <c r="CW23" s="505">
        <v>1.8810000000000001E-3</v>
      </c>
      <c r="CX23" s="505">
        <v>3.8099999999999999E-4</v>
      </c>
      <c r="CY23" s="505">
        <v>8.8800000000000001E-4</v>
      </c>
      <c r="CZ23" s="505">
        <v>5.4799999999999998E-4</v>
      </c>
      <c r="DA23" s="505">
        <v>8.0800000000000002E-4</v>
      </c>
      <c r="DB23" s="505">
        <v>1.441E-3</v>
      </c>
      <c r="DC23" s="505">
        <v>2.9559999999999999E-3</v>
      </c>
      <c r="DD23" s="505">
        <v>9.8400000000000007E-4</v>
      </c>
      <c r="DE23" s="505">
        <v>8.0800000000000002E-4</v>
      </c>
      <c r="DF23" s="505">
        <v>1.3600000000000001E-3</v>
      </c>
      <c r="DG23" s="505">
        <v>0.14676</v>
      </c>
      <c r="DH23" s="509">
        <v>6.4199999999999999E-4</v>
      </c>
      <c r="DI23" s="548">
        <v>1.359931</v>
      </c>
      <c r="DJ23" s="549">
        <v>0.99588699999999997</v>
      </c>
      <c r="DK23" s="547"/>
      <c r="DL23" s="547"/>
      <c r="DM23" s="547"/>
      <c r="DN23" s="547"/>
      <c r="DO23" s="547"/>
      <c r="DP23" s="547"/>
      <c r="DQ23" s="547"/>
      <c r="DR23" s="547"/>
      <c r="DS23" s="537"/>
      <c r="DT23" s="537"/>
      <c r="DU23" s="537"/>
      <c r="DV23" s="537"/>
      <c r="DW23" s="537"/>
      <c r="DX23" s="537"/>
      <c r="DY23" s="537"/>
      <c r="DZ23" s="537"/>
      <c r="EA23" s="537"/>
      <c r="EB23" s="537"/>
      <c r="EC23" s="537"/>
      <c r="ED23" s="537"/>
      <c r="EE23" s="537"/>
      <c r="EF23" s="537"/>
      <c r="EG23" s="537"/>
      <c r="EH23" s="537"/>
      <c r="EI23" s="537"/>
      <c r="EJ23" s="537"/>
      <c r="EK23" s="537"/>
      <c r="EL23" s="537"/>
      <c r="EM23" s="537"/>
      <c r="EN23" s="537"/>
      <c r="EO23" s="537"/>
      <c r="EP23" s="537"/>
      <c r="EQ23" s="537"/>
      <c r="ER23" s="537"/>
      <c r="ES23" s="537"/>
      <c r="ET23" s="537"/>
      <c r="EU23" s="537"/>
      <c r="EV23" s="537"/>
      <c r="EW23" s="537"/>
      <c r="EX23" s="537"/>
      <c r="EY23" s="537"/>
      <c r="EZ23" s="537"/>
      <c r="FA23" s="537"/>
      <c r="FB23" s="537"/>
      <c r="FC23" s="537"/>
      <c r="FD23" s="537"/>
    </row>
    <row r="24" spans="2:160" s="550" customFormat="1" ht="18" customHeight="1" x14ac:dyDescent="0.2">
      <c r="B24" s="456" t="s">
        <v>37</v>
      </c>
      <c r="C24" s="457" t="s">
        <v>38</v>
      </c>
      <c r="D24" s="504">
        <v>6.6600000000000003E-4</v>
      </c>
      <c r="E24" s="505">
        <v>5.3399999999999997E-4</v>
      </c>
      <c r="F24" s="505">
        <v>6.2100000000000002E-4</v>
      </c>
      <c r="G24" s="505">
        <v>2.4399999999999999E-4</v>
      </c>
      <c r="H24" s="505">
        <v>6.87E-4</v>
      </c>
      <c r="I24" s="505">
        <v>0</v>
      </c>
      <c r="J24" s="505">
        <v>9.8400000000000007E-4</v>
      </c>
      <c r="K24" s="505">
        <v>5.0179999999999999E-3</v>
      </c>
      <c r="L24" s="505">
        <v>1.4499999999999999E-3</v>
      </c>
      <c r="M24" s="505">
        <v>8.8999999999999995E-4</v>
      </c>
      <c r="N24" s="505">
        <v>0</v>
      </c>
      <c r="O24" s="505">
        <v>5.4799999999999998E-4</v>
      </c>
      <c r="P24" s="505">
        <v>1.4090000000000001E-3</v>
      </c>
      <c r="Q24" s="505">
        <v>7.76E-4</v>
      </c>
      <c r="R24" s="505">
        <v>2.2829999999999999E-3</v>
      </c>
      <c r="S24" s="505">
        <v>5.0600000000000005E-4</v>
      </c>
      <c r="T24" s="505">
        <v>4.7470000000000004E-3</v>
      </c>
      <c r="U24" s="505">
        <v>1.019549</v>
      </c>
      <c r="V24" s="505">
        <v>6.5700000000000003E-4</v>
      </c>
      <c r="W24" s="505">
        <v>5.3399999999999997E-4</v>
      </c>
      <c r="X24" s="505">
        <v>1.0900000000000001E-4</v>
      </c>
      <c r="Y24" s="505">
        <v>3.8099999999999999E-4</v>
      </c>
      <c r="Z24" s="505">
        <v>2.8899999999999998E-4</v>
      </c>
      <c r="AA24" s="505">
        <v>1.9949999999999998E-3</v>
      </c>
      <c r="AB24" s="505">
        <v>2.186E-3</v>
      </c>
      <c r="AC24" s="505">
        <v>3.1310000000000001E-3</v>
      </c>
      <c r="AD24" s="505">
        <v>6.3E-5</v>
      </c>
      <c r="AE24" s="505">
        <v>2.3800000000000001E-4</v>
      </c>
      <c r="AF24" s="505">
        <v>5.2400000000000005E-4</v>
      </c>
      <c r="AG24" s="505">
        <v>8.4500000000000005E-4</v>
      </c>
      <c r="AH24" s="505">
        <v>9.6100000000000005E-4</v>
      </c>
      <c r="AI24" s="505">
        <v>2.7759999999999998E-3</v>
      </c>
      <c r="AJ24" s="505">
        <v>4.1300000000000001E-4</v>
      </c>
      <c r="AK24" s="505">
        <v>1.317E-3</v>
      </c>
      <c r="AL24" s="505">
        <v>5.2899999999999996E-4</v>
      </c>
      <c r="AM24" s="505">
        <v>2.61E-4</v>
      </c>
      <c r="AN24" s="505">
        <v>2.6600000000000001E-4</v>
      </c>
      <c r="AO24" s="505">
        <v>1.0009999999999999E-3</v>
      </c>
      <c r="AP24" s="505">
        <v>2.9799999999999998E-4</v>
      </c>
      <c r="AQ24" s="505">
        <v>5.6899999999999995E-4</v>
      </c>
      <c r="AR24" s="505">
        <v>9.990000000000001E-4</v>
      </c>
      <c r="AS24" s="505">
        <v>6.1300000000000005E-4</v>
      </c>
      <c r="AT24" s="505">
        <v>3.4840000000000001E-3</v>
      </c>
      <c r="AU24" s="505">
        <v>1.0679999999999999E-3</v>
      </c>
      <c r="AV24" s="505">
        <v>9.6299999999999999E-4</v>
      </c>
      <c r="AW24" s="505">
        <v>1.779E-3</v>
      </c>
      <c r="AX24" s="505">
        <v>2.7560000000000002E-3</v>
      </c>
      <c r="AY24" s="505">
        <v>1.2359999999999999E-3</v>
      </c>
      <c r="AZ24" s="505">
        <v>1.093E-3</v>
      </c>
      <c r="BA24" s="505">
        <v>5.3959999999999998E-3</v>
      </c>
      <c r="BB24" s="505">
        <v>1.17E-3</v>
      </c>
      <c r="BC24" s="505">
        <v>6.8199999999999999E-4</v>
      </c>
      <c r="BD24" s="505">
        <v>4.372E-3</v>
      </c>
      <c r="BE24" s="505">
        <v>2.183E-3</v>
      </c>
      <c r="BF24" s="505">
        <v>1.0280000000000001E-3</v>
      </c>
      <c r="BG24" s="505">
        <v>8.3900000000000001E-4</v>
      </c>
      <c r="BH24" s="505">
        <v>6.1899999999999998E-4</v>
      </c>
      <c r="BI24" s="505">
        <v>1.0529999999999999E-3</v>
      </c>
      <c r="BJ24" s="505">
        <v>1.8400000000000001E-3</v>
      </c>
      <c r="BK24" s="505">
        <v>1.1039999999999999E-3</v>
      </c>
      <c r="BL24" s="505">
        <v>3.7750000000000001E-3</v>
      </c>
      <c r="BM24" s="505">
        <v>1.4580000000000001E-3</v>
      </c>
      <c r="BN24" s="505">
        <v>6.8599999999999998E-4</v>
      </c>
      <c r="BO24" s="505">
        <v>8.8400000000000002E-4</v>
      </c>
      <c r="BP24" s="505">
        <v>9.8700000000000003E-4</v>
      </c>
      <c r="BQ24" s="505">
        <v>7.5100000000000004E-4</v>
      </c>
      <c r="BR24" s="505">
        <v>5.9900000000000003E-4</v>
      </c>
      <c r="BS24" s="505">
        <v>8.12E-4</v>
      </c>
      <c r="BT24" s="505">
        <v>1.823E-3</v>
      </c>
      <c r="BU24" s="505">
        <v>2.2309999999999999E-3</v>
      </c>
      <c r="BV24" s="505">
        <v>1.817E-3</v>
      </c>
      <c r="BW24" s="505">
        <v>2.0660000000000001E-3</v>
      </c>
      <c r="BX24" s="505">
        <v>3.8349999999999999E-3</v>
      </c>
      <c r="BY24" s="505">
        <v>7.3090000000000004E-3</v>
      </c>
      <c r="BZ24" s="505">
        <v>1.07E-3</v>
      </c>
      <c r="CA24" s="505">
        <v>8.1800000000000004E-4</v>
      </c>
      <c r="CB24" s="505">
        <v>4.4299999999999998E-4</v>
      </c>
      <c r="CC24" s="505">
        <v>1.354E-3</v>
      </c>
      <c r="CD24" s="505">
        <v>1.0200000000000001E-3</v>
      </c>
      <c r="CE24" s="505">
        <v>1.253E-3</v>
      </c>
      <c r="CF24" s="505">
        <v>8.1400000000000005E-4</v>
      </c>
      <c r="CG24" s="505">
        <v>1.635E-3</v>
      </c>
      <c r="CH24" s="505">
        <v>9.8499999999999998E-4</v>
      </c>
      <c r="CI24" s="505">
        <v>3.4120000000000001E-3</v>
      </c>
      <c r="CJ24" s="505">
        <v>3.1649999999999998E-3</v>
      </c>
      <c r="CK24" s="505">
        <v>4.4939999999999997E-3</v>
      </c>
      <c r="CL24" s="505">
        <v>6.0910000000000001E-3</v>
      </c>
      <c r="CM24" s="505">
        <v>3.7850000000000002E-3</v>
      </c>
      <c r="CN24" s="505">
        <v>5.8180000000000003E-3</v>
      </c>
      <c r="CO24" s="505">
        <v>3.764E-2</v>
      </c>
      <c r="CP24" s="505">
        <v>3.385E-3</v>
      </c>
      <c r="CQ24" s="505">
        <v>2.3649999999999999E-3</v>
      </c>
      <c r="CR24" s="505">
        <v>9.9310000000000006E-3</v>
      </c>
      <c r="CS24" s="505">
        <v>1.379E-3</v>
      </c>
      <c r="CT24" s="505">
        <v>3.0829999999999998E-3</v>
      </c>
      <c r="CU24" s="505">
        <v>3.1410000000000001E-3</v>
      </c>
      <c r="CV24" s="505">
        <v>1.078E-3</v>
      </c>
      <c r="CW24" s="505">
        <v>1.7373E-2</v>
      </c>
      <c r="CX24" s="505">
        <v>1.1479999999999999E-3</v>
      </c>
      <c r="CY24" s="505">
        <v>2.2627000000000001E-2</v>
      </c>
      <c r="CZ24" s="505">
        <v>9.6400000000000001E-4</v>
      </c>
      <c r="DA24" s="505">
        <v>1.6670000000000001E-3</v>
      </c>
      <c r="DB24" s="505">
        <v>1.242E-3</v>
      </c>
      <c r="DC24" s="505">
        <v>1.281E-3</v>
      </c>
      <c r="DD24" s="505">
        <v>1.49E-3</v>
      </c>
      <c r="DE24" s="505">
        <v>3.8059999999999999E-3</v>
      </c>
      <c r="DF24" s="505">
        <v>2.2360000000000001E-3</v>
      </c>
      <c r="DG24" s="505">
        <v>1.2689999999999999E-3</v>
      </c>
      <c r="DH24" s="509">
        <v>1.689E-3</v>
      </c>
      <c r="DI24" s="548">
        <v>1.2785169999999999</v>
      </c>
      <c r="DJ24" s="549">
        <v>0.93626699999999996</v>
      </c>
      <c r="DK24" s="547"/>
      <c r="DL24" s="547"/>
      <c r="DM24" s="547"/>
      <c r="DN24" s="547"/>
      <c r="DO24" s="547"/>
      <c r="DP24" s="547"/>
      <c r="DQ24" s="547"/>
      <c r="DR24" s="547"/>
      <c r="DS24" s="537"/>
      <c r="DT24" s="537"/>
      <c r="DU24" s="537"/>
      <c r="DV24" s="537"/>
      <c r="DW24" s="537"/>
      <c r="DX24" s="537"/>
      <c r="DY24" s="537"/>
      <c r="DZ24" s="537"/>
      <c r="EA24" s="537"/>
      <c r="EB24" s="537"/>
      <c r="EC24" s="537"/>
      <c r="ED24" s="537"/>
      <c r="EE24" s="537"/>
      <c r="EF24" s="537"/>
      <c r="EG24" s="537"/>
      <c r="EH24" s="537"/>
      <c r="EI24" s="537"/>
      <c r="EJ24" s="537"/>
      <c r="EK24" s="537"/>
      <c r="EL24" s="537"/>
      <c r="EM24" s="537"/>
      <c r="EN24" s="537"/>
      <c r="EO24" s="537"/>
      <c r="EP24" s="537"/>
      <c r="EQ24" s="537"/>
      <c r="ER24" s="537"/>
      <c r="ES24" s="537"/>
      <c r="ET24" s="537"/>
      <c r="EU24" s="537"/>
      <c r="EV24" s="537"/>
      <c r="EW24" s="537"/>
      <c r="EX24" s="537"/>
      <c r="EY24" s="537"/>
      <c r="EZ24" s="537"/>
      <c r="FA24" s="537"/>
      <c r="FB24" s="537"/>
      <c r="FC24" s="537"/>
      <c r="FD24" s="537"/>
    </row>
    <row r="25" spans="2:160" s="550" customFormat="1" ht="18" customHeight="1" x14ac:dyDescent="0.2">
      <c r="B25" s="456" t="s">
        <v>39</v>
      </c>
      <c r="C25" s="457" t="s">
        <v>40</v>
      </c>
      <c r="D25" s="504">
        <v>1.8894999999999999E-2</v>
      </c>
      <c r="E25" s="505">
        <v>9.4899999999999997E-4</v>
      </c>
      <c r="F25" s="505">
        <v>2.42E-4</v>
      </c>
      <c r="G25" s="505">
        <v>1.17E-4</v>
      </c>
      <c r="H25" s="505">
        <v>1.3799999999999999E-4</v>
      </c>
      <c r="I25" s="505">
        <v>0</v>
      </c>
      <c r="J25" s="505">
        <v>1.2999999999999999E-5</v>
      </c>
      <c r="K25" s="505">
        <v>6.8199999999999999E-4</v>
      </c>
      <c r="L25" s="505">
        <v>2.0699999999999999E-4</v>
      </c>
      <c r="M25" s="505">
        <v>2.039E-3</v>
      </c>
      <c r="N25" s="505">
        <v>0</v>
      </c>
      <c r="O25" s="505">
        <v>1.6100000000000001E-4</v>
      </c>
      <c r="P25" s="505">
        <v>4.8000000000000001E-5</v>
      </c>
      <c r="Q25" s="505">
        <v>1.8E-5</v>
      </c>
      <c r="R25" s="505">
        <v>1.0000000000000001E-5</v>
      </c>
      <c r="S25" s="505">
        <v>3.1999999999999999E-5</v>
      </c>
      <c r="T25" s="505">
        <v>1.1E-5</v>
      </c>
      <c r="U25" s="505">
        <v>1.2999999999999999E-5</v>
      </c>
      <c r="V25" s="505">
        <v>1.0940920000000001</v>
      </c>
      <c r="W25" s="505">
        <v>2.617E-3</v>
      </c>
      <c r="X25" s="505">
        <v>9.0000000000000002E-6</v>
      </c>
      <c r="Y25" s="505">
        <v>4.274E-3</v>
      </c>
      <c r="Z25" s="505">
        <v>3.467E-3</v>
      </c>
      <c r="AA25" s="505">
        <v>3.6299999999999999E-4</v>
      </c>
      <c r="AB25" s="505">
        <v>6.5499999999999998E-4</v>
      </c>
      <c r="AC25" s="505">
        <v>1.0059999999999999E-3</v>
      </c>
      <c r="AD25" s="505">
        <v>1.9999999999999999E-6</v>
      </c>
      <c r="AE25" s="505">
        <v>-1.2570000000000001E-3</v>
      </c>
      <c r="AF25" s="505">
        <v>1.08E-4</v>
      </c>
      <c r="AG25" s="505">
        <v>4.3800000000000002E-4</v>
      </c>
      <c r="AH25" s="505">
        <v>4.6999999999999997E-5</v>
      </c>
      <c r="AI25" s="505">
        <v>4.6E-5</v>
      </c>
      <c r="AJ25" s="505">
        <v>9.0000000000000002E-6</v>
      </c>
      <c r="AK25" s="505">
        <v>1.8E-5</v>
      </c>
      <c r="AL25" s="505">
        <v>7.1000000000000005E-5</v>
      </c>
      <c r="AM25" s="505">
        <v>-9.8400000000000007E-4</v>
      </c>
      <c r="AN25" s="505">
        <v>-1.8599999999999999E-4</v>
      </c>
      <c r="AO25" s="505">
        <v>-1.2E-4</v>
      </c>
      <c r="AP25" s="505">
        <v>-2.5999999999999998E-5</v>
      </c>
      <c r="AQ25" s="505">
        <v>1.2999999999999999E-5</v>
      </c>
      <c r="AR25" s="505">
        <v>6.9999999999999999E-6</v>
      </c>
      <c r="AS25" s="505">
        <v>-1.9999999999999999E-6</v>
      </c>
      <c r="AT25" s="505">
        <v>-9.9999999999999995E-7</v>
      </c>
      <c r="AU25" s="505">
        <v>5.0000000000000004E-6</v>
      </c>
      <c r="AV25" s="505">
        <v>1.5E-5</v>
      </c>
      <c r="AW25" s="505">
        <v>1.0000000000000001E-5</v>
      </c>
      <c r="AX25" s="505">
        <v>1.5999999999999999E-5</v>
      </c>
      <c r="AY25" s="505">
        <v>7.9999999999999996E-6</v>
      </c>
      <c r="AZ25" s="505">
        <v>9.0000000000000002E-6</v>
      </c>
      <c r="BA25" s="505">
        <v>1.0000000000000001E-5</v>
      </c>
      <c r="BB25" s="505">
        <v>5.0000000000000004E-6</v>
      </c>
      <c r="BC25" s="505">
        <v>3.6999999999999998E-5</v>
      </c>
      <c r="BD25" s="505">
        <v>1.0000000000000001E-5</v>
      </c>
      <c r="BE25" s="505">
        <v>7.9999999999999996E-6</v>
      </c>
      <c r="BF25" s="505">
        <v>7.9999999999999996E-6</v>
      </c>
      <c r="BG25" s="505">
        <v>1.0000000000000001E-5</v>
      </c>
      <c r="BH25" s="505">
        <v>1.0000000000000001E-5</v>
      </c>
      <c r="BI25" s="505">
        <v>5.0000000000000004E-6</v>
      </c>
      <c r="BJ25" s="505">
        <v>5.0000000000000004E-6</v>
      </c>
      <c r="BK25" s="505">
        <v>6.0000000000000002E-6</v>
      </c>
      <c r="BL25" s="505">
        <v>4.6999999999999997E-5</v>
      </c>
      <c r="BM25" s="505">
        <v>5.0000000000000004E-6</v>
      </c>
      <c r="BN25" s="505">
        <v>1.1E-5</v>
      </c>
      <c r="BO25" s="505">
        <v>1.2999999999999999E-5</v>
      </c>
      <c r="BP25" s="505">
        <v>1.0000000000000001E-5</v>
      </c>
      <c r="BQ25" s="505">
        <v>1.9599999999999999E-4</v>
      </c>
      <c r="BR25" s="505">
        <v>1.08E-4</v>
      </c>
      <c r="BS25" s="505">
        <v>6.7000000000000002E-5</v>
      </c>
      <c r="BT25" s="505">
        <v>6.0000000000000002E-5</v>
      </c>
      <c r="BU25" s="505">
        <v>2.3E-5</v>
      </c>
      <c r="BV25" s="505">
        <v>1.7E-5</v>
      </c>
      <c r="BW25" s="505">
        <v>6.0000000000000002E-6</v>
      </c>
      <c r="BX25" s="505">
        <v>7.9999999999999996E-6</v>
      </c>
      <c r="BY25" s="505">
        <v>3.9999999999999998E-6</v>
      </c>
      <c r="BZ25" s="505">
        <v>7.9999999999999996E-6</v>
      </c>
      <c r="CA25" s="505">
        <v>5.0000000000000004E-6</v>
      </c>
      <c r="CB25" s="505">
        <v>3.0000000000000001E-6</v>
      </c>
      <c r="CC25" s="505">
        <v>9.0000000000000002E-6</v>
      </c>
      <c r="CD25" s="505">
        <v>6.9999999999999999E-6</v>
      </c>
      <c r="CE25" s="505">
        <v>1.0000000000000001E-5</v>
      </c>
      <c r="CF25" s="505">
        <v>6.9999999999999999E-6</v>
      </c>
      <c r="CG25" s="505">
        <v>6.0000000000000002E-6</v>
      </c>
      <c r="CH25" s="505">
        <v>1.4E-5</v>
      </c>
      <c r="CI25" s="505">
        <v>1.0000000000000001E-5</v>
      </c>
      <c r="CJ25" s="505">
        <v>1.9999999999999999E-6</v>
      </c>
      <c r="CK25" s="505">
        <v>3.9999999999999998E-6</v>
      </c>
      <c r="CL25" s="505">
        <v>1.2E-5</v>
      </c>
      <c r="CM25" s="505">
        <v>3.0000000000000001E-6</v>
      </c>
      <c r="CN25" s="505">
        <v>6.0000000000000002E-6</v>
      </c>
      <c r="CO25" s="505">
        <v>9.0000000000000002E-6</v>
      </c>
      <c r="CP25" s="505">
        <v>6.9999999999999999E-6</v>
      </c>
      <c r="CQ25" s="505">
        <v>2.4000000000000001E-5</v>
      </c>
      <c r="CR25" s="505">
        <v>2.1999999999999999E-5</v>
      </c>
      <c r="CS25" s="505">
        <v>2.4000000000000001E-5</v>
      </c>
      <c r="CT25" s="505">
        <v>1.8E-5</v>
      </c>
      <c r="CU25" s="505">
        <v>3.8000000000000002E-5</v>
      </c>
      <c r="CV25" s="505">
        <v>4.5000000000000003E-5</v>
      </c>
      <c r="CW25" s="505">
        <v>2.0999999999999999E-5</v>
      </c>
      <c r="CX25" s="505">
        <v>6.0000000000000002E-6</v>
      </c>
      <c r="CY25" s="505">
        <v>6.9999999999999999E-6</v>
      </c>
      <c r="CZ25" s="505">
        <v>1.2999999999999999E-5</v>
      </c>
      <c r="DA25" s="505">
        <v>3.0000000000000001E-6</v>
      </c>
      <c r="DB25" s="505">
        <v>9.7E-5</v>
      </c>
      <c r="DC25" s="505">
        <v>2.0900000000000001E-4</v>
      </c>
      <c r="DD25" s="505">
        <v>1.2999999999999999E-5</v>
      </c>
      <c r="DE25" s="505">
        <v>7.7999999999999999E-5</v>
      </c>
      <c r="DF25" s="505">
        <v>4.1300000000000001E-4</v>
      </c>
      <c r="DG25" s="505">
        <v>1.0000000000000001E-5</v>
      </c>
      <c r="DH25" s="509">
        <v>6.6600000000000003E-4</v>
      </c>
      <c r="DI25" s="548">
        <v>1.1308260000000001</v>
      </c>
      <c r="DJ25" s="549">
        <v>0.82811199999999996</v>
      </c>
      <c r="DK25" s="547"/>
      <c r="DL25" s="547"/>
      <c r="DM25" s="547"/>
      <c r="DN25" s="547"/>
      <c r="DO25" s="547"/>
      <c r="DP25" s="547"/>
      <c r="DQ25" s="547"/>
      <c r="DR25" s="547"/>
      <c r="DS25" s="537"/>
      <c r="DT25" s="537"/>
      <c r="DU25" s="537"/>
      <c r="DV25" s="537"/>
      <c r="DW25" s="537"/>
      <c r="DX25" s="537"/>
      <c r="DY25" s="537"/>
      <c r="DZ25" s="537"/>
      <c r="EA25" s="537"/>
      <c r="EB25" s="537"/>
      <c r="EC25" s="537"/>
      <c r="ED25" s="537"/>
      <c r="EE25" s="537"/>
      <c r="EF25" s="537"/>
      <c r="EG25" s="537"/>
      <c r="EH25" s="537"/>
      <c r="EI25" s="537"/>
      <c r="EJ25" s="537"/>
      <c r="EK25" s="537"/>
      <c r="EL25" s="537"/>
      <c r="EM25" s="537"/>
      <c r="EN25" s="537"/>
      <c r="EO25" s="537"/>
      <c r="EP25" s="537"/>
      <c r="EQ25" s="537"/>
      <c r="ER25" s="537"/>
      <c r="ES25" s="537"/>
      <c r="ET25" s="537"/>
      <c r="EU25" s="537"/>
      <c r="EV25" s="537"/>
      <c r="EW25" s="537"/>
      <c r="EX25" s="537"/>
      <c r="EY25" s="537"/>
      <c r="EZ25" s="537"/>
      <c r="FA25" s="537"/>
      <c r="FB25" s="537"/>
      <c r="FC25" s="537"/>
      <c r="FD25" s="537"/>
    </row>
    <row r="26" spans="2:160" s="550" customFormat="1" ht="18" customHeight="1" x14ac:dyDescent="0.2">
      <c r="B26" s="456" t="s">
        <v>41</v>
      </c>
      <c r="C26" s="457" t="s">
        <v>42</v>
      </c>
      <c r="D26" s="504">
        <v>7.1400000000000001E-4</v>
      </c>
      <c r="E26" s="505">
        <v>4.0499999999999998E-4</v>
      </c>
      <c r="F26" s="505">
        <v>8.34E-4</v>
      </c>
      <c r="G26" s="505">
        <v>3.8999999999999999E-5</v>
      </c>
      <c r="H26" s="505">
        <v>6.7000000000000002E-4</v>
      </c>
      <c r="I26" s="505">
        <v>0</v>
      </c>
      <c r="J26" s="505">
        <v>1.6899999999999999E-4</v>
      </c>
      <c r="K26" s="505">
        <v>1.6019999999999999E-3</v>
      </c>
      <c r="L26" s="505">
        <v>8.3299999999999997E-4</v>
      </c>
      <c r="M26" s="505">
        <v>8.4400000000000002E-4</v>
      </c>
      <c r="N26" s="505">
        <v>0</v>
      </c>
      <c r="O26" s="505">
        <v>4.2989999999999999E-3</v>
      </c>
      <c r="P26" s="505">
        <v>4.6799999999999999E-4</v>
      </c>
      <c r="Q26" s="505">
        <v>2.0699999999999999E-4</v>
      </c>
      <c r="R26" s="505">
        <v>2.6600000000000001E-4</v>
      </c>
      <c r="S26" s="505">
        <v>3.1359999999999999E-3</v>
      </c>
      <c r="T26" s="505">
        <v>4.44E-4</v>
      </c>
      <c r="U26" s="505">
        <v>1.8200000000000001E-4</v>
      </c>
      <c r="V26" s="505">
        <v>2.4334999999999999E-2</v>
      </c>
      <c r="W26" s="505">
        <v>1.0378940000000001</v>
      </c>
      <c r="X26" s="505">
        <v>2.4489999999999998E-3</v>
      </c>
      <c r="Y26" s="505">
        <v>9.2510000000000005E-3</v>
      </c>
      <c r="Z26" s="505">
        <v>5.2269999999999999E-3</v>
      </c>
      <c r="AA26" s="505">
        <v>3.532E-3</v>
      </c>
      <c r="AB26" s="505">
        <v>7.2020000000000001E-3</v>
      </c>
      <c r="AC26" s="505">
        <v>1.6912E-2</v>
      </c>
      <c r="AD26" s="505">
        <v>1.5999999999999999E-5</v>
      </c>
      <c r="AE26" s="505">
        <v>9.3999999999999994E-5</v>
      </c>
      <c r="AF26" s="505">
        <v>1.3470000000000001E-3</v>
      </c>
      <c r="AG26" s="505">
        <v>9.3600000000000003E-3</v>
      </c>
      <c r="AH26" s="505">
        <v>5.9100000000000005E-4</v>
      </c>
      <c r="AI26" s="505">
        <v>6.2329999999999998E-3</v>
      </c>
      <c r="AJ26" s="505">
        <v>3.8900000000000002E-4</v>
      </c>
      <c r="AK26" s="505">
        <v>4.4780000000000002E-3</v>
      </c>
      <c r="AL26" s="505">
        <v>8.6200000000000003E-4</v>
      </c>
      <c r="AM26" s="505">
        <v>2.3869999999999998E-3</v>
      </c>
      <c r="AN26" s="505">
        <v>1.5319999999999999E-3</v>
      </c>
      <c r="AO26" s="505">
        <v>7.5000000000000002E-4</v>
      </c>
      <c r="AP26" s="505">
        <v>2.9700000000000001E-4</v>
      </c>
      <c r="AQ26" s="505">
        <v>2.738E-3</v>
      </c>
      <c r="AR26" s="505">
        <v>4.28E-4</v>
      </c>
      <c r="AS26" s="505">
        <v>1.5120000000000001E-3</v>
      </c>
      <c r="AT26" s="505">
        <v>3.5599999999999998E-4</v>
      </c>
      <c r="AU26" s="505">
        <v>5.8900000000000001E-4</v>
      </c>
      <c r="AV26" s="505">
        <v>2.8699999999999998E-4</v>
      </c>
      <c r="AW26" s="505">
        <v>3.9399999999999998E-4</v>
      </c>
      <c r="AX26" s="505">
        <v>2.5460000000000001E-3</v>
      </c>
      <c r="AY26" s="505">
        <v>8.0500000000000005E-4</v>
      </c>
      <c r="AZ26" s="505">
        <v>3.9399999999999998E-4</v>
      </c>
      <c r="BA26" s="505">
        <v>4.5600000000000003E-4</v>
      </c>
      <c r="BB26" s="505">
        <v>5.8799999999999998E-4</v>
      </c>
      <c r="BC26" s="505">
        <v>1.127E-3</v>
      </c>
      <c r="BD26" s="505">
        <v>1.2329999999999999E-3</v>
      </c>
      <c r="BE26" s="505">
        <v>4.8099999999999998E-4</v>
      </c>
      <c r="BF26" s="505">
        <v>2.72E-4</v>
      </c>
      <c r="BG26" s="505">
        <v>2.6800000000000001E-4</v>
      </c>
      <c r="BH26" s="505">
        <v>2.5900000000000001E-4</v>
      </c>
      <c r="BI26" s="505">
        <v>4.5399999999999998E-4</v>
      </c>
      <c r="BJ26" s="505">
        <v>1.9599999999999999E-4</v>
      </c>
      <c r="BK26" s="505">
        <v>3.1300000000000002E-4</v>
      </c>
      <c r="BL26" s="505">
        <v>1.2199999999999999E-3</v>
      </c>
      <c r="BM26" s="505">
        <v>1.8699999999999999E-4</v>
      </c>
      <c r="BN26" s="505">
        <v>1.56E-4</v>
      </c>
      <c r="BO26" s="505">
        <v>2.2100000000000001E-4</v>
      </c>
      <c r="BP26" s="505">
        <v>2.61E-4</v>
      </c>
      <c r="BQ26" s="505">
        <v>2.63E-4</v>
      </c>
      <c r="BR26" s="505">
        <v>3.59E-4</v>
      </c>
      <c r="BS26" s="505">
        <v>3.8000000000000002E-5</v>
      </c>
      <c r="BT26" s="505">
        <v>3.3000000000000003E-5</v>
      </c>
      <c r="BU26" s="505">
        <v>2.2409999999999999E-3</v>
      </c>
      <c r="BV26" s="505">
        <v>1.8749999999999999E-3</v>
      </c>
      <c r="BW26" s="505">
        <v>2.1999999999999999E-5</v>
      </c>
      <c r="BX26" s="505">
        <v>3.6000000000000001E-5</v>
      </c>
      <c r="BY26" s="505">
        <v>2.5999999999999998E-5</v>
      </c>
      <c r="BZ26" s="505">
        <v>1.5E-5</v>
      </c>
      <c r="CA26" s="505">
        <v>1.0000000000000001E-5</v>
      </c>
      <c r="CB26" s="505">
        <v>3.9999999999999998E-6</v>
      </c>
      <c r="CC26" s="505">
        <v>9.0000000000000006E-5</v>
      </c>
      <c r="CD26" s="505">
        <v>4.8000000000000001E-5</v>
      </c>
      <c r="CE26" s="505">
        <v>1.4300000000000001E-4</v>
      </c>
      <c r="CF26" s="505">
        <v>2.5000000000000001E-5</v>
      </c>
      <c r="CG26" s="505">
        <v>4.1E-5</v>
      </c>
      <c r="CH26" s="505">
        <v>2.6400000000000002E-4</v>
      </c>
      <c r="CI26" s="505">
        <v>7.8999999999999996E-5</v>
      </c>
      <c r="CJ26" s="505">
        <v>1.5E-5</v>
      </c>
      <c r="CK26" s="505">
        <v>5.1E-5</v>
      </c>
      <c r="CL26" s="505">
        <v>5.8999999999999998E-5</v>
      </c>
      <c r="CM26" s="505">
        <v>3.0000000000000001E-5</v>
      </c>
      <c r="CN26" s="505">
        <v>4.0000000000000003E-5</v>
      </c>
      <c r="CO26" s="505">
        <v>1.46E-4</v>
      </c>
      <c r="CP26" s="505">
        <v>1.35E-4</v>
      </c>
      <c r="CQ26" s="505">
        <v>5.1999999999999997E-5</v>
      </c>
      <c r="CR26" s="505">
        <v>1.7979999999999999E-3</v>
      </c>
      <c r="CS26" s="505">
        <v>3.0899999999999998E-4</v>
      </c>
      <c r="CT26" s="505">
        <v>3.1580000000000002E-3</v>
      </c>
      <c r="CU26" s="505">
        <v>1.8100000000000001E-4</v>
      </c>
      <c r="CV26" s="505">
        <v>1.54E-4</v>
      </c>
      <c r="CW26" s="505">
        <v>5.5999999999999999E-5</v>
      </c>
      <c r="CX26" s="505">
        <v>5.8E-5</v>
      </c>
      <c r="CY26" s="505">
        <v>1.2400000000000001E-4</v>
      </c>
      <c r="CZ26" s="505">
        <v>3.5399999999999999E-4</v>
      </c>
      <c r="DA26" s="505">
        <v>2.3E-5</v>
      </c>
      <c r="DB26" s="505">
        <v>2.1699999999999999E-4</v>
      </c>
      <c r="DC26" s="505">
        <v>2.7500000000000002E-4</v>
      </c>
      <c r="DD26" s="505">
        <v>9.7000000000000005E-4</v>
      </c>
      <c r="DE26" s="505">
        <v>2.0699999999999999E-4</v>
      </c>
      <c r="DF26" s="505">
        <v>1.05E-4</v>
      </c>
      <c r="DG26" s="505">
        <v>2.5399999999999999E-4</v>
      </c>
      <c r="DH26" s="509">
        <v>3.6999999999999999E-4</v>
      </c>
      <c r="DI26" s="548">
        <v>1.1827430000000001</v>
      </c>
      <c r="DJ26" s="549">
        <v>0.86613099999999998</v>
      </c>
      <c r="DK26" s="547"/>
      <c r="DL26" s="547"/>
      <c r="DM26" s="547"/>
      <c r="DN26" s="547"/>
      <c r="DO26" s="547"/>
      <c r="DP26" s="547"/>
      <c r="DQ26" s="547"/>
      <c r="DR26" s="547"/>
      <c r="DS26" s="537"/>
      <c r="DT26" s="537"/>
      <c r="DU26" s="537"/>
      <c r="DV26" s="537"/>
      <c r="DW26" s="537"/>
      <c r="DX26" s="537"/>
      <c r="DY26" s="537"/>
      <c r="DZ26" s="537"/>
      <c r="EA26" s="537"/>
      <c r="EB26" s="537"/>
      <c r="EC26" s="537"/>
      <c r="ED26" s="537"/>
      <c r="EE26" s="537"/>
      <c r="EF26" s="537"/>
      <c r="EG26" s="537"/>
      <c r="EH26" s="537"/>
      <c r="EI26" s="537"/>
      <c r="EJ26" s="537"/>
      <c r="EK26" s="537"/>
      <c r="EL26" s="537"/>
      <c r="EM26" s="537"/>
      <c r="EN26" s="537"/>
      <c r="EO26" s="537"/>
      <c r="EP26" s="537"/>
      <c r="EQ26" s="537"/>
      <c r="ER26" s="537"/>
      <c r="ES26" s="537"/>
      <c r="ET26" s="537"/>
      <c r="EU26" s="537"/>
      <c r="EV26" s="537"/>
      <c r="EW26" s="537"/>
      <c r="EX26" s="537"/>
      <c r="EY26" s="537"/>
      <c r="EZ26" s="537"/>
      <c r="FA26" s="537"/>
      <c r="FB26" s="537"/>
      <c r="FC26" s="537"/>
      <c r="FD26" s="537"/>
    </row>
    <row r="27" spans="2:160" s="550" customFormat="1" ht="18" customHeight="1" x14ac:dyDescent="0.2">
      <c r="B27" s="456" t="s">
        <v>43</v>
      </c>
      <c r="C27" s="457" t="s">
        <v>405</v>
      </c>
      <c r="D27" s="504">
        <v>1.4E-5</v>
      </c>
      <c r="E27" s="505">
        <v>1.9999999999999999E-6</v>
      </c>
      <c r="F27" s="505">
        <v>1.9999999999999999E-6</v>
      </c>
      <c r="G27" s="505">
        <v>0</v>
      </c>
      <c r="H27" s="505">
        <v>9.9999999999999995E-7</v>
      </c>
      <c r="I27" s="505">
        <v>0</v>
      </c>
      <c r="J27" s="505">
        <v>3.9999999999999998E-6</v>
      </c>
      <c r="K27" s="505">
        <v>3.9999999999999998E-6</v>
      </c>
      <c r="L27" s="505">
        <v>3.0000000000000001E-6</v>
      </c>
      <c r="M27" s="505">
        <v>3.0000000000000001E-6</v>
      </c>
      <c r="N27" s="505">
        <v>0</v>
      </c>
      <c r="O27" s="505">
        <v>2.0000000000000002E-5</v>
      </c>
      <c r="P27" s="505">
        <v>6.9999999999999999E-6</v>
      </c>
      <c r="Q27" s="505">
        <v>6.9999999999999999E-6</v>
      </c>
      <c r="R27" s="505">
        <v>6.0000000000000002E-6</v>
      </c>
      <c r="S27" s="505">
        <v>1.0000000000000001E-5</v>
      </c>
      <c r="T27" s="505">
        <v>6.0000000000000002E-6</v>
      </c>
      <c r="U27" s="505">
        <v>6.9999999999999999E-6</v>
      </c>
      <c r="V27" s="505">
        <v>4.3600000000000003E-4</v>
      </c>
      <c r="W27" s="505">
        <v>2.8499999999999999E-4</v>
      </c>
      <c r="X27" s="505">
        <v>1.0083850000000001</v>
      </c>
      <c r="Y27" s="505">
        <v>4.4209999999999996E-3</v>
      </c>
      <c r="Z27" s="505">
        <v>8.25E-4</v>
      </c>
      <c r="AA27" s="505">
        <v>1.8000000000000001E-4</v>
      </c>
      <c r="AB27" s="505">
        <v>4.8000000000000001E-5</v>
      </c>
      <c r="AC27" s="505">
        <v>1.0950000000000001E-3</v>
      </c>
      <c r="AD27" s="505">
        <v>3.0000000000000001E-6</v>
      </c>
      <c r="AE27" s="505">
        <v>3.0000000000000001E-6</v>
      </c>
      <c r="AF27" s="505">
        <v>4.1E-5</v>
      </c>
      <c r="AG27" s="505">
        <v>7.2000000000000002E-5</v>
      </c>
      <c r="AH27" s="505">
        <v>6.0000000000000002E-6</v>
      </c>
      <c r="AI27" s="505">
        <v>2.5000000000000001E-5</v>
      </c>
      <c r="AJ27" s="505">
        <v>1.9999999999999999E-6</v>
      </c>
      <c r="AK27" s="505">
        <v>1.9999999999999999E-6</v>
      </c>
      <c r="AL27" s="505">
        <v>2.5000000000000001E-5</v>
      </c>
      <c r="AM27" s="505">
        <v>9.9999999999999995E-7</v>
      </c>
      <c r="AN27" s="505">
        <v>9.9999999999999995E-7</v>
      </c>
      <c r="AO27" s="505">
        <v>1.9999999999999999E-6</v>
      </c>
      <c r="AP27" s="505">
        <v>0</v>
      </c>
      <c r="AQ27" s="505">
        <v>9.9999999999999995E-7</v>
      </c>
      <c r="AR27" s="505">
        <v>9.9999999999999995E-7</v>
      </c>
      <c r="AS27" s="505">
        <v>1.9999999999999999E-6</v>
      </c>
      <c r="AT27" s="505">
        <v>9.9999999999999995E-7</v>
      </c>
      <c r="AU27" s="505">
        <v>3.0000000000000001E-6</v>
      </c>
      <c r="AV27" s="505">
        <v>9.9999999999999995E-7</v>
      </c>
      <c r="AW27" s="505">
        <v>5.0000000000000004E-6</v>
      </c>
      <c r="AX27" s="505">
        <v>6.0000000000000002E-6</v>
      </c>
      <c r="AY27" s="505">
        <v>6.9999999999999999E-6</v>
      </c>
      <c r="AZ27" s="505">
        <v>3.0000000000000001E-6</v>
      </c>
      <c r="BA27" s="505">
        <v>5.0000000000000004E-6</v>
      </c>
      <c r="BB27" s="505">
        <v>1.9999999999999999E-6</v>
      </c>
      <c r="BC27" s="505">
        <v>3.9999999999999998E-6</v>
      </c>
      <c r="BD27" s="505">
        <v>3.0000000000000001E-6</v>
      </c>
      <c r="BE27" s="505">
        <v>3.0000000000000001E-6</v>
      </c>
      <c r="BF27" s="505">
        <v>3.9999999999999998E-6</v>
      </c>
      <c r="BG27" s="505">
        <v>3.9999999999999998E-6</v>
      </c>
      <c r="BH27" s="505">
        <v>3.9999999999999998E-6</v>
      </c>
      <c r="BI27" s="505">
        <v>3.0000000000000001E-6</v>
      </c>
      <c r="BJ27" s="505">
        <v>9.9999999999999995E-7</v>
      </c>
      <c r="BK27" s="505">
        <v>1.9999999999999999E-6</v>
      </c>
      <c r="BL27" s="505">
        <v>1.5999999999999999E-5</v>
      </c>
      <c r="BM27" s="505">
        <v>0</v>
      </c>
      <c r="BN27" s="505">
        <v>1.9999999999999999E-6</v>
      </c>
      <c r="BO27" s="505">
        <v>1.9999999999999999E-6</v>
      </c>
      <c r="BP27" s="505">
        <v>1.9999999999999999E-6</v>
      </c>
      <c r="BQ27" s="505">
        <v>9.9999999999999995E-7</v>
      </c>
      <c r="BR27" s="505">
        <v>9.9999999999999995E-7</v>
      </c>
      <c r="BS27" s="505">
        <v>0</v>
      </c>
      <c r="BT27" s="505">
        <v>6.9999999999999999E-6</v>
      </c>
      <c r="BU27" s="505">
        <v>1.9999999999999999E-6</v>
      </c>
      <c r="BV27" s="505">
        <v>1.9999999999999999E-6</v>
      </c>
      <c r="BW27" s="505">
        <v>0</v>
      </c>
      <c r="BX27" s="505">
        <v>0</v>
      </c>
      <c r="BY27" s="505">
        <v>0</v>
      </c>
      <c r="BZ27" s="505">
        <v>0</v>
      </c>
      <c r="CA27" s="505">
        <v>0</v>
      </c>
      <c r="CB27" s="505">
        <v>0</v>
      </c>
      <c r="CC27" s="505">
        <v>0</v>
      </c>
      <c r="CD27" s="505">
        <v>0</v>
      </c>
      <c r="CE27" s="505">
        <v>9.9999999999999995E-7</v>
      </c>
      <c r="CF27" s="505">
        <v>0</v>
      </c>
      <c r="CG27" s="505">
        <v>9.9999999999999995E-7</v>
      </c>
      <c r="CH27" s="505">
        <v>0</v>
      </c>
      <c r="CI27" s="505">
        <v>0</v>
      </c>
      <c r="CJ27" s="505">
        <v>0</v>
      </c>
      <c r="CK27" s="505">
        <v>0</v>
      </c>
      <c r="CL27" s="505">
        <v>9.9999999999999995E-7</v>
      </c>
      <c r="CM27" s="505">
        <v>9.9999999999999995E-7</v>
      </c>
      <c r="CN27" s="505">
        <v>0</v>
      </c>
      <c r="CO27" s="505">
        <v>1.9999999999999999E-6</v>
      </c>
      <c r="CP27" s="505">
        <v>0</v>
      </c>
      <c r="CQ27" s="505">
        <v>0</v>
      </c>
      <c r="CR27" s="505">
        <v>4.5000000000000003E-5</v>
      </c>
      <c r="CS27" s="505">
        <v>3.0000000000000001E-6</v>
      </c>
      <c r="CT27" s="505">
        <v>5.0000000000000004E-6</v>
      </c>
      <c r="CU27" s="505">
        <v>9.9999999999999995E-7</v>
      </c>
      <c r="CV27" s="505">
        <v>9.9999999999999995E-7</v>
      </c>
      <c r="CW27" s="505">
        <v>9.9999999999999995E-7</v>
      </c>
      <c r="CX27" s="505">
        <v>9.9999999999999995E-7</v>
      </c>
      <c r="CY27" s="505">
        <v>1.9999999999999999E-6</v>
      </c>
      <c r="CZ27" s="505">
        <v>3.0000000000000001E-6</v>
      </c>
      <c r="DA27" s="505">
        <v>9.9999999999999995E-7</v>
      </c>
      <c r="DB27" s="505">
        <v>9.9999999999999995E-7</v>
      </c>
      <c r="DC27" s="505">
        <v>9.9999999999999995E-7</v>
      </c>
      <c r="DD27" s="505">
        <v>5.0000000000000004E-6</v>
      </c>
      <c r="DE27" s="505">
        <v>9.9999999999999995E-7</v>
      </c>
      <c r="DF27" s="505">
        <v>1.9999999999999999E-6</v>
      </c>
      <c r="DG27" s="505">
        <v>3.9999999999999998E-6</v>
      </c>
      <c r="DH27" s="509">
        <v>9.9999999999999995E-7</v>
      </c>
      <c r="DI27" s="548">
        <v>1.016146</v>
      </c>
      <c r="DJ27" s="549">
        <v>0.74413099999999999</v>
      </c>
      <c r="DK27" s="547"/>
      <c r="DL27" s="547"/>
      <c r="DM27" s="547"/>
      <c r="DN27" s="547"/>
      <c r="DO27" s="547"/>
      <c r="DP27" s="547"/>
      <c r="DQ27" s="547"/>
      <c r="DR27" s="547"/>
      <c r="DS27" s="537"/>
      <c r="DT27" s="537"/>
      <c r="DU27" s="537"/>
      <c r="DV27" s="537"/>
      <c r="DW27" s="537"/>
      <c r="DX27" s="537"/>
      <c r="DY27" s="537"/>
      <c r="DZ27" s="537"/>
      <c r="EA27" s="537"/>
      <c r="EB27" s="537"/>
      <c r="EC27" s="537"/>
      <c r="ED27" s="537"/>
      <c r="EE27" s="537"/>
      <c r="EF27" s="537"/>
      <c r="EG27" s="537"/>
      <c r="EH27" s="537"/>
      <c r="EI27" s="537"/>
      <c r="EJ27" s="537"/>
      <c r="EK27" s="537"/>
      <c r="EL27" s="537"/>
      <c r="EM27" s="537"/>
      <c r="EN27" s="537"/>
      <c r="EO27" s="537"/>
      <c r="EP27" s="537"/>
      <c r="EQ27" s="537"/>
      <c r="ER27" s="537"/>
      <c r="ES27" s="537"/>
      <c r="ET27" s="537"/>
      <c r="EU27" s="537"/>
      <c r="EV27" s="537"/>
      <c r="EW27" s="537"/>
      <c r="EX27" s="537"/>
      <c r="EY27" s="537"/>
      <c r="EZ27" s="537"/>
      <c r="FA27" s="537"/>
      <c r="FB27" s="537"/>
      <c r="FC27" s="537"/>
      <c r="FD27" s="537"/>
    </row>
    <row r="28" spans="2:160" s="550" customFormat="1" ht="18" customHeight="1" x14ac:dyDescent="0.2">
      <c r="B28" s="456" t="s">
        <v>44</v>
      </c>
      <c r="C28" s="457" t="s">
        <v>406</v>
      </c>
      <c r="D28" s="504">
        <v>2.3000000000000001E-4</v>
      </c>
      <c r="E28" s="505">
        <v>1.1400000000000001E-4</v>
      </c>
      <c r="F28" s="505">
        <v>2.22E-4</v>
      </c>
      <c r="G28" s="505">
        <v>4.8999999999999998E-5</v>
      </c>
      <c r="H28" s="505">
        <v>8.7999999999999998E-5</v>
      </c>
      <c r="I28" s="505">
        <v>0</v>
      </c>
      <c r="J28" s="505">
        <v>2.3900000000000001E-4</v>
      </c>
      <c r="K28" s="505">
        <v>5.3200000000000003E-4</v>
      </c>
      <c r="L28" s="505">
        <v>5.0100000000000003E-4</v>
      </c>
      <c r="M28" s="505">
        <v>2.5900000000000001E-4</v>
      </c>
      <c r="N28" s="505">
        <v>0</v>
      </c>
      <c r="O28" s="505">
        <v>2.947E-3</v>
      </c>
      <c r="P28" s="505">
        <v>8.2399999999999997E-4</v>
      </c>
      <c r="Q28" s="505">
        <v>4.3199999999999998E-4</v>
      </c>
      <c r="R28" s="505">
        <v>4.4900000000000002E-4</v>
      </c>
      <c r="S28" s="505">
        <v>1.3940000000000001E-3</v>
      </c>
      <c r="T28" s="505">
        <v>4.2400000000000001E-4</v>
      </c>
      <c r="U28" s="505">
        <v>3.2899999999999997E-4</v>
      </c>
      <c r="V28" s="505">
        <v>9.2100000000000005E-4</v>
      </c>
      <c r="W28" s="505">
        <v>4.5669999999999999E-3</v>
      </c>
      <c r="X28" s="505">
        <v>2.7099999999999997E-4</v>
      </c>
      <c r="Y28" s="505">
        <v>1.0318240000000001</v>
      </c>
      <c r="Z28" s="505">
        <v>6.1769999999999999E-2</v>
      </c>
      <c r="AA28" s="505">
        <v>2.9968000000000002E-2</v>
      </c>
      <c r="AB28" s="505">
        <v>7.7559999999999999E-3</v>
      </c>
      <c r="AC28" s="505">
        <v>1.9529000000000001E-2</v>
      </c>
      <c r="AD28" s="505">
        <v>3.1000000000000001E-5</v>
      </c>
      <c r="AE28" s="505">
        <v>2.7599999999999999E-4</v>
      </c>
      <c r="AF28" s="505">
        <v>6.1500000000000001E-3</v>
      </c>
      <c r="AG28" s="505">
        <v>1.4017999999999999E-2</v>
      </c>
      <c r="AH28" s="505">
        <v>8.2799999999999996E-4</v>
      </c>
      <c r="AI28" s="505">
        <v>2.7620000000000001E-3</v>
      </c>
      <c r="AJ28" s="505">
        <v>8.7000000000000001E-5</v>
      </c>
      <c r="AK28" s="505">
        <v>1.74E-4</v>
      </c>
      <c r="AL28" s="505">
        <v>3.9560000000000003E-3</v>
      </c>
      <c r="AM28" s="505">
        <v>6.9999999999999994E-5</v>
      </c>
      <c r="AN28" s="505">
        <v>4.1999999999999998E-5</v>
      </c>
      <c r="AO28" s="505">
        <v>6.3E-5</v>
      </c>
      <c r="AP28" s="505">
        <v>1.2E-5</v>
      </c>
      <c r="AQ28" s="505">
        <v>9.7999999999999997E-5</v>
      </c>
      <c r="AR28" s="505">
        <v>1.1400000000000001E-4</v>
      </c>
      <c r="AS28" s="505">
        <v>8.7000000000000001E-5</v>
      </c>
      <c r="AT28" s="505">
        <v>9.3999999999999994E-5</v>
      </c>
      <c r="AU28" s="505">
        <v>2.6899999999999998E-4</v>
      </c>
      <c r="AV28" s="505">
        <v>8.8999999999999995E-5</v>
      </c>
      <c r="AW28" s="505">
        <v>4.9399999999999997E-4</v>
      </c>
      <c r="AX28" s="505">
        <v>8.6799999999999996E-4</v>
      </c>
      <c r="AY28" s="505">
        <v>2.5099999999999998E-4</v>
      </c>
      <c r="AZ28" s="505">
        <v>3.39E-4</v>
      </c>
      <c r="BA28" s="505">
        <v>7.9199999999999995E-4</v>
      </c>
      <c r="BB28" s="505">
        <v>1.7000000000000001E-4</v>
      </c>
      <c r="BC28" s="505">
        <v>5.1900000000000004E-4</v>
      </c>
      <c r="BD28" s="505">
        <v>2.8400000000000002E-4</v>
      </c>
      <c r="BE28" s="505">
        <v>2.3699999999999999E-4</v>
      </c>
      <c r="BF28" s="505">
        <v>3.39E-4</v>
      </c>
      <c r="BG28" s="505">
        <v>3.5300000000000002E-4</v>
      </c>
      <c r="BH28" s="505">
        <v>3.77E-4</v>
      </c>
      <c r="BI28" s="505">
        <v>1.5699999999999999E-4</v>
      </c>
      <c r="BJ28" s="505">
        <v>1.15E-4</v>
      </c>
      <c r="BK28" s="505">
        <v>2.0100000000000001E-4</v>
      </c>
      <c r="BL28" s="505">
        <v>6.1300000000000005E-4</v>
      </c>
      <c r="BM28" s="505">
        <v>5.3999999999999998E-5</v>
      </c>
      <c r="BN28" s="505">
        <v>1.08E-4</v>
      </c>
      <c r="BO28" s="505">
        <v>9.2999999999999997E-5</v>
      </c>
      <c r="BP28" s="505">
        <v>1.47E-4</v>
      </c>
      <c r="BQ28" s="505">
        <v>8.0000000000000007E-5</v>
      </c>
      <c r="BR28" s="505">
        <v>1.05E-4</v>
      </c>
      <c r="BS28" s="505">
        <v>1.5999999999999999E-5</v>
      </c>
      <c r="BT28" s="505">
        <v>1.5999999999999999E-5</v>
      </c>
      <c r="BU28" s="505">
        <v>1.8100000000000001E-4</v>
      </c>
      <c r="BV28" s="505">
        <v>1.22E-4</v>
      </c>
      <c r="BW28" s="505">
        <v>1.7E-5</v>
      </c>
      <c r="BX28" s="505">
        <v>4.1999999999999998E-5</v>
      </c>
      <c r="BY28" s="505">
        <v>2.0999999999999999E-5</v>
      </c>
      <c r="BZ28" s="505">
        <v>9.0000000000000002E-6</v>
      </c>
      <c r="CA28" s="505">
        <v>9.0000000000000002E-6</v>
      </c>
      <c r="CB28" s="505">
        <v>3.0000000000000001E-6</v>
      </c>
      <c r="CC28" s="505">
        <v>2.0000000000000002E-5</v>
      </c>
      <c r="CD28" s="505">
        <v>3.1999999999999999E-5</v>
      </c>
      <c r="CE28" s="505">
        <v>1.35E-4</v>
      </c>
      <c r="CF28" s="505">
        <v>2.0000000000000002E-5</v>
      </c>
      <c r="CG28" s="505">
        <v>3.0000000000000001E-5</v>
      </c>
      <c r="CH28" s="505">
        <v>3.1999999999999999E-5</v>
      </c>
      <c r="CI28" s="505">
        <v>4.3999999999999999E-5</v>
      </c>
      <c r="CJ28" s="505">
        <v>1.0000000000000001E-5</v>
      </c>
      <c r="CK28" s="505">
        <v>1.7E-5</v>
      </c>
      <c r="CL28" s="505">
        <v>3.0000000000000001E-5</v>
      </c>
      <c r="CM28" s="505">
        <v>4.6999999999999997E-5</v>
      </c>
      <c r="CN28" s="505">
        <v>2.4000000000000001E-5</v>
      </c>
      <c r="CO28" s="505">
        <v>1.0399999999999999E-4</v>
      </c>
      <c r="CP28" s="505">
        <v>3.0000000000000001E-5</v>
      </c>
      <c r="CQ28" s="505">
        <v>6.4999999999999994E-5</v>
      </c>
      <c r="CR28" s="505">
        <v>7.1199999999999996E-4</v>
      </c>
      <c r="CS28" s="505">
        <v>2.2699999999999999E-4</v>
      </c>
      <c r="CT28" s="505">
        <v>1.85E-4</v>
      </c>
      <c r="CU28" s="505">
        <v>5.0000000000000002E-5</v>
      </c>
      <c r="CV28" s="505">
        <v>4.8000000000000001E-5</v>
      </c>
      <c r="CW28" s="505">
        <v>6.7000000000000002E-5</v>
      </c>
      <c r="CX28" s="505">
        <v>5.8999999999999998E-5</v>
      </c>
      <c r="CY28" s="505">
        <v>5.8E-5</v>
      </c>
      <c r="CZ28" s="505">
        <v>3.6699999999999998E-4</v>
      </c>
      <c r="DA28" s="505">
        <v>2.3E-5</v>
      </c>
      <c r="DB28" s="505">
        <v>6.2000000000000003E-5</v>
      </c>
      <c r="DC28" s="505">
        <v>7.1000000000000005E-5</v>
      </c>
      <c r="DD28" s="505">
        <v>2.3499999999999999E-4</v>
      </c>
      <c r="DE28" s="505">
        <v>5.7000000000000003E-5</v>
      </c>
      <c r="DF28" s="505">
        <v>6.0000000000000002E-5</v>
      </c>
      <c r="DG28" s="505">
        <v>3.1599999999999998E-4</v>
      </c>
      <c r="DH28" s="509">
        <v>8.6000000000000003E-5</v>
      </c>
      <c r="DI28" s="548">
        <v>1.205308</v>
      </c>
      <c r="DJ28" s="549">
        <v>0.88265499999999997</v>
      </c>
      <c r="DK28" s="547"/>
      <c r="DL28" s="547"/>
      <c r="DM28" s="547"/>
      <c r="DN28" s="547"/>
      <c r="DO28" s="547"/>
      <c r="DP28" s="547"/>
      <c r="DQ28" s="547"/>
      <c r="DR28" s="547"/>
      <c r="DS28" s="537"/>
      <c r="DT28" s="537"/>
      <c r="DU28" s="537"/>
      <c r="DV28" s="537"/>
      <c r="DW28" s="537"/>
      <c r="DX28" s="537"/>
      <c r="DY28" s="537"/>
      <c r="DZ28" s="537"/>
      <c r="EA28" s="537"/>
      <c r="EB28" s="537"/>
      <c r="EC28" s="537"/>
      <c r="ED28" s="537"/>
      <c r="EE28" s="537"/>
      <c r="EF28" s="537"/>
      <c r="EG28" s="537"/>
      <c r="EH28" s="537"/>
      <c r="EI28" s="537"/>
      <c r="EJ28" s="537"/>
      <c r="EK28" s="537"/>
      <c r="EL28" s="537"/>
      <c r="EM28" s="537"/>
      <c r="EN28" s="537"/>
      <c r="EO28" s="537"/>
      <c r="EP28" s="537"/>
      <c r="EQ28" s="537"/>
      <c r="ER28" s="537"/>
      <c r="ES28" s="537"/>
      <c r="ET28" s="537"/>
      <c r="EU28" s="537"/>
      <c r="EV28" s="537"/>
      <c r="EW28" s="537"/>
      <c r="EX28" s="537"/>
      <c r="EY28" s="537"/>
      <c r="EZ28" s="537"/>
      <c r="FA28" s="537"/>
      <c r="FB28" s="537"/>
      <c r="FC28" s="537"/>
      <c r="FD28" s="537"/>
    </row>
    <row r="29" spans="2:160" s="550" customFormat="1" ht="18" customHeight="1" x14ac:dyDescent="0.2">
      <c r="B29" s="456" t="s">
        <v>45</v>
      </c>
      <c r="C29" s="457" t="s">
        <v>46</v>
      </c>
      <c r="D29" s="504">
        <v>2.9599999999999998E-4</v>
      </c>
      <c r="E29" s="505">
        <v>6.9999999999999994E-5</v>
      </c>
      <c r="F29" s="505">
        <v>4.3999999999999999E-5</v>
      </c>
      <c r="G29" s="505">
        <v>1.08E-4</v>
      </c>
      <c r="H29" s="505">
        <v>1.37E-4</v>
      </c>
      <c r="I29" s="505">
        <v>0</v>
      </c>
      <c r="J29" s="505">
        <v>4.6E-5</v>
      </c>
      <c r="K29" s="505">
        <v>2.3599999999999999E-4</v>
      </c>
      <c r="L29" s="505">
        <v>3.77E-4</v>
      </c>
      <c r="M29" s="505">
        <v>6.9999999999999994E-5</v>
      </c>
      <c r="N29" s="505">
        <v>0</v>
      </c>
      <c r="O29" s="505">
        <v>5.0199999999999995E-4</v>
      </c>
      <c r="P29" s="505">
        <v>3.8400000000000001E-4</v>
      </c>
      <c r="Q29" s="505">
        <v>6.0800000000000003E-4</v>
      </c>
      <c r="R29" s="505">
        <v>5.5999999999999995E-4</v>
      </c>
      <c r="S29" s="505">
        <v>2.2699999999999999E-4</v>
      </c>
      <c r="T29" s="505">
        <v>6.5099999999999999E-4</v>
      </c>
      <c r="U29" s="505">
        <v>6.3599999999999996E-4</v>
      </c>
      <c r="V29" s="505">
        <v>1.3899999999999999E-4</v>
      </c>
      <c r="W29" s="505">
        <v>1.11E-4</v>
      </c>
      <c r="X29" s="505">
        <v>6.9999999999999999E-6</v>
      </c>
      <c r="Y29" s="505">
        <v>4.8000000000000001E-5</v>
      </c>
      <c r="Z29" s="505">
        <v>1.0001930000000001</v>
      </c>
      <c r="AA29" s="505">
        <v>8.8900000000000003E-3</v>
      </c>
      <c r="AB29" s="505">
        <v>4.2400000000000001E-4</v>
      </c>
      <c r="AC29" s="505">
        <v>5.1250000000000002E-3</v>
      </c>
      <c r="AD29" s="505">
        <v>3.0000000000000001E-6</v>
      </c>
      <c r="AE29" s="505">
        <v>1.8E-5</v>
      </c>
      <c r="AF29" s="505">
        <v>2.3470000000000001E-2</v>
      </c>
      <c r="AG29" s="505">
        <v>5.5500000000000005E-4</v>
      </c>
      <c r="AH29" s="505">
        <v>2.1900000000000001E-3</v>
      </c>
      <c r="AI29" s="505">
        <v>4.1100000000000002E-4</v>
      </c>
      <c r="AJ29" s="505">
        <v>3.4E-5</v>
      </c>
      <c r="AK29" s="505">
        <v>5.1E-5</v>
      </c>
      <c r="AL29" s="505">
        <v>4.37E-4</v>
      </c>
      <c r="AM29" s="505">
        <v>1.2E-5</v>
      </c>
      <c r="AN29" s="505">
        <v>1.2E-5</v>
      </c>
      <c r="AO29" s="505">
        <v>2.1999999999999999E-5</v>
      </c>
      <c r="AP29" s="505">
        <v>7.9999999999999996E-6</v>
      </c>
      <c r="AQ29" s="505">
        <v>2.3E-5</v>
      </c>
      <c r="AR29" s="505">
        <v>1.7000000000000001E-4</v>
      </c>
      <c r="AS29" s="505">
        <v>4.8999999999999998E-5</v>
      </c>
      <c r="AT29" s="505">
        <v>1.06E-4</v>
      </c>
      <c r="AU29" s="505">
        <v>1.25E-4</v>
      </c>
      <c r="AV29" s="505">
        <v>8.7999999999999998E-5</v>
      </c>
      <c r="AW29" s="505">
        <v>3.7300000000000001E-4</v>
      </c>
      <c r="AX29" s="505">
        <v>7.1900000000000002E-4</v>
      </c>
      <c r="AY29" s="505">
        <v>4.84E-4</v>
      </c>
      <c r="AZ29" s="505">
        <v>8.1800000000000004E-4</v>
      </c>
      <c r="BA29" s="505">
        <v>1.258E-3</v>
      </c>
      <c r="BB29" s="505">
        <v>1.2799999999999999E-4</v>
      </c>
      <c r="BC29" s="505">
        <v>1.6869999999999999E-3</v>
      </c>
      <c r="BD29" s="505">
        <v>8.3699999999999996E-4</v>
      </c>
      <c r="BE29" s="505">
        <v>6.6100000000000002E-4</v>
      </c>
      <c r="BF29" s="505">
        <v>6.78E-4</v>
      </c>
      <c r="BG29" s="505">
        <v>4.7800000000000002E-4</v>
      </c>
      <c r="BH29" s="505">
        <v>1.024E-3</v>
      </c>
      <c r="BI29" s="505">
        <v>1.54E-4</v>
      </c>
      <c r="BJ29" s="505">
        <v>3.4299999999999999E-4</v>
      </c>
      <c r="BK29" s="505">
        <v>1.76E-4</v>
      </c>
      <c r="BL29" s="505">
        <v>1.364E-3</v>
      </c>
      <c r="BM29" s="505">
        <v>3.8000000000000002E-5</v>
      </c>
      <c r="BN29" s="505">
        <v>1.64E-4</v>
      </c>
      <c r="BO29" s="505">
        <v>1.5799999999999999E-4</v>
      </c>
      <c r="BP29" s="505">
        <v>2.2000000000000001E-4</v>
      </c>
      <c r="BQ29" s="505">
        <v>1.15E-4</v>
      </c>
      <c r="BR29" s="505">
        <v>1.4899999999999999E-4</v>
      </c>
      <c r="BS29" s="505">
        <v>1.2E-5</v>
      </c>
      <c r="BT29" s="505">
        <v>1.4E-5</v>
      </c>
      <c r="BU29" s="505">
        <v>4.8700000000000002E-4</v>
      </c>
      <c r="BV29" s="505">
        <v>4.6E-5</v>
      </c>
      <c r="BW29" s="505">
        <v>2.8E-5</v>
      </c>
      <c r="BX29" s="505">
        <v>1.18E-4</v>
      </c>
      <c r="BY29" s="505">
        <v>5.0000000000000002E-5</v>
      </c>
      <c r="BZ29" s="505">
        <v>1.7E-5</v>
      </c>
      <c r="CA29" s="505">
        <v>2.3E-5</v>
      </c>
      <c r="CB29" s="505">
        <v>9.0000000000000002E-6</v>
      </c>
      <c r="CC29" s="505">
        <v>2.0000000000000002E-5</v>
      </c>
      <c r="CD29" s="505">
        <v>1.9000000000000001E-5</v>
      </c>
      <c r="CE29" s="505">
        <v>6.4999999999999994E-5</v>
      </c>
      <c r="CF29" s="505">
        <v>1.2E-5</v>
      </c>
      <c r="CG29" s="505">
        <v>3.6000000000000001E-5</v>
      </c>
      <c r="CH29" s="505">
        <v>5.5000000000000002E-5</v>
      </c>
      <c r="CI29" s="505">
        <v>3.6000000000000001E-5</v>
      </c>
      <c r="CJ29" s="505">
        <v>9.0000000000000002E-6</v>
      </c>
      <c r="CK29" s="505">
        <v>2.0999999999999999E-5</v>
      </c>
      <c r="CL29" s="505">
        <v>3.4999999999999997E-5</v>
      </c>
      <c r="CM29" s="505">
        <v>1.1900000000000001E-4</v>
      </c>
      <c r="CN29" s="505">
        <v>2.9E-5</v>
      </c>
      <c r="CO29" s="505">
        <v>8.2999999999999998E-5</v>
      </c>
      <c r="CP29" s="505">
        <v>2.8E-5</v>
      </c>
      <c r="CQ29" s="505">
        <v>1.7E-5</v>
      </c>
      <c r="CR29" s="505">
        <v>1.5200000000000001E-4</v>
      </c>
      <c r="CS29" s="505">
        <v>5.5000000000000002E-5</v>
      </c>
      <c r="CT29" s="505">
        <v>5.8E-5</v>
      </c>
      <c r="CU29" s="505">
        <v>2.6999999999999999E-5</v>
      </c>
      <c r="CV29" s="505">
        <v>2.5999999999999998E-5</v>
      </c>
      <c r="CW29" s="505">
        <v>6.0999999999999999E-5</v>
      </c>
      <c r="CX29" s="505">
        <v>3.6999999999999998E-5</v>
      </c>
      <c r="CY29" s="505">
        <v>8.7999999999999998E-5</v>
      </c>
      <c r="CZ29" s="505">
        <v>1.9699999999999999E-4</v>
      </c>
      <c r="DA29" s="505">
        <v>2.9E-5</v>
      </c>
      <c r="DB29" s="505">
        <v>5.3999999999999998E-5</v>
      </c>
      <c r="DC29" s="505">
        <v>5.8999999999999998E-5</v>
      </c>
      <c r="DD29" s="505">
        <v>8.6000000000000003E-5</v>
      </c>
      <c r="DE29" s="505">
        <v>8.2000000000000001E-5</v>
      </c>
      <c r="DF29" s="505">
        <v>3.6999999999999998E-5</v>
      </c>
      <c r="DG29" s="505">
        <v>5.4799999999999998E-4</v>
      </c>
      <c r="DH29" s="509">
        <v>2.6400000000000002E-4</v>
      </c>
      <c r="DI29" s="548">
        <v>1.0629519999999999</v>
      </c>
      <c r="DJ29" s="549">
        <v>0.77840699999999996</v>
      </c>
      <c r="DK29" s="547"/>
      <c r="DL29" s="547"/>
      <c r="DM29" s="547"/>
      <c r="DN29" s="547"/>
      <c r="DO29" s="547"/>
      <c r="DP29" s="547"/>
      <c r="DQ29" s="547"/>
      <c r="DR29" s="547"/>
      <c r="DS29" s="537"/>
      <c r="DT29" s="537"/>
      <c r="DU29" s="537"/>
      <c r="DV29" s="537"/>
      <c r="DW29" s="537"/>
      <c r="DX29" s="537"/>
      <c r="DY29" s="537"/>
      <c r="DZ29" s="537"/>
      <c r="EA29" s="537"/>
      <c r="EB29" s="537"/>
      <c r="EC29" s="537"/>
      <c r="ED29" s="537"/>
      <c r="EE29" s="537"/>
      <c r="EF29" s="537"/>
      <c r="EG29" s="537"/>
      <c r="EH29" s="537"/>
      <c r="EI29" s="537"/>
      <c r="EJ29" s="537"/>
      <c r="EK29" s="537"/>
      <c r="EL29" s="537"/>
      <c r="EM29" s="537"/>
      <c r="EN29" s="537"/>
      <c r="EO29" s="537"/>
      <c r="EP29" s="537"/>
      <c r="EQ29" s="537"/>
      <c r="ER29" s="537"/>
      <c r="ES29" s="537"/>
      <c r="ET29" s="537"/>
      <c r="EU29" s="537"/>
      <c r="EV29" s="537"/>
      <c r="EW29" s="537"/>
      <c r="EX29" s="537"/>
      <c r="EY29" s="537"/>
      <c r="EZ29" s="537"/>
      <c r="FA29" s="537"/>
      <c r="FB29" s="537"/>
      <c r="FC29" s="537"/>
      <c r="FD29" s="537"/>
    </row>
    <row r="30" spans="2:160" s="550" customFormat="1" ht="18" customHeight="1" x14ac:dyDescent="0.2">
      <c r="B30" s="456" t="s">
        <v>47</v>
      </c>
      <c r="C30" s="457" t="s">
        <v>48</v>
      </c>
      <c r="D30" s="504">
        <v>1.4E-5</v>
      </c>
      <c r="E30" s="505">
        <v>5.0000000000000004E-6</v>
      </c>
      <c r="F30" s="505">
        <v>1.2E-5</v>
      </c>
      <c r="G30" s="505">
        <v>6.9999999999999999E-6</v>
      </c>
      <c r="H30" s="505">
        <v>5.5000000000000002E-5</v>
      </c>
      <c r="I30" s="505">
        <v>0</v>
      </c>
      <c r="J30" s="505">
        <v>9.0000000000000002E-6</v>
      </c>
      <c r="K30" s="505">
        <v>6.0000000000000002E-6</v>
      </c>
      <c r="L30" s="505">
        <v>5.0000000000000004E-6</v>
      </c>
      <c r="M30" s="505">
        <v>5.0000000000000004E-6</v>
      </c>
      <c r="N30" s="505">
        <v>0</v>
      </c>
      <c r="O30" s="505">
        <v>2.4285999999999999E-2</v>
      </c>
      <c r="P30" s="505">
        <v>1.6546000000000002E-2</v>
      </c>
      <c r="Q30" s="505">
        <v>3.4E-5</v>
      </c>
      <c r="R30" s="505">
        <v>3.4099999999999999E-4</v>
      </c>
      <c r="S30" s="505">
        <v>2.2599999999999999E-4</v>
      </c>
      <c r="T30" s="505">
        <v>2.9E-5</v>
      </c>
      <c r="U30" s="505">
        <v>1.0000000000000001E-5</v>
      </c>
      <c r="V30" s="505">
        <v>1.8E-5</v>
      </c>
      <c r="W30" s="505">
        <v>1.4E-5</v>
      </c>
      <c r="X30" s="505">
        <v>0</v>
      </c>
      <c r="Y30" s="505">
        <v>3.0000000000000001E-6</v>
      </c>
      <c r="Z30" s="505">
        <v>3.0000000000000001E-6</v>
      </c>
      <c r="AA30" s="505">
        <v>1.0000659999999999</v>
      </c>
      <c r="AB30" s="505">
        <v>6.0000000000000002E-6</v>
      </c>
      <c r="AC30" s="505">
        <v>5.0000000000000004E-6</v>
      </c>
      <c r="AD30" s="505">
        <v>0</v>
      </c>
      <c r="AE30" s="505">
        <v>7.7999999999999999E-5</v>
      </c>
      <c r="AF30" s="505">
        <v>8.3999999999999995E-5</v>
      </c>
      <c r="AG30" s="505">
        <v>1.2E-4</v>
      </c>
      <c r="AH30" s="505">
        <v>2.4800000000000001E-4</v>
      </c>
      <c r="AI30" s="505">
        <v>7.4999999999999993E-5</v>
      </c>
      <c r="AJ30" s="505">
        <v>1.5E-5</v>
      </c>
      <c r="AK30" s="505">
        <v>2.8E-5</v>
      </c>
      <c r="AL30" s="505">
        <v>2.2239999999999998E-3</v>
      </c>
      <c r="AM30" s="505">
        <v>2.0000000000000002E-5</v>
      </c>
      <c r="AN30" s="505">
        <v>9.0000000000000002E-6</v>
      </c>
      <c r="AO30" s="505">
        <v>1.7E-5</v>
      </c>
      <c r="AP30" s="505">
        <v>3.0000000000000001E-6</v>
      </c>
      <c r="AQ30" s="505">
        <v>3.6999999999999998E-5</v>
      </c>
      <c r="AR30" s="505">
        <v>1.1E-5</v>
      </c>
      <c r="AS30" s="505">
        <v>6.9999999999999999E-6</v>
      </c>
      <c r="AT30" s="505">
        <v>6.9999999999999999E-6</v>
      </c>
      <c r="AU30" s="505">
        <v>1.0000000000000001E-5</v>
      </c>
      <c r="AV30" s="505">
        <v>1.0000000000000001E-5</v>
      </c>
      <c r="AW30" s="505">
        <v>4.8000000000000001E-5</v>
      </c>
      <c r="AX30" s="505">
        <v>2.4000000000000001E-5</v>
      </c>
      <c r="AY30" s="505">
        <v>1.0000000000000001E-5</v>
      </c>
      <c r="AZ30" s="505">
        <v>1.0000000000000001E-5</v>
      </c>
      <c r="BA30" s="505">
        <v>2.5999999999999998E-5</v>
      </c>
      <c r="BB30" s="505">
        <v>5.0000000000000004E-6</v>
      </c>
      <c r="BC30" s="505">
        <v>1.0000000000000001E-5</v>
      </c>
      <c r="BD30" s="505">
        <v>1.0000000000000001E-5</v>
      </c>
      <c r="BE30" s="505">
        <v>7.9999999999999996E-6</v>
      </c>
      <c r="BF30" s="505">
        <v>1.5E-5</v>
      </c>
      <c r="BG30" s="505">
        <v>7.9999999999999996E-6</v>
      </c>
      <c r="BH30" s="505">
        <v>1.1E-5</v>
      </c>
      <c r="BI30" s="505">
        <v>1.2999999999999999E-5</v>
      </c>
      <c r="BJ30" s="505">
        <v>5.0000000000000004E-6</v>
      </c>
      <c r="BK30" s="505">
        <v>6.9999999999999999E-6</v>
      </c>
      <c r="BL30" s="505">
        <v>2.3110000000000001E-3</v>
      </c>
      <c r="BM30" s="505">
        <v>5.0000000000000004E-6</v>
      </c>
      <c r="BN30" s="505">
        <v>1.7E-5</v>
      </c>
      <c r="BO30" s="505">
        <v>2.0000000000000002E-5</v>
      </c>
      <c r="BP30" s="505">
        <v>3.3000000000000003E-5</v>
      </c>
      <c r="BQ30" s="505">
        <v>1.0000000000000001E-5</v>
      </c>
      <c r="BR30" s="505">
        <v>1.5E-5</v>
      </c>
      <c r="BS30" s="505">
        <v>1.9999999999999999E-6</v>
      </c>
      <c r="BT30" s="505">
        <v>1.9999999999999999E-6</v>
      </c>
      <c r="BU30" s="505">
        <v>1.1E-5</v>
      </c>
      <c r="BV30" s="505">
        <v>6.0000000000000002E-6</v>
      </c>
      <c r="BW30" s="505">
        <v>7.9999999999999996E-6</v>
      </c>
      <c r="BX30" s="505">
        <v>1.1E-5</v>
      </c>
      <c r="BY30" s="505">
        <v>5.0000000000000004E-6</v>
      </c>
      <c r="BZ30" s="505">
        <v>1.9999999999999999E-6</v>
      </c>
      <c r="CA30" s="505">
        <v>9.9999999999999995E-7</v>
      </c>
      <c r="CB30" s="505">
        <v>9.9999999999999995E-7</v>
      </c>
      <c r="CC30" s="505">
        <v>6.0000000000000002E-6</v>
      </c>
      <c r="CD30" s="505">
        <v>3.9999999999999998E-6</v>
      </c>
      <c r="CE30" s="505">
        <v>6.0000000000000002E-6</v>
      </c>
      <c r="CF30" s="505">
        <v>1.5E-5</v>
      </c>
      <c r="CG30" s="505">
        <v>6.0000000000000002E-6</v>
      </c>
      <c r="CH30" s="505">
        <v>5.0000000000000004E-6</v>
      </c>
      <c r="CI30" s="505">
        <v>6.9999999999999999E-6</v>
      </c>
      <c r="CJ30" s="505">
        <v>3.9999999999999998E-6</v>
      </c>
      <c r="CK30" s="505">
        <v>3.9999999999999998E-6</v>
      </c>
      <c r="CL30" s="505">
        <v>5.0000000000000004E-6</v>
      </c>
      <c r="CM30" s="505">
        <v>7.9999999999999996E-6</v>
      </c>
      <c r="CN30" s="505">
        <v>5.0000000000000004E-6</v>
      </c>
      <c r="CO30" s="505">
        <v>1.0000000000000001E-5</v>
      </c>
      <c r="CP30" s="505">
        <v>9.0000000000000002E-6</v>
      </c>
      <c r="CQ30" s="505">
        <v>3.0000000000000001E-6</v>
      </c>
      <c r="CR30" s="505">
        <v>6.9999999999999999E-6</v>
      </c>
      <c r="CS30" s="505">
        <v>6.0000000000000002E-6</v>
      </c>
      <c r="CT30" s="505">
        <v>2.0000000000000002E-5</v>
      </c>
      <c r="CU30" s="505">
        <v>1.2999999999999999E-5</v>
      </c>
      <c r="CV30" s="505">
        <v>7.9999999999999996E-6</v>
      </c>
      <c r="CW30" s="505">
        <v>4.1999999999999998E-5</v>
      </c>
      <c r="CX30" s="505">
        <v>9.0000000000000002E-6</v>
      </c>
      <c r="CY30" s="505">
        <v>5.0000000000000004E-6</v>
      </c>
      <c r="CZ30" s="505">
        <v>6.9999999999999999E-6</v>
      </c>
      <c r="DA30" s="505">
        <v>6.0000000000000002E-6</v>
      </c>
      <c r="DB30" s="505">
        <v>2.0999999999999999E-5</v>
      </c>
      <c r="DC30" s="505">
        <v>3.9999999999999998E-6</v>
      </c>
      <c r="DD30" s="505">
        <v>1.2999999999999999E-5</v>
      </c>
      <c r="DE30" s="505">
        <v>2.1999999999999999E-5</v>
      </c>
      <c r="DF30" s="505">
        <v>1.5E-5</v>
      </c>
      <c r="DG30" s="505">
        <v>1.25E-4</v>
      </c>
      <c r="DH30" s="509">
        <v>3.4E-5</v>
      </c>
      <c r="DI30" s="548">
        <v>1.0478350000000001</v>
      </c>
      <c r="DJ30" s="549">
        <v>0.76733700000000005</v>
      </c>
      <c r="DK30" s="547"/>
      <c r="DL30" s="547"/>
      <c r="DM30" s="547"/>
      <c r="DN30" s="547"/>
      <c r="DO30" s="547"/>
      <c r="DP30" s="547"/>
      <c r="DQ30" s="547"/>
      <c r="DR30" s="547"/>
      <c r="DS30" s="537"/>
      <c r="DT30" s="537"/>
      <c r="DU30" s="537"/>
      <c r="DV30" s="537"/>
      <c r="DW30" s="537"/>
      <c r="DX30" s="537"/>
      <c r="DY30" s="537"/>
      <c r="DZ30" s="537"/>
      <c r="EA30" s="537"/>
      <c r="EB30" s="537"/>
      <c r="EC30" s="537"/>
      <c r="ED30" s="537"/>
      <c r="EE30" s="537"/>
      <c r="EF30" s="537"/>
      <c r="EG30" s="537"/>
      <c r="EH30" s="537"/>
      <c r="EI30" s="537"/>
      <c r="EJ30" s="537"/>
      <c r="EK30" s="537"/>
      <c r="EL30" s="537"/>
      <c r="EM30" s="537"/>
      <c r="EN30" s="537"/>
      <c r="EO30" s="537"/>
      <c r="EP30" s="537"/>
      <c r="EQ30" s="537"/>
      <c r="ER30" s="537"/>
      <c r="ES30" s="537"/>
      <c r="ET30" s="537"/>
      <c r="EU30" s="537"/>
      <c r="EV30" s="537"/>
      <c r="EW30" s="537"/>
      <c r="EX30" s="537"/>
      <c r="EY30" s="537"/>
      <c r="EZ30" s="537"/>
      <c r="FA30" s="537"/>
      <c r="FB30" s="537"/>
      <c r="FC30" s="537"/>
      <c r="FD30" s="537"/>
    </row>
    <row r="31" spans="2:160" s="550" customFormat="1" ht="18" customHeight="1" x14ac:dyDescent="0.2">
      <c r="B31" s="456" t="s">
        <v>49</v>
      </c>
      <c r="C31" s="457" t="s">
        <v>50</v>
      </c>
      <c r="D31" s="504">
        <v>2.2599999999999999E-4</v>
      </c>
      <c r="E31" s="505">
        <v>1.637E-3</v>
      </c>
      <c r="F31" s="505">
        <v>6.6779999999999999E-3</v>
      </c>
      <c r="G31" s="505">
        <v>1.9999999999999999E-6</v>
      </c>
      <c r="H31" s="505">
        <v>8.8400000000000002E-4</v>
      </c>
      <c r="I31" s="505">
        <v>0</v>
      </c>
      <c r="J31" s="505">
        <v>3.9999999999999998E-6</v>
      </c>
      <c r="K31" s="505">
        <v>8.0000000000000007E-5</v>
      </c>
      <c r="L31" s="505">
        <v>5.0000000000000004E-6</v>
      </c>
      <c r="M31" s="505">
        <v>2.7099999999999997E-4</v>
      </c>
      <c r="N31" s="505">
        <v>0</v>
      </c>
      <c r="O31" s="505">
        <v>3.9999999999999998E-6</v>
      </c>
      <c r="P31" s="505">
        <v>1.0000000000000001E-5</v>
      </c>
      <c r="Q31" s="505">
        <v>1.9999999999999999E-6</v>
      </c>
      <c r="R31" s="505">
        <v>1.9999999999999999E-6</v>
      </c>
      <c r="S31" s="505">
        <v>3.0000000000000001E-6</v>
      </c>
      <c r="T31" s="505">
        <v>1.9999999999999999E-6</v>
      </c>
      <c r="U31" s="505">
        <v>1.9999999999999999E-6</v>
      </c>
      <c r="V31" s="505">
        <v>5.0000000000000004E-6</v>
      </c>
      <c r="W31" s="505">
        <v>5.0000000000000004E-6</v>
      </c>
      <c r="X31" s="505">
        <v>9.9999999999999995E-7</v>
      </c>
      <c r="Y31" s="505">
        <v>1.9999999999999999E-6</v>
      </c>
      <c r="Z31" s="505">
        <v>1.9999999999999999E-6</v>
      </c>
      <c r="AA31" s="505">
        <v>5.0000000000000004E-6</v>
      </c>
      <c r="AB31" s="505">
        <v>1.0041329999999999</v>
      </c>
      <c r="AC31" s="505">
        <v>1.2400000000000001E-4</v>
      </c>
      <c r="AD31" s="505">
        <v>0</v>
      </c>
      <c r="AE31" s="505">
        <v>9.9999999999999995E-7</v>
      </c>
      <c r="AF31" s="505">
        <v>9.9999999999999995E-7</v>
      </c>
      <c r="AG31" s="505">
        <v>6.0000000000000002E-6</v>
      </c>
      <c r="AH31" s="505">
        <v>2.0999999999999999E-5</v>
      </c>
      <c r="AI31" s="505">
        <v>3.9999999999999998E-6</v>
      </c>
      <c r="AJ31" s="505">
        <v>3.9999999999999998E-6</v>
      </c>
      <c r="AK31" s="505">
        <v>1.9999999999999999E-6</v>
      </c>
      <c r="AL31" s="505">
        <v>3.9999999999999998E-6</v>
      </c>
      <c r="AM31" s="505">
        <v>3.0000000000000001E-6</v>
      </c>
      <c r="AN31" s="505">
        <v>1.9999999999999999E-6</v>
      </c>
      <c r="AO31" s="505">
        <v>3.0000000000000001E-6</v>
      </c>
      <c r="AP31" s="505">
        <v>1.9999999999999999E-6</v>
      </c>
      <c r="AQ31" s="505">
        <v>1.9999999999999999E-6</v>
      </c>
      <c r="AR31" s="505">
        <v>1.9999999999999999E-6</v>
      </c>
      <c r="AS31" s="505">
        <v>1.9999999999999999E-6</v>
      </c>
      <c r="AT31" s="505">
        <v>1.9999999999999999E-6</v>
      </c>
      <c r="AU31" s="505">
        <v>1.9999999999999999E-6</v>
      </c>
      <c r="AV31" s="505">
        <v>9.9999999999999995E-7</v>
      </c>
      <c r="AW31" s="505">
        <v>1.9999999999999999E-6</v>
      </c>
      <c r="AX31" s="505">
        <v>9.9999999999999995E-7</v>
      </c>
      <c r="AY31" s="505">
        <v>9.9999999999999995E-7</v>
      </c>
      <c r="AZ31" s="505">
        <v>1.9999999999999999E-6</v>
      </c>
      <c r="BA31" s="505">
        <v>9.9999999999999995E-7</v>
      </c>
      <c r="BB31" s="505">
        <v>9.9999999999999995E-7</v>
      </c>
      <c r="BC31" s="505">
        <v>1.9999999999999999E-6</v>
      </c>
      <c r="BD31" s="505">
        <v>9.9999999999999995E-7</v>
      </c>
      <c r="BE31" s="505">
        <v>9.9999999999999995E-7</v>
      </c>
      <c r="BF31" s="505">
        <v>9.9999999999999995E-7</v>
      </c>
      <c r="BG31" s="505">
        <v>9.9999999999999995E-7</v>
      </c>
      <c r="BH31" s="505">
        <v>9.9999999999999995E-7</v>
      </c>
      <c r="BI31" s="505">
        <v>3.0000000000000001E-6</v>
      </c>
      <c r="BJ31" s="505">
        <v>9.9999999999999995E-7</v>
      </c>
      <c r="BK31" s="505">
        <v>3.9999999999999998E-6</v>
      </c>
      <c r="BL31" s="505">
        <v>3.0000000000000001E-6</v>
      </c>
      <c r="BM31" s="505">
        <v>6.0000000000000002E-6</v>
      </c>
      <c r="BN31" s="505">
        <v>3.0000000000000001E-6</v>
      </c>
      <c r="BO31" s="505">
        <v>3.0000000000000001E-6</v>
      </c>
      <c r="BP31" s="505">
        <v>3.0000000000000001E-6</v>
      </c>
      <c r="BQ31" s="505">
        <v>3.9999999999999998E-6</v>
      </c>
      <c r="BR31" s="505">
        <v>5.0000000000000004E-6</v>
      </c>
      <c r="BS31" s="505">
        <v>6.9999999999999999E-6</v>
      </c>
      <c r="BT31" s="505">
        <v>5.0000000000000004E-6</v>
      </c>
      <c r="BU31" s="505">
        <v>9.0000000000000002E-6</v>
      </c>
      <c r="BV31" s="505">
        <v>5.5699999999999999E-4</v>
      </c>
      <c r="BW31" s="505">
        <v>3.0000000000000001E-6</v>
      </c>
      <c r="BX31" s="505">
        <v>3.0000000000000001E-6</v>
      </c>
      <c r="BY31" s="505">
        <v>3.9999999999999998E-6</v>
      </c>
      <c r="BZ31" s="505">
        <v>1.9999999999999999E-6</v>
      </c>
      <c r="CA31" s="505">
        <v>1.9999999999999999E-6</v>
      </c>
      <c r="CB31" s="505">
        <v>9.9999999999999995E-7</v>
      </c>
      <c r="CC31" s="505">
        <v>1.5999999999999999E-5</v>
      </c>
      <c r="CD31" s="505">
        <v>5.0000000000000004E-6</v>
      </c>
      <c r="CE31" s="505">
        <v>3.0000000000000001E-6</v>
      </c>
      <c r="CF31" s="505">
        <v>5.0000000000000004E-6</v>
      </c>
      <c r="CG31" s="505">
        <v>3.9999999999999998E-6</v>
      </c>
      <c r="CH31" s="505">
        <v>4.3000000000000002E-5</v>
      </c>
      <c r="CI31" s="505">
        <v>7.9999999999999996E-6</v>
      </c>
      <c r="CJ31" s="505">
        <v>9.5000000000000005E-5</v>
      </c>
      <c r="CK31" s="505">
        <v>1.0000000000000001E-5</v>
      </c>
      <c r="CL31" s="505">
        <v>9.0000000000000002E-6</v>
      </c>
      <c r="CM31" s="505">
        <v>9.9999999999999995E-7</v>
      </c>
      <c r="CN31" s="505">
        <v>6.0000000000000002E-6</v>
      </c>
      <c r="CO31" s="505">
        <v>3.9999999999999998E-6</v>
      </c>
      <c r="CP31" s="505">
        <v>4.8000000000000001E-5</v>
      </c>
      <c r="CQ31" s="505">
        <v>7.9999999999999996E-6</v>
      </c>
      <c r="CR31" s="505">
        <v>6.8999999999999997E-5</v>
      </c>
      <c r="CS31" s="505">
        <v>1.9630999999999999E-2</v>
      </c>
      <c r="CT31" s="505">
        <v>1.8289999999999999E-3</v>
      </c>
      <c r="CU31" s="505">
        <v>9.19E-4</v>
      </c>
      <c r="CV31" s="505">
        <v>4.0099999999999999E-4</v>
      </c>
      <c r="CW31" s="505">
        <v>1.9999999999999999E-6</v>
      </c>
      <c r="CX31" s="505">
        <v>1.9999999999999999E-6</v>
      </c>
      <c r="CY31" s="505">
        <v>3.0000000000000001E-6</v>
      </c>
      <c r="CZ31" s="505">
        <v>1.9999999999999999E-6</v>
      </c>
      <c r="DA31" s="505">
        <v>9.9999999999999995E-7</v>
      </c>
      <c r="DB31" s="505">
        <v>3.4999999999999997E-5</v>
      </c>
      <c r="DC31" s="505">
        <v>2.3E-5</v>
      </c>
      <c r="DD31" s="505">
        <v>1.2E-5</v>
      </c>
      <c r="DE31" s="505">
        <v>1.4E-5</v>
      </c>
      <c r="DF31" s="505">
        <v>1.2E-5</v>
      </c>
      <c r="DG31" s="505">
        <v>9.9999999999999995E-7</v>
      </c>
      <c r="DH31" s="509">
        <v>2.3000000000000001E-4</v>
      </c>
      <c r="DI31" s="548">
        <v>1.038249</v>
      </c>
      <c r="DJ31" s="549">
        <v>0.76031700000000002</v>
      </c>
      <c r="DK31" s="547"/>
      <c r="DL31" s="547"/>
      <c r="DM31" s="547"/>
      <c r="DN31" s="547"/>
      <c r="DO31" s="547"/>
      <c r="DP31" s="547"/>
      <c r="DQ31" s="547"/>
      <c r="DR31" s="547"/>
      <c r="DS31" s="537"/>
      <c r="DT31" s="537"/>
      <c r="DU31" s="537"/>
      <c r="DV31" s="537"/>
      <c r="DW31" s="537"/>
      <c r="DX31" s="537"/>
      <c r="DY31" s="537"/>
      <c r="DZ31" s="537"/>
      <c r="EA31" s="537"/>
      <c r="EB31" s="537"/>
      <c r="EC31" s="537"/>
      <c r="ED31" s="537"/>
      <c r="EE31" s="537"/>
      <c r="EF31" s="537"/>
      <c r="EG31" s="537"/>
      <c r="EH31" s="537"/>
      <c r="EI31" s="537"/>
      <c r="EJ31" s="537"/>
      <c r="EK31" s="537"/>
      <c r="EL31" s="537"/>
      <c r="EM31" s="537"/>
      <c r="EN31" s="537"/>
      <c r="EO31" s="537"/>
      <c r="EP31" s="537"/>
      <c r="EQ31" s="537"/>
      <c r="ER31" s="537"/>
      <c r="ES31" s="537"/>
      <c r="ET31" s="537"/>
      <c r="EU31" s="537"/>
      <c r="EV31" s="537"/>
      <c r="EW31" s="537"/>
      <c r="EX31" s="537"/>
      <c r="EY31" s="537"/>
      <c r="EZ31" s="537"/>
      <c r="FA31" s="537"/>
      <c r="FB31" s="537"/>
      <c r="FC31" s="537"/>
      <c r="FD31" s="537"/>
    </row>
    <row r="32" spans="2:160" s="550" customFormat="1" ht="18" customHeight="1" x14ac:dyDescent="0.2">
      <c r="B32" s="456" t="s">
        <v>51</v>
      </c>
      <c r="C32" s="457" t="s">
        <v>52</v>
      </c>
      <c r="D32" s="504">
        <v>5.6119999999999998E-3</v>
      </c>
      <c r="E32" s="505">
        <v>6.7299999999999999E-4</v>
      </c>
      <c r="F32" s="505">
        <v>5.6099999999999998E-4</v>
      </c>
      <c r="G32" s="505">
        <v>1.2400000000000001E-4</v>
      </c>
      <c r="H32" s="505">
        <v>4.3899999999999999E-4</v>
      </c>
      <c r="I32" s="505">
        <v>0</v>
      </c>
      <c r="J32" s="505">
        <v>2.8739999999999998E-3</v>
      </c>
      <c r="K32" s="505">
        <v>8.7100000000000003E-4</v>
      </c>
      <c r="L32" s="505">
        <v>5.4199999999999995E-4</v>
      </c>
      <c r="M32" s="505">
        <v>7.0100000000000002E-4</v>
      </c>
      <c r="N32" s="505">
        <v>0</v>
      </c>
      <c r="O32" s="505">
        <v>3.2820000000000002E-3</v>
      </c>
      <c r="P32" s="505">
        <v>2.6340000000000001E-3</v>
      </c>
      <c r="Q32" s="505">
        <v>4.8529999999999997E-3</v>
      </c>
      <c r="R32" s="505">
        <v>4.0730000000000002E-3</v>
      </c>
      <c r="S32" s="505">
        <v>1.2899999999999999E-3</v>
      </c>
      <c r="T32" s="505">
        <v>3.0460000000000001E-3</v>
      </c>
      <c r="U32" s="505">
        <v>4.7879999999999997E-3</v>
      </c>
      <c r="V32" s="505">
        <v>7.4899999999999999E-4</v>
      </c>
      <c r="W32" s="505">
        <v>1.6930000000000001E-3</v>
      </c>
      <c r="X32" s="505">
        <v>6.2299999999999996E-4</v>
      </c>
      <c r="Y32" s="505">
        <v>1.9380000000000001E-3</v>
      </c>
      <c r="Z32" s="505">
        <v>1.9170000000000001E-3</v>
      </c>
      <c r="AA32" s="505">
        <v>2.2260000000000001E-3</v>
      </c>
      <c r="AB32" s="505">
        <v>2.532E-3</v>
      </c>
      <c r="AC32" s="505">
        <v>1.012769</v>
      </c>
      <c r="AD32" s="505">
        <v>1.16E-4</v>
      </c>
      <c r="AE32" s="505">
        <v>2.2889999999999998E-3</v>
      </c>
      <c r="AF32" s="505">
        <v>1.0529999999999999E-3</v>
      </c>
      <c r="AG32" s="505">
        <v>1.8240000000000001E-3</v>
      </c>
      <c r="AH32" s="505">
        <v>4.8200000000000001E-4</v>
      </c>
      <c r="AI32" s="505">
        <v>4.3399999999999998E-4</v>
      </c>
      <c r="AJ32" s="505">
        <v>1.415E-3</v>
      </c>
      <c r="AK32" s="505">
        <v>3.0600000000000001E-4</v>
      </c>
      <c r="AL32" s="505">
        <v>2.294E-3</v>
      </c>
      <c r="AM32" s="505">
        <v>1.4999999999999999E-4</v>
      </c>
      <c r="AN32" s="505">
        <v>2.2000000000000001E-4</v>
      </c>
      <c r="AO32" s="505">
        <v>8.9400000000000005E-4</v>
      </c>
      <c r="AP32" s="505">
        <v>8.2000000000000001E-5</v>
      </c>
      <c r="AQ32" s="505">
        <v>9.8999999999999994E-5</v>
      </c>
      <c r="AR32" s="505">
        <v>3.3E-4</v>
      </c>
      <c r="AS32" s="505">
        <v>1.2849999999999999E-3</v>
      </c>
      <c r="AT32" s="505">
        <v>8.4099999999999995E-4</v>
      </c>
      <c r="AU32" s="505">
        <v>5.5500000000000005E-4</v>
      </c>
      <c r="AV32" s="505">
        <v>6.3299999999999999E-4</v>
      </c>
      <c r="AW32" s="505">
        <v>2.5869999999999999E-3</v>
      </c>
      <c r="AX32" s="505">
        <v>4.86E-4</v>
      </c>
      <c r="AY32" s="505">
        <v>7.4399999999999998E-4</v>
      </c>
      <c r="AZ32" s="505">
        <v>7.3300000000000004E-4</v>
      </c>
      <c r="BA32" s="505">
        <v>6.7299999999999999E-4</v>
      </c>
      <c r="BB32" s="505">
        <v>5.3799999999999996E-4</v>
      </c>
      <c r="BC32" s="505">
        <v>8.7500000000000002E-4</v>
      </c>
      <c r="BD32" s="505">
        <v>9.0399999999999996E-4</v>
      </c>
      <c r="BE32" s="505">
        <v>1.2769999999999999E-3</v>
      </c>
      <c r="BF32" s="505">
        <v>1.6379999999999999E-3</v>
      </c>
      <c r="BG32" s="505">
        <v>2.2620000000000001E-3</v>
      </c>
      <c r="BH32" s="505">
        <v>2.0630000000000002E-3</v>
      </c>
      <c r="BI32" s="505">
        <v>1.7080000000000001E-3</v>
      </c>
      <c r="BJ32" s="505">
        <v>3.4600000000000001E-4</v>
      </c>
      <c r="BK32" s="505">
        <v>1.08E-3</v>
      </c>
      <c r="BL32" s="505">
        <v>5.9670000000000001E-3</v>
      </c>
      <c r="BM32" s="505">
        <v>1.21E-4</v>
      </c>
      <c r="BN32" s="505">
        <v>1.3270000000000001E-3</v>
      </c>
      <c r="BO32" s="505">
        <v>9.6299999999999999E-4</v>
      </c>
      <c r="BP32" s="505">
        <v>1.343E-3</v>
      </c>
      <c r="BQ32" s="505">
        <v>4.7699999999999999E-4</v>
      </c>
      <c r="BR32" s="505">
        <v>5.4299999999999997E-4</v>
      </c>
      <c r="BS32" s="505">
        <v>1.11E-4</v>
      </c>
      <c r="BT32" s="505">
        <v>4.4299999999999998E-4</v>
      </c>
      <c r="BU32" s="505">
        <v>4.0299999999999998E-4</v>
      </c>
      <c r="BV32" s="505">
        <v>4.8700000000000002E-4</v>
      </c>
      <c r="BW32" s="505">
        <v>9.5000000000000005E-5</v>
      </c>
      <c r="BX32" s="505">
        <v>1.3300000000000001E-4</v>
      </c>
      <c r="BY32" s="505">
        <v>1.4300000000000001E-4</v>
      </c>
      <c r="BZ32" s="505">
        <v>8.0000000000000007E-5</v>
      </c>
      <c r="CA32" s="505">
        <v>6.0000000000000002E-5</v>
      </c>
      <c r="CB32" s="505">
        <v>2.0000000000000002E-5</v>
      </c>
      <c r="CC32" s="505">
        <v>1.25E-4</v>
      </c>
      <c r="CD32" s="505">
        <v>1.3999999999999999E-4</v>
      </c>
      <c r="CE32" s="505">
        <v>3.5300000000000002E-4</v>
      </c>
      <c r="CF32" s="505">
        <v>7.1000000000000005E-5</v>
      </c>
      <c r="CG32" s="505">
        <v>1.8799999999999999E-4</v>
      </c>
      <c r="CH32" s="505">
        <v>1.75E-4</v>
      </c>
      <c r="CI32" s="505">
        <v>2.0900000000000001E-4</v>
      </c>
      <c r="CJ32" s="505">
        <v>5.3999999999999998E-5</v>
      </c>
      <c r="CK32" s="505">
        <v>1.5300000000000001E-4</v>
      </c>
      <c r="CL32" s="505">
        <v>3.6299999999999999E-4</v>
      </c>
      <c r="CM32" s="505">
        <v>3.0600000000000001E-4</v>
      </c>
      <c r="CN32" s="505">
        <v>2.4800000000000001E-4</v>
      </c>
      <c r="CO32" s="505">
        <v>1.3990000000000001E-3</v>
      </c>
      <c r="CP32" s="505">
        <v>1.93E-4</v>
      </c>
      <c r="CQ32" s="505">
        <v>7.7000000000000001E-5</v>
      </c>
      <c r="CR32" s="505">
        <v>1.5640000000000001E-3</v>
      </c>
      <c r="CS32" s="505">
        <v>4.2099999999999999E-4</v>
      </c>
      <c r="CT32" s="505">
        <v>1.542E-3</v>
      </c>
      <c r="CU32" s="505">
        <v>7.0500000000000001E-4</v>
      </c>
      <c r="CV32" s="505">
        <v>5.8399999999999999E-4</v>
      </c>
      <c r="CW32" s="505">
        <v>5.5900000000000004E-4</v>
      </c>
      <c r="CX32" s="505">
        <v>6.1799999999999995E-4</v>
      </c>
      <c r="CY32" s="505">
        <v>1.1169999999999999E-3</v>
      </c>
      <c r="CZ32" s="505">
        <v>1.0679999999999999E-3</v>
      </c>
      <c r="DA32" s="505">
        <v>6.11E-4</v>
      </c>
      <c r="DB32" s="505">
        <v>6.6299999999999996E-4</v>
      </c>
      <c r="DC32" s="505">
        <v>5.4100000000000003E-4</v>
      </c>
      <c r="DD32" s="505">
        <v>3.9160000000000002E-3</v>
      </c>
      <c r="DE32" s="505">
        <v>6.3100000000000005E-4</v>
      </c>
      <c r="DF32" s="505">
        <v>1.364E-3</v>
      </c>
      <c r="DG32" s="505">
        <v>2.0479999999999999E-3</v>
      </c>
      <c r="DH32" s="509">
        <v>3.1399999999999999E-4</v>
      </c>
      <c r="DI32" s="548">
        <v>1.129062</v>
      </c>
      <c r="DJ32" s="549">
        <v>0.82682</v>
      </c>
      <c r="DK32" s="547"/>
      <c r="DL32" s="547"/>
      <c r="DM32" s="547"/>
      <c r="DN32" s="547"/>
      <c r="DO32" s="547"/>
      <c r="DP32" s="547"/>
      <c r="DQ32" s="547"/>
      <c r="DR32" s="547"/>
      <c r="DS32" s="537"/>
      <c r="DT32" s="537"/>
      <c r="DU32" s="537"/>
      <c r="DV32" s="537"/>
      <c r="DW32" s="537"/>
      <c r="DX32" s="537"/>
      <c r="DY32" s="537"/>
      <c r="DZ32" s="537"/>
      <c r="EA32" s="537"/>
      <c r="EB32" s="537"/>
      <c r="EC32" s="537"/>
      <c r="ED32" s="537"/>
      <c r="EE32" s="537"/>
      <c r="EF32" s="537"/>
      <c r="EG32" s="537"/>
      <c r="EH32" s="537"/>
      <c r="EI32" s="537"/>
      <c r="EJ32" s="537"/>
      <c r="EK32" s="537"/>
      <c r="EL32" s="537"/>
      <c r="EM32" s="537"/>
      <c r="EN32" s="537"/>
      <c r="EO32" s="537"/>
      <c r="EP32" s="537"/>
      <c r="EQ32" s="537"/>
      <c r="ER32" s="537"/>
      <c r="ES32" s="537"/>
      <c r="ET32" s="537"/>
      <c r="EU32" s="537"/>
      <c r="EV32" s="537"/>
      <c r="EW32" s="537"/>
      <c r="EX32" s="537"/>
      <c r="EY32" s="537"/>
      <c r="EZ32" s="537"/>
      <c r="FA32" s="537"/>
      <c r="FB32" s="537"/>
      <c r="FC32" s="537"/>
      <c r="FD32" s="537"/>
    </row>
    <row r="33" spans="2:160" s="550" customFormat="1" ht="18" customHeight="1" x14ac:dyDescent="0.2">
      <c r="B33" s="456" t="s">
        <v>53</v>
      </c>
      <c r="C33" s="457" t="s">
        <v>54</v>
      </c>
      <c r="D33" s="504">
        <v>1.3342E-2</v>
      </c>
      <c r="E33" s="505">
        <v>4.9259999999999998E-3</v>
      </c>
      <c r="F33" s="505">
        <v>3.8370000000000001E-3</v>
      </c>
      <c r="G33" s="505">
        <v>7.8740000000000008E-3</v>
      </c>
      <c r="H33" s="505">
        <v>2.1572999999999998E-2</v>
      </c>
      <c r="I33" s="505">
        <v>0</v>
      </c>
      <c r="J33" s="505">
        <v>4.2700000000000002E-2</v>
      </c>
      <c r="K33" s="505">
        <v>5.437E-3</v>
      </c>
      <c r="L33" s="505">
        <v>2.7190000000000001E-3</v>
      </c>
      <c r="M33" s="505">
        <v>5.326E-3</v>
      </c>
      <c r="N33" s="505">
        <v>0</v>
      </c>
      <c r="O33" s="505">
        <v>7.6699999999999997E-3</v>
      </c>
      <c r="P33" s="505">
        <v>3.1129999999999999E-3</v>
      </c>
      <c r="Q33" s="505">
        <v>4.176E-3</v>
      </c>
      <c r="R33" s="505">
        <v>2.8879999999999999E-3</v>
      </c>
      <c r="S33" s="505">
        <v>4.6769999999999997E-3</v>
      </c>
      <c r="T33" s="505">
        <v>2.6970000000000002E-3</v>
      </c>
      <c r="U33" s="505">
        <v>2.8660000000000001E-3</v>
      </c>
      <c r="V33" s="505">
        <v>2.6955E-2</v>
      </c>
      <c r="W33" s="505">
        <v>8.2220000000000001E-3</v>
      </c>
      <c r="X33" s="505">
        <v>0.17847199999999999</v>
      </c>
      <c r="Y33" s="505">
        <v>4.9370000000000004E-3</v>
      </c>
      <c r="Z33" s="505">
        <v>1.851E-3</v>
      </c>
      <c r="AA33" s="505">
        <v>5.2649999999999997E-3</v>
      </c>
      <c r="AB33" s="505">
        <v>2.3649999999999999E-3</v>
      </c>
      <c r="AC33" s="505">
        <v>3.3930000000000002E-3</v>
      </c>
      <c r="AD33" s="505">
        <v>1.0217909999999999</v>
      </c>
      <c r="AE33" s="505">
        <v>5.9799999999999999E-2</v>
      </c>
      <c r="AF33" s="505">
        <v>1.6149999999999999E-3</v>
      </c>
      <c r="AG33" s="505">
        <v>3.542E-3</v>
      </c>
      <c r="AH33" s="505">
        <v>3.4250000000000001E-3</v>
      </c>
      <c r="AI33" s="505">
        <v>1.2285000000000001E-2</v>
      </c>
      <c r="AJ33" s="505">
        <v>8.6779999999999999E-3</v>
      </c>
      <c r="AK33" s="505">
        <v>2.0153999999999998E-2</v>
      </c>
      <c r="AL33" s="505">
        <v>1.1735000000000001E-2</v>
      </c>
      <c r="AM33" s="505">
        <v>4.1770000000000002E-3</v>
      </c>
      <c r="AN33" s="505">
        <v>3.839E-3</v>
      </c>
      <c r="AO33" s="505">
        <v>4.2830000000000003E-3</v>
      </c>
      <c r="AP33" s="505">
        <v>2.5049999999999998E-3</v>
      </c>
      <c r="AQ33" s="505">
        <v>5.0939999999999996E-3</v>
      </c>
      <c r="AR33" s="505">
        <v>3.1700000000000001E-3</v>
      </c>
      <c r="AS33" s="505">
        <v>3.637E-3</v>
      </c>
      <c r="AT33" s="505">
        <v>3.4510000000000001E-3</v>
      </c>
      <c r="AU33" s="505">
        <v>2.0760000000000002E-3</v>
      </c>
      <c r="AV33" s="505">
        <v>2.1949999999999999E-3</v>
      </c>
      <c r="AW33" s="505">
        <v>2.2850000000000001E-3</v>
      </c>
      <c r="AX33" s="505">
        <v>2.1710000000000002E-3</v>
      </c>
      <c r="AY33" s="505">
        <v>1.6310000000000001E-3</v>
      </c>
      <c r="AZ33" s="505">
        <v>1.8129999999999999E-3</v>
      </c>
      <c r="BA33" s="505">
        <v>1.5070000000000001E-3</v>
      </c>
      <c r="BB33" s="505">
        <v>1.1720000000000001E-3</v>
      </c>
      <c r="BC33" s="505">
        <v>1.6639999999999999E-3</v>
      </c>
      <c r="BD33" s="505">
        <v>1.0399999999999999E-3</v>
      </c>
      <c r="BE33" s="505">
        <v>1.498E-3</v>
      </c>
      <c r="BF33" s="505">
        <v>1.8240000000000001E-3</v>
      </c>
      <c r="BG33" s="505">
        <v>1.8890000000000001E-3</v>
      </c>
      <c r="BH33" s="505">
        <v>2.3440000000000002E-3</v>
      </c>
      <c r="BI33" s="505">
        <v>3.8240000000000001E-3</v>
      </c>
      <c r="BJ33" s="505">
        <v>3.9370000000000004E-3</v>
      </c>
      <c r="BK33" s="505">
        <v>2.4629999999999999E-3</v>
      </c>
      <c r="BL33" s="505">
        <v>6.3689999999999997E-3</v>
      </c>
      <c r="BM33" s="505">
        <v>9.8560000000000002E-3</v>
      </c>
      <c r="BN33" s="505">
        <v>4.143E-3</v>
      </c>
      <c r="BO33" s="505">
        <v>4.862E-3</v>
      </c>
      <c r="BP33" s="505">
        <v>5.372E-3</v>
      </c>
      <c r="BQ33" s="505">
        <v>8.8369999999999994E-3</v>
      </c>
      <c r="BR33" s="505">
        <v>5.2769999999999996E-3</v>
      </c>
      <c r="BS33" s="505">
        <v>1.6334999999999999E-2</v>
      </c>
      <c r="BT33" s="505">
        <v>1.2955E-2</v>
      </c>
      <c r="BU33" s="505">
        <v>8.4810000000000007E-3</v>
      </c>
      <c r="BV33" s="505">
        <v>8.7309999999999992E-3</v>
      </c>
      <c r="BW33" s="505">
        <v>6.208E-3</v>
      </c>
      <c r="BX33" s="505">
        <v>5.934E-3</v>
      </c>
      <c r="BY33" s="505">
        <v>1.99E-3</v>
      </c>
      <c r="BZ33" s="505">
        <v>1.838E-3</v>
      </c>
      <c r="CA33" s="505">
        <v>1.196E-3</v>
      </c>
      <c r="CB33" s="505">
        <v>2.8699999999999998E-4</v>
      </c>
      <c r="CC33" s="505">
        <v>2.6719999999999999E-3</v>
      </c>
      <c r="CD33" s="505">
        <v>2.4739000000000001E-2</v>
      </c>
      <c r="CE33" s="505">
        <v>0.13719400000000001</v>
      </c>
      <c r="CF33" s="505">
        <v>2.8937999999999998E-2</v>
      </c>
      <c r="CG33" s="505">
        <v>9.7933999999999993E-2</v>
      </c>
      <c r="CH33" s="505">
        <v>1.792E-3</v>
      </c>
      <c r="CI33" s="505">
        <v>2.0040000000000001E-3</v>
      </c>
      <c r="CJ33" s="505">
        <v>5.1359999999999999E-3</v>
      </c>
      <c r="CK33" s="505">
        <v>2.3289999999999999E-3</v>
      </c>
      <c r="CL33" s="505">
        <v>2.728E-3</v>
      </c>
      <c r="CM33" s="505">
        <v>3.0360000000000001E-3</v>
      </c>
      <c r="CN33" s="505">
        <v>1.9449999999999999E-3</v>
      </c>
      <c r="CO33" s="505">
        <v>3.8960000000000002E-3</v>
      </c>
      <c r="CP33" s="505">
        <v>5.8380000000000003E-3</v>
      </c>
      <c r="CQ33" s="505">
        <v>2.4859999999999999E-3</v>
      </c>
      <c r="CR33" s="505">
        <v>3.787E-3</v>
      </c>
      <c r="CS33" s="505">
        <v>2.2669999999999999E-3</v>
      </c>
      <c r="CT33" s="505">
        <v>2.9489999999999998E-3</v>
      </c>
      <c r="CU33" s="505">
        <v>2.464E-3</v>
      </c>
      <c r="CV33" s="505">
        <v>2.8869999999999998E-3</v>
      </c>
      <c r="CW33" s="505">
        <v>3.8899999999999998E-3</v>
      </c>
      <c r="CX33" s="505">
        <v>3.1960000000000001E-3</v>
      </c>
      <c r="CY33" s="505">
        <v>3.4520000000000002E-3</v>
      </c>
      <c r="CZ33" s="505">
        <v>3.496E-3</v>
      </c>
      <c r="DA33" s="505">
        <v>1.9550000000000001E-3</v>
      </c>
      <c r="DB33" s="505">
        <v>6.8279999999999999E-3</v>
      </c>
      <c r="DC33" s="505">
        <v>3.774E-3</v>
      </c>
      <c r="DD33" s="505">
        <v>6.4590000000000003E-3</v>
      </c>
      <c r="DE33" s="505">
        <v>7.7479999999999997E-3</v>
      </c>
      <c r="DF33" s="505">
        <v>5.875E-3</v>
      </c>
      <c r="DG33" s="505">
        <v>2.1779999999999998E-3</v>
      </c>
      <c r="DH33" s="509">
        <v>1.2128999999999999E-2</v>
      </c>
      <c r="DI33" s="548">
        <v>2.0824660000000002</v>
      </c>
      <c r="DJ33" s="549">
        <v>1.525004</v>
      </c>
      <c r="DK33" s="547"/>
      <c r="DL33" s="547"/>
      <c r="DM33" s="547"/>
      <c r="DN33" s="547"/>
      <c r="DO33" s="547"/>
      <c r="DP33" s="547"/>
      <c r="DQ33" s="547"/>
      <c r="DR33" s="547"/>
      <c r="DS33" s="537"/>
      <c r="DT33" s="537"/>
      <c r="DU33" s="537"/>
      <c r="DV33" s="537"/>
      <c r="DW33" s="537"/>
      <c r="DX33" s="537"/>
      <c r="DY33" s="537"/>
      <c r="DZ33" s="537"/>
      <c r="EA33" s="537"/>
      <c r="EB33" s="537"/>
      <c r="EC33" s="537"/>
      <c r="ED33" s="537"/>
      <c r="EE33" s="537"/>
      <c r="EF33" s="537"/>
      <c r="EG33" s="537"/>
      <c r="EH33" s="537"/>
      <c r="EI33" s="537"/>
      <c r="EJ33" s="537"/>
      <c r="EK33" s="537"/>
      <c r="EL33" s="537"/>
      <c r="EM33" s="537"/>
      <c r="EN33" s="537"/>
      <c r="EO33" s="537"/>
      <c r="EP33" s="537"/>
      <c r="EQ33" s="537"/>
      <c r="ER33" s="537"/>
      <c r="ES33" s="537"/>
      <c r="ET33" s="537"/>
      <c r="EU33" s="537"/>
      <c r="EV33" s="537"/>
      <c r="EW33" s="537"/>
      <c r="EX33" s="537"/>
      <c r="EY33" s="537"/>
      <c r="EZ33" s="537"/>
      <c r="FA33" s="537"/>
      <c r="FB33" s="537"/>
      <c r="FC33" s="537"/>
      <c r="FD33" s="537"/>
    </row>
    <row r="34" spans="2:160" s="550" customFormat="1" ht="18" customHeight="1" x14ac:dyDescent="0.2">
      <c r="B34" s="456" t="s">
        <v>55</v>
      </c>
      <c r="C34" s="457" t="s">
        <v>56</v>
      </c>
      <c r="D34" s="504">
        <v>6.0000000000000002E-5</v>
      </c>
      <c r="E34" s="505">
        <v>3.3000000000000003E-5</v>
      </c>
      <c r="F34" s="505">
        <v>4.1999999999999998E-5</v>
      </c>
      <c r="G34" s="505">
        <v>1.2E-5</v>
      </c>
      <c r="H34" s="505">
        <v>5.3999999999999998E-5</v>
      </c>
      <c r="I34" s="505">
        <v>0</v>
      </c>
      <c r="J34" s="505">
        <v>1.37E-4</v>
      </c>
      <c r="K34" s="505">
        <v>3.4999999999999997E-5</v>
      </c>
      <c r="L34" s="505">
        <v>3.0000000000000001E-5</v>
      </c>
      <c r="M34" s="505">
        <v>2.8E-5</v>
      </c>
      <c r="N34" s="505">
        <v>0</v>
      </c>
      <c r="O34" s="505">
        <v>7.1000000000000005E-5</v>
      </c>
      <c r="P34" s="505">
        <v>3.8000000000000002E-5</v>
      </c>
      <c r="Q34" s="505">
        <v>4.5000000000000003E-5</v>
      </c>
      <c r="R34" s="505">
        <v>9.6000000000000002E-5</v>
      </c>
      <c r="S34" s="505">
        <v>1.56E-4</v>
      </c>
      <c r="T34" s="505">
        <v>3.3000000000000003E-5</v>
      </c>
      <c r="U34" s="505">
        <v>4.6999999999999997E-5</v>
      </c>
      <c r="V34" s="505">
        <v>1.397E-3</v>
      </c>
      <c r="W34" s="505">
        <v>4.3300000000000001E-4</v>
      </c>
      <c r="X34" s="505">
        <v>1.5300000000000001E-4</v>
      </c>
      <c r="Y34" s="505">
        <v>1.9009999999999999E-3</v>
      </c>
      <c r="Z34" s="505">
        <v>1.44E-4</v>
      </c>
      <c r="AA34" s="505">
        <v>1.85E-4</v>
      </c>
      <c r="AB34" s="505">
        <v>4.1999999999999998E-5</v>
      </c>
      <c r="AC34" s="505">
        <v>1.01E-4</v>
      </c>
      <c r="AD34" s="505">
        <v>1.2999999999999999E-5</v>
      </c>
      <c r="AE34" s="505">
        <v>1.0084139999999999</v>
      </c>
      <c r="AF34" s="505">
        <v>8.7000000000000001E-5</v>
      </c>
      <c r="AG34" s="505">
        <v>9.0000000000000006E-5</v>
      </c>
      <c r="AH34" s="505">
        <v>2.6999999999999999E-5</v>
      </c>
      <c r="AI34" s="505">
        <v>7.1000000000000005E-5</v>
      </c>
      <c r="AJ34" s="505">
        <v>1.2E-4</v>
      </c>
      <c r="AK34" s="505">
        <v>9.5000000000000005E-5</v>
      </c>
      <c r="AL34" s="505">
        <v>2.062E-3</v>
      </c>
      <c r="AM34" s="505">
        <v>1.3852E-2</v>
      </c>
      <c r="AN34" s="505">
        <v>7.0629999999999998E-3</v>
      </c>
      <c r="AO34" s="505">
        <v>5.1409999999999997E-3</v>
      </c>
      <c r="AP34" s="505">
        <v>1.0950000000000001E-3</v>
      </c>
      <c r="AQ34" s="505">
        <v>6.1399999999999996E-4</v>
      </c>
      <c r="AR34" s="505">
        <v>1.4300000000000001E-4</v>
      </c>
      <c r="AS34" s="505">
        <v>4.7600000000000002E-4</v>
      </c>
      <c r="AT34" s="505">
        <v>3.6400000000000001E-4</v>
      </c>
      <c r="AU34" s="505">
        <v>2.04E-4</v>
      </c>
      <c r="AV34" s="505">
        <v>2.2599999999999999E-4</v>
      </c>
      <c r="AW34" s="505">
        <v>8.7999999999999998E-5</v>
      </c>
      <c r="AX34" s="505">
        <v>7.7000000000000001E-5</v>
      </c>
      <c r="AY34" s="505">
        <v>7.7000000000000001E-5</v>
      </c>
      <c r="AZ34" s="505">
        <v>1.3100000000000001E-4</v>
      </c>
      <c r="BA34" s="505">
        <v>1.02E-4</v>
      </c>
      <c r="BB34" s="505">
        <v>3.4E-5</v>
      </c>
      <c r="BC34" s="505">
        <v>1.08E-4</v>
      </c>
      <c r="BD34" s="505">
        <v>5.0000000000000002E-5</v>
      </c>
      <c r="BE34" s="505">
        <v>3.8000000000000002E-5</v>
      </c>
      <c r="BF34" s="505">
        <v>1.5100000000000001E-4</v>
      </c>
      <c r="BG34" s="505">
        <v>1.7100000000000001E-4</v>
      </c>
      <c r="BH34" s="505">
        <v>1.8100000000000001E-4</v>
      </c>
      <c r="BI34" s="505">
        <v>3.1100000000000002E-4</v>
      </c>
      <c r="BJ34" s="505">
        <v>4.3999999999999999E-5</v>
      </c>
      <c r="BK34" s="505">
        <v>2.9300000000000002E-4</v>
      </c>
      <c r="BL34" s="505">
        <v>4.6999999999999997E-5</v>
      </c>
      <c r="BM34" s="505">
        <v>1E-4</v>
      </c>
      <c r="BN34" s="505">
        <v>1.15E-4</v>
      </c>
      <c r="BO34" s="505">
        <v>4.5100000000000001E-4</v>
      </c>
      <c r="BP34" s="505">
        <v>9.2999999999999997E-5</v>
      </c>
      <c r="BQ34" s="505">
        <v>7.6870000000000003E-3</v>
      </c>
      <c r="BR34" s="505">
        <v>3.6219999999999998E-3</v>
      </c>
      <c r="BS34" s="505">
        <v>5.3899999999999998E-3</v>
      </c>
      <c r="BT34" s="505">
        <v>3.1000000000000001E-5</v>
      </c>
      <c r="BU34" s="505">
        <v>9.7E-5</v>
      </c>
      <c r="BV34" s="505">
        <v>1.76E-4</v>
      </c>
      <c r="BW34" s="505">
        <v>1.2999999999999999E-5</v>
      </c>
      <c r="BX34" s="505">
        <v>6.0999999999999999E-5</v>
      </c>
      <c r="BY34" s="505">
        <v>1.4E-5</v>
      </c>
      <c r="BZ34" s="505">
        <v>2.8E-5</v>
      </c>
      <c r="CA34" s="505">
        <v>1.2999999999999999E-5</v>
      </c>
      <c r="CB34" s="505">
        <v>9.9999999999999995E-7</v>
      </c>
      <c r="CC34" s="505">
        <v>1.12E-4</v>
      </c>
      <c r="CD34" s="505">
        <v>1.2E-5</v>
      </c>
      <c r="CE34" s="505">
        <v>2.1999999999999999E-5</v>
      </c>
      <c r="CF34" s="505">
        <v>6.9999999999999999E-6</v>
      </c>
      <c r="CG34" s="505">
        <v>1.5999999999999999E-5</v>
      </c>
      <c r="CH34" s="505">
        <v>8.6000000000000003E-5</v>
      </c>
      <c r="CI34" s="505">
        <v>2.1999999999999999E-5</v>
      </c>
      <c r="CJ34" s="505">
        <v>1.2E-5</v>
      </c>
      <c r="CK34" s="505">
        <v>2.5000000000000001E-5</v>
      </c>
      <c r="CL34" s="505">
        <v>2.0000000000000002E-5</v>
      </c>
      <c r="CM34" s="505">
        <v>9.0000000000000002E-6</v>
      </c>
      <c r="CN34" s="505">
        <v>1.7E-5</v>
      </c>
      <c r="CO34" s="505">
        <v>2.0000000000000002E-5</v>
      </c>
      <c r="CP34" s="505">
        <v>2.5999999999999998E-5</v>
      </c>
      <c r="CQ34" s="505">
        <v>3.8000000000000002E-5</v>
      </c>
      <c r="CR34" s="505">
        <v>2.0000000000000002E-5</v>
      </c>
      <c r="CS34" s="505">
        <v>1.8E-5</v>
      </c>
      <c r="CT34" s="505">
        <v>2.6999999999999999E-5</v>
      </c>
      <c r="CU34" s="505">
        <v>3.4999999999999997E-5</v>
      </c>
      <c r="CV34" s="505">
        <v>3.1000000000000001E-5</v>
      </c>
      <c r="CW34" s="505">
        <v>6.8999999999999997E-5</v>
      </c>
      <c r="CX34" s="505">
        <v>1.7E-5</v>
      </c>
      <c r="CY34" s="505">
        <v>1.9000000000000001E-5</v>
      </c>
      <c r="CZ34" s="505">
        <v>4.0000000000000003E-5</v>
      </c>
      <c r="DA34" s="505">
        <v>1.0000000000000001E-5</v>
      </c>
      <c r="DB34" s="505">
        <v>8.3999999999999995E-5</v>
      </c>
      <c r="DC34" s="505">
        <v>1.75E-4</v>
      </c>
      <c r="DD34" s="505">
        <v>5.5999999999999999E-5</v>
      </c>
      <c r="DE34" s="505">
        <v>6.3999999999999997E-5</v>
      </c>
      <c r="DF34" s="505">
        <v>6.0999999999999999E-5</v>
      </c>
      <c r="DG34" s="505">
        <v>2.0999999999999999E-5</v>
      </c>
      <c r="DH34" s="509">
        <v>3.8999999999999999E-5</v>
      </c>
      <c r="DI34" s="548">
        <v>1.066457</v>
      </c>
      <c r="DJ34" s="549">
        <v>0.78097399999999995</v>
      </c>
      <c r="DK34" s="547"/>
      <c r="DL34" s="547"/>
      <c r="DM34" s="547"/>
      <c r="DN34" s="547"/>
      <c r="DO34" s="547"/>
      <c r="DP34" s="547"/>
      <c r="DQ34" s="547"/>
      <c r="DR34" s="547"/>
      <c r="DS34" s="537"/>
      <c r="DT34" s="537"/>
      <c r="DU34" s="537"/>
      <c r="DV34" s="537"/>
      <c r="DW34" s="537"/>
      <c r="DX34" s="537"/>
      <c r="DY34" s="537"/>
      <c r="DZ34" s="537"/>
      <c r="EA34" s="537"/>
      <c r="EB34" s="537"/>
      <c r="EC34" s="537"/>
      <c r="ED34" s="537"/>
      <c r="EE34" s="537"/>
      <c r="EF34" s="537"/>
      <c r="EG34" s="537"/>
      <c r="EH34" s="537"/>
      <c r="EI34" s="537"/>
      <c r="EJ34" s="537"/>
      <c r="EK34" s="537"/>
      <c r="EL34" s="537"/>
      <c r="EM34" s="537"/>
      <c r="EN34" s="537"/>
      <c r="EO34" s="537"/>
      <c r="EP34" s="537"/>
      <c r="EQ34" s="537"/>
      <c r="ER34" s="537"/>
      <c r="ES34" s="537"/>
      <c r="ET34" s="537"/>
      <c r="EU34" s="537"/>
      <c r="EV34" s="537"/>
      <c r="EW34" s="537"/>
      <c r="EX34" s="537"/>
      <c r="EY34" s="537"/>
      <c r="EZ34" s="537"/>
      <c r="FA34" s="537"/>
      <c r="FB34" s="537"/>
      <c r="FC34" s="537"/>
      <c r="FD34" s="537"/>
    </row>
    <row r="35" spans="2:160" s="550" customFormat="1" ht="18" customHeight="1" x14ac:dyDescent="0.2">
      <c r="B35" s="456" t="s">
        <v>57</v>
      </c>
      <c r="C35" s="457" t="s">
        <v>58</v>
      </c>
      <c r="D35" s="504">
        <v>1.2463999999999999E-2</v>
      </c>
      <c r="E35" s="505">
        <v>2.9510000000000001E-3</v>
      </c>
      <c r="F35" s="505">
        <v>1.7060000000000001E-3</v>
      </c>
      <c r="G35" s="505">
        <v>4.9829999999999996E-3</v>
      </c>
      <c r="H35" s="505">
        <v>6.2849999999999998E-3</v>
      </c>
      <c r="I35" s="505">
        <v>0</v>
      </c>
      <c r="J35" s="505">
        <v>1.201E-3</v>
      </c>
      <c r="K35" s="505">
        <v>1.0329E-2</v>
      </c>
      <c r="L35" s="505">
        <v>1.771E-2</v>
      </c>
      <c r="M35" s="505">
        <v>2.8540000000000002E-3</v>
      </c>
      <c r="N35" s="505">
        <v>0</v>
      </c>
      <c r="O35" s="505">
        <v>2.3340000000000001E-3</v>
      </c>
      <c r="P35" s="505">
        <v>9.9699999999999997E-3</v>
      </c>
      <c r="Q35" s="505">
        <v>6.0990000000000003E-3</v>
      </c>
      <c r="R35" s="505">
        <v>1.8804999999999999E-2</v>
      </c>
      <c r="S35" s="505">
        <v>1.923E-3</v>
      </c>
      <c r="T35" s="505">
        <v>1.2840000000000001E-2</v>
      </c>
      <c r="U35" s="505">
        <v>2.5825000000000001E-2</v>
      </c>
      <c r="V35" s="505">
        <v>6.3499999999999997E-3</v>
      </c>
      <c r="W35" s="505">
        <v>4.7330000000000002E-3</v>
      </c>
      <c r="X35" s="505">
        <v>1.5300000000000001E-4</v>
      </c>
      <c r="Y35" s="505">
        <v>1.748E-3</v>
      </c>
      <c r="Z35" s="505">
        <v>1.503E-3</v>
      </c>
      <c r="AA35" s="505">
        <v>3.8500000000000001E-3</v>
      </c>
      <c r="AB35" s="505">
        <v>1.9573E-2</v>
      </c>
      <c r="AC35" s="505">
        <v>1.2651000000000001E-2</v>
      </c>
      <c r="AD35" s="505">
        <v>1.21E-4</v>
      </c>
      <c r="AE35" s="505">
        <v>2.32E-4</v>
      </c>
      <c r="AF35" s="505">
        <v>1.13062</v>
      </c>
      <c r="AG35" s="505">
        <v>2.2477E-2</v>
      </c>
      <c r="AH35" s="505">
        <v>3.6802000000000001E-2</v>
      </c>
      <c r="AI35" s="505">
        <v>1.8068000000000001E-2</v>
      </c>
      <c r="AJ35" s="505">
        <v>1.0280000000000001E-3</v>
      </c>
      <c r="AK35" s="505">
        <v>1.727E-3</v>
      </c>
      <c r="AL35" s="505">
        <v>2.248E-3</v>
      </c>
      <c r="AM35" s="505">
        <v>2.7300000000000002E-4</v>
      </c>
      <c r="AN35" s="505">
        <v>2.8800000000000001E-4</v>
      </c>
      <c r="AO35" s="505">
        <v>5.8E-4</v>
      </c>
      <c r="AP35" s="505">
        <v>2.5399999999999999E-4</v>
      </c>
      <c r="AQ35" s="505">
        <v>6.8999999999999997E-4</v>
      </c>
      <c r="AR35" s="505">
        <v>1.9780000000000002E-3</v>
      </c>
      <c r="AS35" s="505">
        <v>1.614E-3</v>
      </c>
      <c r="AT35" s="505">
        <v>3.7590000000000002E-3</v>
      </c>
      <c r="AU35" s="505">
        <v>5.2659999999999998E-3</v>
      </c>
      <c r="AV35" s="505">
        <v>2.7850000000000001E-3</v>
      </c>
      <c r="AW35" s="505">
        <v>1.0370000000000001E-2</v>
      </c>
      <c r="AX35" s="505">
        <v>1.2303E-2</v>
      </c>
      <c r="AY35" s="505">
        <v>7.9050000000000006E-3</v>
      </c>
      <c r="AZ35" s="505">
        <v>1.2392E-2</v>
      </c>
      <c r="BA35" s="505">
        <v>2.1281000000000001E-2</v>
      </c>
      <c r="BB35" s="505">
        <v>4.1780000000000003E-3</v>
      </c>
      <c r="BC35" s="505">
        <v>6.7345000000000002E-2</v>
      </c>
      <c r="BD35" s="505">
        <v>1.9577000000000001E-2</v>
      </c>
      <c r="BE35" s="505">
        <v>2.4098000000000001E-2</v>
      </c>
      <c r="BF35" s="505">
        <v>2.0871000000000001E-2</v>
      </c>
      <c r="BG35" s="505">
        <v>1.1936E-2</v>
      </c>
      <c r="BH35" s="505">
        <v>2.0496E-2</v>
      </c>
      <c r="BI35" s="505">
        <v>4.4879999999999998E-3</v>
      </c>
      <c r="BJ35" s="505">
        <v>1.6296999999999999E-2</v>
      </c>
      <c r="BK35" s="505">
        <v>4.5230000000000001E-3</v>
      </c>
      <c r="BL35" s="505">
        <v>4.3735999999999997E-2</v>
      </c>
      <c r="BM35" s="505">
        <v>1.6620000000000001E-3</v>
      </c>
      <c r="BN35" s="505">
        <v>6.6280000000000002E-3</v>
      </c>
      <c r="BO35" s="505">
        <v>6.927E-3</v>
      </c>
      <c r="BP35" s="505">
        <v>9.6930000000000002E-3</v>
      </c>
      <c r="BQ35" s="505">
        <v>5.2170000000000003E-3</v>
      </c>
      <c r="BR35" s="505">
        <v>6.7279999999999996E-3</v>
      </c>
      <c r="BS35" s="505">
        <v>3.8400000000000001E-4</v>
      </c>
      <c r="BT35" s="505">
        <v>3.77E-4</v>
      </c>
      <c r="BU35" s="505">
        <v>2.3009999999999999E-2</v>
      </c>
      <c r="BV35" s="505">
        <v>1.8289999999999999E-3</v>
      </c>
      <c r="BW35" s="505">
        <v>1.137E-3</v>
      </c>
      <c r="BX35" s="505">
        <v>5.476E-3</v>
      </c>
      <c r="BY35" s="505">
        <v>2.2200000000000002E-3</v>
      </c>
      <c r="BZ35" s="505">
        <v>7.0200000000000004E-4</v>
      </c>
      <c r="CA35" s="505">
        <v>1.011E-3</v>
      </c>
      <c r="CB35" s="505">
        <v>3.7399999999999998E-4</v>
      </c>
      <c r="CC35" s="505">
        <v>6.7500000000000004E-4</v>
      </c>
      <c r="CD35" s="505">
        <v>6.8800000000000003E-4</v>
      </c>
      <c r="CE35" s="505">
        <v>2.2590000000000002E-3</v>
      </c>
      <c r="CF35" s="505">
        <v>3.97E-4</v>
      </c>
      <c r="CG35" s="505">
        <v>1.506E-3</v>
      </c>
      <c r="CH35" s="505">
        <v>2.3779999999999999E-3</v>
      </c>
      <c r="CI35" s="505">
        <v>1.4679999999999999E-3</v>
      </c>
      <c r="CJ35" s="505">
        <v>3.3199999999999999E-4</v>
      </c>
      <c r="CK35" s="505">
        <v>8.0599999999999997E-4</v>
      </c>
      <c r="CL35" s="505">
        <v>1.3179999999999999E-3</v>
      </c>
      <c r="CM35" s="505">
        <v>5.5050000000000003E-3</v>
      </c>
      <c r="CN35" s="505">
        <v>1.1440000000000001E-3</v>
      </c>
      <c r="CO35" s="505">
        <v>3.094E-3</v>
      </c>
      <c r="CP35" s="505">
        <v>1.1349999999999999E-3</v>
      </c>
      <c r="CQ35" s="505">
        <v>6.6399999999999999E-4</v>
      </c>
      <c r="CR35" s="505">
        <v>6.6750000000000004E-3</v>
      </c>
      <c r="CS35" s="505">
        <v>1.464E-3</v>
      </c>
      <c r="CT35" s="505">
        <v>7.5699999999999997E-4</v>
      </c>
      <c r="CU35" s="505">
        <v>9.0899999999999998E-4</v>
      </c>
      <c r="CV35" s="505">
        <v>8.7100000000000003E-4</v>
      </c>
      <c r="CW35" s="505">
        <v>2.5569999999999998E-3</v>
      </c>
      <c r="CX35" s="505">
        <v>1.227E-3</v>
      </c>
      <c r="CY35" s="505">
        <v>3.7720000000000002E-3</v>
      </c>
      <c r="CZ35" s="505">
        <v>6.0899999999999999E-3</v>
      </c>
      <c r="DA35" s="505">
        <v>1.157E-3</v>
      </c>
      <c r="DB35" s="505">
        <v>2.274E-3</v>
      </c>
      <c r="DC35" s="505">
        <v>2.5530000000000001E-3</v>
      </c>
      <c r="DD35" s="505">
        <v>3.088E-3</v>
      </c>
      <c r="DE35" s="505">
        <v>3.637E-3</v>
      </c>
      <c r="DF35" s="505">
        <v>1.291E-3</v>
      </c>
      <c r="DG35" s="505">
        <v>2.2582000000000001E-2</v>
      </c>
      <c r="DH35" s="509">
        <v>2.598E-3</v>
      </c>
      <c r="DI35" s="548">
        <v>1.8816919999999999</v>
      </c>
      <c r="DJ35" s="549">
        <v>1.3779760000000001</v>
      </c>
      <c r="DK35" s="547"/>
      <c r="DL35" s="547"/>
      <c r="DM35" s="547"/>
      <c r="DN35" s="547"/>
      <c r="DO35" s="547"/>
      <c r="DP35" s="547"/>
      <c r="DQ35" s="547"/>
      <c r="DR35" s="547"/>
      <c r="DS35" s="537"/>
      <c r="DT35" s="537"/>
      <c r="DU35" s="537"/>
      <c r="DV35" s="537"/>
      <c r="DW35" s="537"/>
      <c r="DX35" s="537"/>
      <c r="DY35" s="537"/>
      <c r="DZ35" s="537"/>
      <c r="EA35" s="537"/>
      <c r="EB35" s="537"/>
      <c r="EC35" s="537"/>
      <c r="ED35" s="537"/>
      <c r="EE35" s="537"/>
      <c r="EF35" s="537"/>
      <c r="EG35" s="537"/>
      <c r="EH35" s="537"/>
      <c r="EI35" s="537"/>
      <c r="EJ35" s="537"/>
      <c r="EK35" s="537"/>
      <c r="EL35" s="537"/>
      <c r="EM35" s="537"/>
      <c r="EN35" s="537"/>
      <c r="EO35" s="537"/>
      <c r="EP35" s="537"/>
      <c r="EQ35" s="537"/>
      <c r="ER35" s="537"/>
      <c r="ES35" s="537"/>
      <c r="ET35" s="537"/>
      <c r="EU35" s="537"/>
      <c r="EV35" s="537"/>
      <c r="EW35" s="537"/>
      <c r="EX35" s="537"/>
      <c r="EY35" s="537"/>
      <c r="EZ35" s="537"/>
      <c r="FA35" s="537"/>
      <c r="FB35" s="537"/>
      <c r="FC35" s="537"/>
      <c r="FD35" s="537"/>
    </row>
    <row r="36" spans="2:160" s="550" customFormat="1" ht="18" customHeight="1" x14ac:dyDescent="0.2">
      <c r="B36" s="456" t="s">
        <v>59</v>
      </c>
      <c r="C36" s="457" t="s">
        <v>60</v>
      </c>
      <c r="D36" s="504">
        <v>1.572E-3</v>
      </c>
      <c r="E36" s="505">
        <v>8.1099999999999998E-4</v>
      </c>
      <c r="F36" s="505">
        <v>4.3319999999999999E-3</v>
      </c>
      <c r="G36" s="505">
        <v>9.2900000000000003E-4</v>
      </c>
      <c r="H36" s="505">
        <v>7.4700000000000005E-4</v>
      </c>
      <c r="I36" s="505">
        <v>0</v>
      </c>
      <c r="J36" s="505">
        <v>3.5130000000000001E-3</v>
      </c>
      <c r="K36" s="505">
        <v>4.4299999999999998E-4</v>
      </c>
      <c r="L36" s="505">
        <v>3.0899999999999998E-4</v>
      </c>
      <c r="M36" s="505">
        <v>3.4600000000000001E-4</v>
      </c>
      <c r="N36" s="505">
        <v>0</v>
      </c>
      <c r="O36" s="505">
        <v>4.4799999999999999E-4</v>
      </c>
      <c r="P36" s="505">
        <v>2.7070000000000002E-3</v>
      </c>
      <c r="Q36" s="505">
        <v>5.6700000000000001E-4</v>
      </c>
      <c r="R36" s="505">
        <v>8.1899999999999996E-4</v>
      </c>
      <c r="S36" s="505">
        <v>3.01E-4</v>
      </c>
      <c r="T36" s="505">
        <v>4.2299999999999998E-4</v>
      </c>
      <c r="U36" s="505">
        <v>4.7899999999999999E-4</v>
      </c>
      <c r="V36" s="505">
        <v>1.0269999999999999E-3</v>
      </c>
      <c r="W36" s="505">
        <v>5.5999999999999995E-4</v>
      </c>
      <c r="X36" s="505">
        <v>1.7100000000000001E-4</v>
      </c>
      <c r="Y36" s="505">
        <v>5.9400000000000002E-4</v>
      </c>
      <c r="Z36" s="505">
        <v>5.7899999999999998E-4</v>
      </c>
      <c r="AA36" s="505">
        <v>2.61E-4</v>
      </c>
      <c r="AB36" s="505">
        <v>9.1699999999999995E-4</v>
      </c>
      <c r="AC36" s="505">
        <v>3.57E-4</v>
      </c>
      <c r="AD36" s="505">
        <v>5.0000000000000002E-5</v>
      </c>
      <c r="AE36" s="505">
        <v>3.8900000000000002E-4</v>
      </c>
      <c r="AF36" s="505">
        <v>6.2E-4</v>
      </c>
      <c r="AG36" s="505">
        <v>1.02033</v>
      </c>
      <c r="AH36" s="505">
        <v>5.6059999999999999E-3</v>
      </c>
      <c r="AI36" s="505">
        <v>5.4799999999999998E-4</v>
      </c>
      <c r="AJ36" s="505">
        <v>8.9599999999999999E-4</v>
      </c>
      <c r="AK36" s="505">
        <v>6.3500000000000004E-4</v>
      </c>
      <c r="AL36" s="505">
        <v>1.2310000000000001E-3</v>
      </c>
      <c r="AM36" s="505">
        <v>7.5799999999999999E-4</v>
      </c>
      <c r="AN36" s="505">
        <v>8.3600000000000005E-4</v>
      </c>
      <c r="AO36" s="505">
        <v>7.5000000000000002E-4</v>
      </c>
      <c r="AP36" s="505">
        <v>2.92E-4</v>
      </c>
      <c r="AQ36" s="505">
        <v>5.9000000000000003E-4</v>
      </c>
      <c r="AR36" s="505">
        <v>5.1599999999999997E-4</v>
      </c>
      <c r="AS36" s="505">
        <v>1.727E-3</v>
      </c>
      <c r="AT36" s="505">
        <v>1.0380000000000001E-3</v>
      </c>
      <c r="AU36" s="505">
        <v>4.8469999999999997E-3</v>
      </c>
      <c r="AV36" s="505">
        <v>2.9459999999999998E-3</v>
      </c>
      <c r="AW36" s="505">
        <v>7.3169999999999997E-3</v>
      </c>
      <c r="AX36" s="505">
        <v>2.928E-3</v>
      </c>
      <c r="AY36" s="505">
        <v>5.9800000000000001E-4</v>
      </c>
      <c r="AZ36" s="505">
        <v>4.8840000000000003E-3</v>
      </c>
      <c r="BA36" s="505">
        <v>4.1599999999999996E-3</v>
      </c>
      <c r="BB36" s="505">
        <v>8.12E-4</v>
      </c>
      <c r="BC36" s="505">
        <v>3.039E-3</v>
      </c>
      <c r="BD36" s="505">
        <v>3.6979999999999999E-3</v>
      </c>
      <c r="BE36" s="505">
        <v>1.6540000000000001E-3</v>
      </c>
      <c r="BF36" s="505">
        <v>1.0033E-2</v>
      </c>
      <c r="BG36" s="505">
        <v>1.4426E-2</v>
      </c>
      <c r="BH36" s="505">
        <v>9.5490000000000002E-3</v>
      </c>
      <c r="BI36" s="505">
        <v>4.5030000000000001E-3</v>
      </c>
      <c r="BJ36" s="505">
        <v>2.7300000000000002E-4</v>
      </c>
      <c r="BK36" s="505">
        <v>9.9620000000000004E-3</v>
      </c>
      <c r="BL36" s="505">
        <v>3.313E-3</v>
      </c>
      <c r="BM36" s="505">
        <v>2.882E-3</v>
      </c>
      <c r="BN36" s="505">
        <v>4.6500000000000003E-4</v>
      </c>
      <c r="BO36" s="505">
        <v>6.2399999999999999E-4</v>
      </c>
      <c r="BP36" s="505">
        <v>6.78E-4</v>
      </c>
      <c r="BQ36" s="505">
        <v>2.0929999999999998E-3</v>
      </c>
      <c r="BR36" s="505">
        <v>2.5739999999999999E-3</v>
      </c>
      <c r="BS36" s="505">
        <v>5.6099999999999998E-4</v>
      </c>
      <c r="BT36" s="505">
        <v>1.8200000000000001E-4</v>
      </c>
      <c r="BU36" s="505">
        <v>1.5E-3</v>
      </c>
      <c r="BV36" s="505">
        <v>6.3730000000000002E-3</v>
      </c>
      <c r="BW36" s="505">
        <v>3.88E-4</v>
      </c>
      <c r="BX36" s="505">
        <v>3.9399999999999998E-4</v>
      </c>
      <c r="BY36" s="505">
        <v>2.33E-4</v>
      </c>
      <c r="BZ36" s="505">
        <v>1.34E-4</v>
      </c>
      <c r="CA36" s="505">
        <v>9.5000000000000005E-5</v>
      </c>
      <c r="CB36" s="505">
        <v>2.4000000000000001E-5</v>
      </c>
      <c r="CC36" s="505">
        <v>6.4999999999999997E-4</v>
      </c>
      <c r="CD36" s="505">
        <v>1.495E-3</v>
      </c>
      <c r="CE36" s="505">
        <v>6.9080000000000001E-3</v>
      </c>
      <c r="CF36" s="505">
        <v>8.9700000000000001E-4</v>
      </c>
      <c r="CG36" s="505">
        <v>4.4299999999999998E-4</v>
      </c>
      <c r="CH36" s="505">
        <v>5.5000000000000003E-4</v>
      </c>
      <c r="CI36" s="505">
        <v>3.3599999999999998E-4</v>
      </c>
      <c r="CJ36" s="505">
        <v>3.28E-4</v>
      </c>
      <c r="CK36" s="505">
        <v>4.1100000000000002E-4</v>
      </c>
      <c r="CL36" s="505">
        <v>4.5399999999999998E-4</v>
      </c>
      <c r="CM36" s="505">
        <v>4.6299999999999998E-4</v>
      </c>
      <c r="CN36" s="505">
        <v>5.5900000000000004E-4</v>
      </c>
      <c r="CO36" s="505">
        <v>3.1599999999999998E-4</v>
      </c>
      <c r="CP36" s="505">
        <v>1.065E-3</v>
      </c>
      <c r="CQ36" s="505">
        <v>2.2699999999999999E-4</v>
      </c>
      <c r="CR36" s="505">
        <v>5.6999999999999998E-4</v>
      </c>
      <c r="CS36" s="505">
        <v>6.9999999999999999E-4</v>
      </c>
      <c r="CT36" s="505">
        <v>7.5100000000000004E-4</v>
      </c>
      <c r="CU36" s="505">
        <v>1.013E-3</v>
      </c>
      <c r="CV36" s="505">
        <v>9.4300000000000004E-4</v>
      </c>
      <c r="CW36" s="505">
        <v>2.545E-3</v>
      </c>
      <c r="CX36" s="505">
        <v>2.2690000000000002E-3</v>
      </c>
      <c r="CY36" s="505">
        <v>3.1100000000000002E-4</v>
      </c>
      <c r="CZ36" s="505">
        <v>1.8227E-2</v>
      </c>
      <c r="DA36" s="505">
        <v>1.9100000000000001E-4</v>
      </c>
      <c r="DB36" s="505">
        <v>1.266E-3</v>
      </c>
      <c r="DC36" s="505">
        <v>4.06E-4</v>
      </c>
      <c r="DD36" s="505">
        <v>6.9499999999999998E-4</v>
      </c>
      <c r="DE36" s="505">
        <v>1.248E-3</v>
      </c>
      <c r="DF36" s="505">
        <v>7.18E-4</v>
      </c>
      <c r="DG36" s="505">
        <v>4.9290000000000002E-3</v>
      </c>
      <c r="DH36" s="509">
        <v>7.3700000000000002E-4</v>
      </c>
      <c r="DI36" s="548">
        <v>1.220788</v>
      </c>
      <c r="DJ36" s="549">
        <v>0.89399200000000001</v>
      </c>
      <c r="DK36" s="547"/>
      <c r="DL36" s="547"/>
      <c r="DM36" s="547"/>
      <c r="DN36" s="547"/>
      <c r="DO36" s="547"/>
      <c r="DP36" s="547"/>
      <c r="DQ36" s="547"/>
      <c r="DR36" s="547"/>
      <c r="DS36" s="537"/>
      <c r="DT36" s="537"/>
      <c r="DU36" s="537"/>
      <c r="DV36" s="537"/>
      <c r="DW36" s="537"/>
      <c r="DX36" s="537"/>
      <c r="DY36" s="537"/>
      <c r="DZ36" s="537"/>
      <c r="EA36" s="537"/>
      <c r="EB36" s="537"/>
      <c r="EC36" s="537"/>
      <c r="ED36" s="537"/>
      <c r="EE36" s="537"/>
      <c r="EF36" s="537"/>
      <c r="EG36" s="537"/>
      <c r="EH36" s="537"/>
      <c r="EI36" s="537"/>
      <c r="EJ36" s="537"/>
      <c r="EK36" s="537"/>
      <c r="EL36" s="537"/>
      <c r="EM36" s="537"/>
      <c r="EN36" s="537"/>
      <c r="EO36" s="537"/>
      <c r="EP36" s="537"/>
      <c r="EQ36" s="537"/>
      <c r="ER36" s="537"/>
      <c r="ES36" s="537"/>
      <c r="ET36" s="537"/>
      <c r="EU36" s="537"/>
      <c r="EV36" s="537"/>
      <c r="EW36" s="537"/>
      <c r="EX36" s="537"/>
      <c r="EY36" s="537"/>
      <c r="EZ36" s="537"/>
      <c r="FA36" s="537"/>
      <c r="FB36" s="537"/>
      <c r="FC36" s="537"/>
      <c r="FD36" s="537"/>
    </row>
    <row r="37" spans="2:160" s="550" customFormat="1" ht="18" customHeight="1" x14ac:dyDescent="0.2">
      <c r="B37" s="456" t="s">
        <v>61</v>
      </c>
      <c r="C37" s="457" t="s">
        <v>407</v>
      </c>
      <c r="D37" s="504">
        <v>1.5999999999999999E-5</v>
      </c>
      <c r="E37" s="505">
        <v>6.0000000000000002E-6</v>
      </c>
      <c r="F37" s="505">
        <v>1.1E-5</v>
      </c>
      <c r="G37" s="505">
        <v>3.0000000000000001E-6</v>
      </c>
      <c r="H37" s="505">
        <v>3.1000000000000001E-5</v>
      </c>
      <c r="I37" s="505">
        <v>0</v>
      </c>
      <c r="J37" s="505">
        <v>3.4699999999999998E-4</v>
      </c>
      <c r="K37" s="505">
        <v>1.2999999999999999E-5</v>
      </c>
      <c r="L37" s="505">
        <v>9.0000000000000002E-6</v>
      </c>
      <c r="M37" s="505">
        <v>7.9999999999999996E-6</v>
      </c>
      <c r="N37" s="505">
        <v>0</v>
      </c>
      <c r="O37" s="505">
        <v>2.9E-5</v>
      </c>
      <c r="P37" s="505">
        <v>3.5399999999999999E-4</v>
      </c>
      <c r="Q37" s="505">
        <v>3.1000000000000001E-5</v>
      </c>
      <c r="R37" s="505">
        <v>1.56E-4</v>
      </c>
      <c r="S37" s="505">
        <v>1.2999999999999999E-5</v>
      </c>
      <c r="T37" s="505">
        <v>2.5000000000000001E-5</v>
      </c>
      <c r="U37" s="505">
        <v>1.7E-5</v>
      </c>
      <c r="V37" s="505">
        <v>3.1999999999999999E-5</v>
      </c>
      <c r="W37" s="505">
        <v>1.1E-5</v>
      </c>
      <c r="X37" s="505">
        <v>1.2E-5</v>
      </c>
      <c r="Y37" s="505">
        <v>6.0000000000000002E-6</v>
      </c>
      <c r="Z37" s="505">
        <v>5.0000000000000004E-6</v>
      </c>
      <c r="AA37" s="505">
        <v>1.5999999999999999E-5</v>
      </c>
      <c r="AB37" s="505">
        <v>1.5E-5</v>
      </c>
      <c r="AC37" s="505">
        <v>4.1E-5</v>
      </c>
      <c r="AD37" s="505">
        <v>9.9999999999999995E-7</v>
      </c>
      <c r="AE37" s="505">
        <v>4.6E-5</v>
      </c>
      <c r="AF37" s="505">
        <v>2.3E-5</v>
      </c>
      <c r="AG37" s="505">
        <v>2.8E-5</v>
      </c>
      <c r="AH37" s="505">
        <v>1.018481</v>
      </c>
      <c r="AI37" s="505">
        <v>1.0000000000000001E-5</v>
      </c>
      <c r="AJ37" s="505">
        <v>2.0999999999999999E-5</v>
      </c>
      <c r="AK37" s="505">
        <v>1.2400000000000001E-4</v>
      </c>
      <c r="AL37" s="505">
        <v>3.1000000000000001E-5</v>
      </c>
      <c r="AM37" s="505">
        <v>1.5E-5</v>
      </c>
      <c r="AN37" s="505">
        <v>1.9000000000000001E-5</v>
      </c>
      <c r="AO37" s="505">
        <v>5.1E-5</v>
      </c>
      <c r="AP37" s="505">
        <v>7.9999999999999996E-6</v>
      </c>
      <c r="AQ37" s="505">
        <v>1.1E-5</v>
      </c>
      <c r="AR37" s="505">
        <v>1.9000000000000001E-5</v>
      </c>
      <c r="AS37" s="505">
        <v>6.0999999999999999E-5</v>
      </c>
      <c r="AT37" s="505">
        <v>1.5E-5</v>
      </c>
      <c r="AU37" s="505">
        <v>1.1E-5</v>
      </c>
      <c r="AV37" s="505">
        <v>3.0000000000000001E-5</v>
      </c>
      <c r="AW37" s="505">
        <v>9.7E-5</v>
      </c>
      <c r="AX37" s="505">
        <v>5.0000000000000002E-5</v>
      </c>
      <c r="AY37" s="505">
        <v>3.6000000000000001E-5</v>
      </c>
      <c r="AZ37" s="505">
        <v>1.5999999999999999E-5</v>
      </c>
      <c r="BA37" s="505">
        <v>9.0000000000000002E-6</v>
      </c>
      <c r="BB37" s="505">
        <v>3.8999999999999999E-5</v>
      </c>
      <c r="BC37" s="505">
        <v>1.5999999999999999E-5</v>
      </c>
      <c r="BD37" s="505">
        <v>5.3000000000000001E-5</v>
      </c>
      <c r="BE37" s="505">
        <v>7.9999999999999996E-6</v>
      </c>
      <c r="BF37" s="505">
        <v>2.6999999999999999E-5</v>
      </c>
      <c r="BG37" s="505">
        <v>2.4000000000000001E-5</v>
      </c>
      <c r="BH37" s="505">
        <v>2.6999999999999999E-5</v>
      </c>
      <c r="BI37" s="505">
        <v>1.2E-5</v>
      </c>
      <c r="BJ37" s="505">
        <v>9.0000000000000002E-6</v>
      </c>
      <c r="BK37" s="505">
        <v>2.5000000000000001E-5</v>
      </c>
      <c r="BL37" s="505">
        <v>2.3900000000000001E-4</v>
      </c>
      <c r="BM37" s="505">
        <v>1.9000000000000001E-5</v>
      </c>
      <c r="BN37" s="505">
        <v>1.1E-5</v>
      </c>
      <c r="BO37" s="505">
        <v>1.2999999999999999E-5</v>
      </c>
      <c r="BP37" s="505">
        <v>2.0999999999999999E-5</v>
      </c>
      <c r="BQ37" s="505">
        <v>1.4E-5</v>
      </c>
      <c r="BR37" s="505">
        <v>2.1999999999999999E-5</v>
      </c>
      <c r="BS37" s="505">
        <v>1.2E-5</v>
      </c>
      <c r="BT37" s="505">
        <v>4.7899999999999999E-4</v>
      </c>
      <c r="BU37" s="505">
        <v>3.4E-5</v>
      </c>
      <c r="BV37" s="505">
        <v>3.1999999999999999E-5</v>
      </c>
      <c r="BW37" s="505">
        <v>2.0999999999999999E-5</v>
      </c>
      <c r="BX37" s="505">
        <v>3.1999999999999999E-5</v>
      </c>
      <c r="BY37" s="505">
        <v>2.9E-5</v>
      </c>
      <c r="BZ37" s="505">
        <v>9.0000000000000002E-6</v>
      </c>
      <c r="CA37" s="505">
        <v>6.9999999999999999E-6</v>
      </c>
      <c r="CB37" s="505">
        <v>3.0000000000000001E-6</v>
      </c>
      <c r="CC37" s="505">
        <v>3.6999999999999998E-5</v>
      </c>
      <c r="CD37" s="505">
        <v>1.1E-5</v>
      </c>
      <c r="CE37" s="505">
        <v>1.8E-5</v>
      </c>
      <c r="CF37" s="505">
        <v>1.0000000000000001E-5</v>
      </c>
      <c r="CG37" s="505">
        <v>1.4E-5</v>
      </c>
      <c r="CH37" s="505">
        <v>1.1E-5</v>
      </c>
      <c r="CI37" s="505">
        <v>1.4E-5</v>
      </c>
      <c r="CJ37" s="505">
        <v>8.2999999999999998E-5</v>
      </c>
      <c r="CK37" s="505">
        <v>5.0600000000000005E-4</v>
      </c>
      <c r="CL37" s="505">
        <v>6.7999999999999999E-5</v>
      </c>
      <c r="CM37" s="505">
        <v>1.1E-5</v>
      </c>
      <c r="CN37" s="505">
        <v>2.6899999999999998E-4</v>
      </c>
      <c r="CO37" s="505">
        <v>2.0000000000000002E-5</v>
      </c>
      <c r="CP37" s="505">
        <v>4.8999999999999998E-5</v>
      </c>
      <c r="CQ37" s="505">
        <v>1.5E-5</v>
      </c>
      <c r="CR37" s="505">
        <v>5.1E-5</v>
      </c>
      <c r="CS37" s="505">
        <v>1.1E-5</v>
      </c>
      <c r="CT37" s="505">
        <v>4.1999999999999998E-5</v>
      </c>
      <c r="CU37" s="505">
        <v>2.0000000000000002E-5</v>
      </c>
      <c r="CV37" s="505">
        <v>1.5E-5</v>
      </c>
      <c r="CW37" s="505">
        <v>2.0100000000000001E-4</v>
      </c>
      <c r="CX37" s="505">
        <v>9.2999999999999997E-5</v>
      </c>
      <c r="CY37" s="505">
        <v>3.4E-5</v>
      </c>
      <c r="CZ37" s="505">
        <v>1.2999999999999999E-5</v>
      </c>
      <c r="DA37" s="505">
        <v>2.0999999999999999E-5</v>
      </c>
      <c r="DB37" s="505">
        <v>8.0000000000000007E-5</v>
      </c>
      <c r="DC37" s="505">
        <v>2.0000000000000002E-5</v>
      </c>
      <c r="DD37" s="505">
        <v>5.8E-5</v>
      </c>
      <c r="DE37" s="505">
        <v>3.6999999999999998E-5</v>
      </c>
      <c r="DF37" s="505">
        <v>1.8200000000000001E-4</v>
      </c>
      <c r="DG37" s="505">
        <v>1.2999999999999999E-5</v>
      </c>
      <c r="DH37" s="509">
        <v>1.84E-4</v>
      </c>
      <c r="DI37" s="548">
        <v>1.023862</v>
      </c>
      <c r="DJ37" s="549">
        <v>0.74978100000000003</v>
      </c>
      <c r="DK37" s="547"/>
      <c r="DL37" s="547"/>
      <c r="DM37" s="547"/>
      <c r="DN37" s="547"/>
      <c r="DO37" s="547"/>
      <c r="DP37" s="547"/>
      <c r="DQ37" s="547"/>
      <c r="DR37" s="547"/>
      <c r="DS37" s="537"/>
      <c r="DT37" s="537"/>
      <c r="DU37" s="537"/>
      <c r="DV37" s="537"/>
      <c r="DW37" s="537"/>
      <c r="DX37" s="537"/>
      <c r="DY37" s="537"/>
      <c r="DZ37" s="537"/>
      <c r="EA37" s="537"/>
      <c r="EB37" s="537"/>
      <c r="EC37" s="537"/>
      <c r="ED37" s="537"/>
      <c r="EE37" s="537"/>
      <c r="EF37" s="537"/>
      <c r="EG37" s="537"/>
      <c r="EH37" s="537"/>
      <c r="EI37" s="537"/>
      <c r="EJ37" s="537"/>
      <c r="EK37" s="537"/>
      <c r="EL37" s="537"/>
      <c r="EM37" s="537"/>
      <c r="EN37" s="537"/>
      <c r="EO37" s="537"/>
      <c r="EP37" s="537"/>
      <c r="EQ37" s="537"/>
      <c r="ER37" s="537"/>
      <c r="ES37" s="537"/>
      <c r="ET37" s="537"/>
      <c r="EU37" s="537"/>
      <c r="EV37" s="537"/>
      <c r="EW37" s="537"/>
      <c r="EX37" s="537"/>
      <c r="EY37" s="537"/>
      <c r="EZ37" s="537"/>
      <c r="FA37" s="537"/>
      <c r="FB37" s="537"/>
      <c r="FC37" s="537"/>
      <c r="FD37" s="537"/>
    </row>
    <row r="38" spans="2:160" s="550" customFormat="1" ht="18" customHeight="1" x14ac:dyDescent="0.2">
      <c r="B38" s="456" t="s">
        <v>62</v>
      </c>
      <c r="C38" s="457" t="s">
        <v>63</v>
      </c>
      <c r="D38" s="504">
        <v>6.8999999999999997E-5</v>
      </c>
      <c r="E38" s="505">
        <v>4.6999999999999997E-5</v>
      </c>
      <c r="F38" s="505">
        <v>7.2000000000000002E-5</v>
      </c>
      <c r="G38" s="505">
        <v>1.8799999999999999E-4</v>
      </c>
      <c r="H38" s="505">
        <v>5.5000000000000002E-5</v>
      </c>
      <c r="I38" s="505">
        <v>0</v>
      </c>
      <c r="J38" s="505">
        <v>1.1E-4</v>
      </c>
      <c r="K38" s="505">
        <v>3.68E-4</v>
      </c>
      <c r="L38" s="505">
        <v>4.561E-3</v>
      </c>
      <c r="M38" s="505">
        <v>5.8E-5</v>
      </c>
      <c r="N38" s="505">
        <v>0</v>
      </c>
      <c r="O38" s="505">
        <v>1.8699999999999999E-4</v>
      </c>
      <c r="P38" s="505">
        <v>5.4699999999999996E-4</v>
      </c>
      <c r="Q38" s="505">
        <v>8.3999999999999995E-5</v>
      </c>
      <c r="R38" s="505">
        <v>4.8890000000000001E-3</v>
      </c>
      <c r="S38" s="505">
        <v>3.6000000000000001E-5</v>
      </c>
      <c r="T38" s="505">
        <v>3.8000000000000002E-5</v>
      </c>
      <c r="U38" s="505">
        <v>6.3999999999999997E-5</v>
      </c>
      <c r="V38" s="505">
        <v>8.2000000000000001E-5</v>
      </c>
      <c r="W38" s="505">
        <v>6.2600000000000004E-4</v>
      </c>
      <c r="X38" s="505">
        <v>1.5E-5</v>
      </c>
      <c r="Y38" s="505">
        <v>3.6200000000000002E-4</v>
      </c>
      <c r="Z38" s="505">
        <v>6.9999999999999994E-5</v>
      </c>
      <c r="AA38" s="505">
        <v>4.3000000000000002E-5</v>
      </c>
      <c r="AB38" s="505">
        <v>3.839E-3</v>
      </c>
      <c r="AC38" s="505">
        <v>2.4220000000000001E-3</v>
      </c>
      <c r="AD38" s="505">
        <v>3.9999999999999998E-6</v>
      </c>
      <c r="AE38" s="505">
        <v>2.3E-5</v>
      </c>
      <c r="AF38" s="505">
        <v>1.5169999999999999E-3</v>
      </c>
      <c r="AG38" s="505">
        <v>3.2899999999999997E-4</v>
      </c>
      <c r="AH38" s="505">
        <v>8.2999999999999998E-5</v>
      </c>
      <c r="AI38" s="505">
        <v>1.017334</v>
      </c>
      <c r="AJ38" s="505">
        <v>6.3E-5</v>
      </c>
      <c r="AK38" s="505">
        <v>5.1E-5</v>
      </c>
      <c r="AL38" s="505">
        <v>1.0280000000000001E-3</v>
      </c>
      <c r="AM38" s="505">
        <v>3.3000000000000003E-5</v>
      </c>
      <c r="AN38" s="505">
        <v>2.5999999999999998E-5</v>
      </c>
      <c r="AO38" s="505">
        <v>4.3000000000000002E-5</v>
      </c>
      <c r="AP38" s="505">
        <v>1.4E-5</v>
      </c>
      <c r="AQ38" s="505">
        <v>4.6E-5</v>
      </c>
      <c r="AR38" s="505">
        <v>1.07E-4</v>
      </c>
      <c r="AS38" s="505">
        <v>1.7000000000000001E-4</v>
      </c>
      <c r="AT38" s="505">
        <v>4.8099999999999998E-4</v>
      </c>
      <c r="AU38" s="505">
        <v>3.9899999999999999E-4</v>
      </c>
      <c r="AV38" s="505">
        <v>7.3999999999999996E-5</v>
      </c>
      <c r="AW38" s="505">
        <v>2.147E-3</v>
      </c>
      <c r="AX38" s="505">
        <v>1.3910000000000001E-3</v>
      </c>
      <c r="AY38" s="505">
        <v>3.274E-3</v>
      </c>
      <c r="AZ38" s="505">
        <v>1.6899999999999999E-4</v>
      </c>
      <c r="BA38" s="505">
        <v>9.7300000000000002E-4</v>
      </c>
      <c r="BB38" s="505">
        <v>4.9600000000000002E-4</v>
      </c>
      <c r="BC38" s="505">
        <v>2.5040000000000001E-3</v>
      </c>
      <c r="BD38" s="505">
        <v>6.8400000000000004E-4</v>
      </c>
      <c r="BE38" s="505">
        <v>2.6600000000000001E-4</v>
      </c>
      <c r="BF38" s="505">
        <v>4.2929999999999999E-3</v>
      </c>
      <c r="BG38" s="505">
        <v>1.529E-3</v>
      </c>
      <c r="BH38" s="505">
        <v>8.8999999999999995E-5</v>
      </c>
      <c r="BI38" s="505">
        <v>1.9699999999999999E-4</v>
      </c>
      <c r="BJ38" s="505">
        <v>4.6620000000000003E-3</v>
      </c>
      <c r="BK38" s="505">
        <v>1.1280000000000001E-3</v>
      </c>
      <c r="BL38" s="505">
        <v>4.6820000000000004E-3</v>
      </c>
      <c r="BM38" s="505">
        <v>3.8999999999999999E-5</v>
      </c>
      <c r="BN38" s="505">
        <v>1.487E-3</v>
      </c>
      <c r="BO38" s="505">
        <v>1.5070000000000001E-3</v>
      </c>
      <c r="BP38" s="505">
        <v>8.7299999999999997E-4</v>
      </c>
      <c r="BQ38" s="505">
        <v>6.6000000000000005E-5</v>
      </c>
      <c r="BR38" s="505">
        <v>8.3999999999999995E-5</v>
      </c>
      <c r="BS38" s="505">
        <v>4.3000000000000002E-5</v>
      </c>
      <c r="BT38" s="505">
        <v>2.0999999999999999E-5</v>
      </c>
      <c r="BU38" s="505">
        <v>1.06E-4</v>
      </c>
      <c r="BV38" s="505">
        <v>9.2999999999999997E-5</v>
      </c>
      <c r="BW38" s="505">
        <v>3.4E-5</v>
      </c>
      <c r="BX38" s="505">
        <v>8.3999999999999995E-5</v>
      </c>
      <c r="BY38" s="505">
        <v>2.4000000000000001E-5</v>
      </c>
      <c r="BZ38" s="505">
        <v>1.4E-5</v>
      </c>
      <c r="CA38" s="505">
        <v>1.2999999999999999E-5</v>
      </c>
      <c r="CB38" s="505">
        <v>6.0000000000000002E-6</v>
      </c>
      <c r="CC38" s="505">
        <v>5.5000000000000002E-5</v>
      </c>
      <c r="CD38" s="505">
        <v>6.6000000000000005E-5</v>
      </c>
      <c r="CE38" s="505">
        <v>3.0899999999999998E-4</v>
      </c>
      <c r="CF38" s="505">
        <v>2.8E-5</v>
      </c>
      <c r="CG38" s="505">
        <v>1.7200000000000001E-4</v>
      </c>
      <c r="CH38" s="505">
        <v>6.7000000000000002E-5</v>
      </c>
      <c r="CI38" s="505">
        <v>3.4999999999999997E-5</v>
      </c>
      <c r="CJ38" s="505">
        <v>1.2E-5</v>
      </c>
      <c r="CK38" s="505">
        <v>2.8E-5</v>
      </c>
      <c r="CL38" s="505">
        <v>4.6999999999999997E-5</v>
      </c>
      <c r="CM38" s="505">
        <v>5.0000000000000002E-5</v>
      </c>
      <c r="CN38" s="505">
        <v>3.8999999999999999E-5</v>
      </c>
      <c r="CO38" s="505">
        <v>4.6E-5</v>
      </c>
      <c r="CP38" s="505">
        <v>8.1000000000000004E-5</v>
      </c>
      <c r="CQ38" s="505">
        <v>1.54E-4</v>
      </c>
      <c r="CR38" s="505">
        <v>5.8299999999999997E-4</v>
      </c>
      <c r="CS38" s="505">
        <v>2.4899999999999998E-4</v>
      </c>
      <c r="CT38" s="505">
        <v>1.671E-3</v>
      </c>
      <c r="CU38" s="505">
        <v>1.45E-4</v>
      </c>
      <c r="CV38" s="505">
        <v>1.3200000000000001E-4</v>
      </c>
      <c r="CW38" s="505">
        <v>1.4300000000000001E-4</v>
      </c>
      <c r="CX38" s="505">
        <v>1.64E-4</v>
      </c>
      <c r="CY38" s="505">
        <v>4.6E-5</v>
      </c>
      <c r="CZ38" s="505">
        <v>1.395E-3</v>
      </c>
      <c r="DA38" s="505">
        <v>2.3E-5</v>
      </c>
      <c r="DB38" s="505">
        <v>3.7599999999999998E-4</v>
      </c>
      <c r="DC38" s="505">
        <v>3.4699999999999998E-4</v>
      </c>
      <c r="DD38" s="505">
        <v>7.6000000000000004E-5</v>
      </c>
      <c r="DE38" s="505">
        <v>2.43E-4</v>
      </c>
      <c r="DF38" s="505">
        <v>6.4999999999999994E-5</v>
      </c>
      <c r="DG38" s="505">
        <v>1.5799999999999999E-4</v>
      </c>
      <c r="DH38" s="509">
        <v>5.4600000000000004E-4</v>
      </c>
      <c r="DI38" s="548">
        <v>1.081183</v>
      </c>
      <c r="DJ38" s="549">
        <v>0.79175799999999996</v>
      </c>
      <c r="DK38" s="547"/>
      <c r="DL38" s="547"/>
      <c r="DM38" s="547"/>
      <c r="DN38" s="547"/>
      <c r="DO38" s="547"/>
      <c r="DP38" s="547"/>
      <c r="DQ38" s="547"/>
      <c r="DR38" s="547"/>
      <c r="DS38" s="537"/>
      <c r="DT38" s="537"/>
      <c r="DU38" s="537"/>
      <c r="DV38" s="537"/>
      <c r="DW38" s="537"/>
      <c r="DX38" s="537"/>
      <c r="DY38" s="537"/>
      <c r="DZ38" s="537"/>
      <c r="EA38" s="537"/>
      <c r="EB38" s="537"/>
      <c r="EC38" s="537"/>
      <c r="ED38" s="537"/>
      <c r="EE38" s="537"/>
      <c r="EF38" s="537"/>
      <c r="EG38" s="537"/>
      <c r="EH38" s="537"/>
      <c r="EI38" s="537"/>
      <c r="EJ38" s="537"/>
      <c r="EK38" s="537"/>
      <c r="EL38" s="537"/>
      <c r="EM38" s="537"/>
      <c r="EN38" s="537"/>
      <c r="EO38" s="537"/>
      <c r="EP38" s="537"/>
      <c r="EQ38" s="537"/>
      <c r="ER38" s="537"/>
      <c r="ES38" s="537"/>
      <c r="ET38" s="537"/>
      <c r="EU38" s="537"/>
      <c r="EV38" s="537"/>
      <c r="EW38" s="537"/>
      <c r="EX38" s="537"/>
      <c r="EY38" s="537"/>
      <c r="EZ38" s="537"/>
      <c r="FA38" s="537"/>
      <c r="FB38" s="537"/>
      <c r="FC38" s="537"/>
      <c r="FD38" s="537"/>
    </row>
    <row r="39" spans="2:160" s="550" customFormat="1" ht="18" customHeight="1" x14ac:dyDescent="0.2">
      <c r="B39" s="456" t="s">
        <v>64</v>
      </c>
      <c r="C39" s="457" t="s">
        <v>65</v>
      </c>
      <c r="D39" s="504">
        <v>5.0000000000000004E-6</v>
      </c>
      <c r="E39" s="505">
        <v>3.0000000000000001E-6</v>
      </c>
      <c r="F39" s="505">
        <v>1.9999999999999999E-6</v>
      </c>
      <c r="G39" s="505">
        <v>9.9999999999999995E-7</v>
      </c>
      <c r="H39" s="505">
        <v>1.9999999999999999E-6</v>
      </c>
      <c r="I39" s="505">
        <v>0</v>
      </c>
      <c r="J39" s="505">
        <v>1.8E-5</v>
      </c>
      <c r="K39" s="505">
        <v>1.9999999999999999E-6</v>
      </c>
      <c r="L39" s="505">
        <v>1.9999999999999999E-6</v>
      </c>
      <c r="M39" s="505">
        <v>3.0000000000000001E-6</v>
      </c>
      <c r="N39" s="505">
        <v>0</v>
      </c>
      <c r="O39" s="505">
        <v>3.9999999999999998E-6</v>
      </c>
      <c r="P39" s="505">
        <v>3.0000000000000001E-6</v>
      </c>
      <c r="Q39" s="505">
        <v>3.9999999999999998E-6</v>
      </c>
      <c r="R39" s="505">
        <v>3.0000000000000001E-6</v>
      </c>
      <c r="S39" s="505">
        <v>6.9999999999999999E-6</v>
      </c>
      <c r="T39" s="505">
        <v>3.9999999999999998E-6</v>
      </c>
      <c r="U39" s="505">
        <v>3.0000000000000001E-6</v>
      </c>
      <c r="V39" s="505">
        <v>3.9999999999999998E-6</v>
      </c>
      <c r="W39" s="505">
        <v>6.9999999999999999E-6</v>
      </c>
      <c r="X39" s="505">
        <v>1.9999999999999999E-6</v>
      </c>
      <c r="Y39" s="505">
        <v>3.9999999999999998E-6</v>
      </c>
      <c r="Z39" s="505">
        <v>6.0000000000000002E-6</v>
      </c>
      <c r="AA39" s="505">
        <v>9.0000000000000002E-6</v>
      </c>
      <c r="AB39" s="505">
        <v>3.0000000000000001E-6</v>
      </c>
      <c r="AC39" s="505">
        <v>1.1E-5</v>
      </c>
      <c r="AD39" s="505">
        <v>9.9999999999999995E-7</v>
      </c>
      <c r="AE39" s="505">
        <v>1.7E-5</v>
      </c>
      <c r="AF39" s="505">
        <v>3.9999999999999998E-6</v>
      </c>
      <c r="AG39" s="505">
        <v>3.0000000000000001E-6</v>
      </c>
      <c r="AH39" s="505">
        <v>1.9999999999999999E-6</v>
      </c>
      <c r="AI39" s="505">
        <v>6.0000000000000002E-6</v>
      </c>
      <c r="AJ39" s="505">
        <v>1.0206980000000001</v>
      </c>
      <c r="AK39" s="505">
        <v>6.0000000000000002E-6</v>
      </c>
      <c r="AL39" s="505">
        <v>1.3100000000000001E-4</v>
      </c>
      <c r="AM39" s="505">
        <v>1.2E-5</v>
      </c>
      <c r="AN39" s="505">
        <v>7.9999999999999996E-6</v>
      </c>
      <c r="AO39" s="505">
        <v>1.1E-5</v>
      </c>
      <c r="AP39" s="505">
        <v>3.9999999999999998E-6</v>
      </c>
      <c r="AQ39" s="505">
        <v>6.9999999999999999E-6</v>
      </c>
      <c r="AR39" s="505">
        <v>3.9999999999999998E-6</v>
      </c>
      <c r="AS39" s="505">
        <v>6.0000000000000002E-6</v>
      </c>
      <c r="AT39" s="505">
        <v>1.2999999999999999E-5</v>
      </c>
      <c r="AU39" s="505">
        <v>5.0000000000000004E-6</v>
      </c>
      <c r="AV39" s="505">
        <v>3.0000000000000001E-6</v>
      </c>
      <c r="AW39" s="505">
        <v>3.0000000000000001E-6</v>
      </c>
      <c r="AX39" s="505">
        <v>3.0000000000000001E-6</v>
      </c>
      <c r="AY39" s="505">
        <v>5.0000000000000004E-6</v>
      </c>
      <c r="AZ39" s="505">
        <v>3.9999999999999998E-6</v>
      </c>
      <c r="BA39" s="505">
        <v>1.9999999999999999E-6</v>
      </c>
      <c r="BB39" s="505">
        <v>1.9999999999999999E-6</v>
      </c>
      <c r="BC39" s="505">
        <v>3.0000000000000001E-6</v>
      </c>
      <c r="BD39" s="505">
        <v>1.9999999999999999E-6</v>
      </c>
      <c r="BE39" s="505">
        <v>1.9999999999999999E-6</v>
      </c>
      <c r="BF39" s="505">
        <v>1.9999999999999999E-6</v>
      </c>
      <c r="BG39" s="505">
        <v>1.9999999999999999E-6</v>
      </c>
      <c r="BH39" s="505">
        <v>1.9999999999999999E-6</v>
      </c>
      <c r="BI39" s="505">
        <v>3.0000000000000001E-6</v>
      </c>
      <c r="BJ39" s="505">
        <v>1.9999999999999999E-6</v>
      </c>
      <c r="BK39" s="505">
        <v>3.9999999999999998E-6</v>
      </c>
      <c r="BL39" s="505">
        <v>1.18E-4</v>
      </c>
      <c r="BM39" s="505">
        <v>1.9999999999999999E-6</v>
      </c>
      <c r="BN39" s="505">
        <v>4.5960000000000003E-3</v>
      </c>
      <c r="BO39" s="505">
        <v>6.1869999999999998E-3</v>
      </c>
      <c r="BP39" s="505">
        <v>6.3249999999999999E-3</v>
      </c>
      <c r="BQ39" s="505">
        <v>1.0401000000000001E-2</v>
      </c>
      <c r="BR39" s="505">
        <v>6.8760000000000002E-3</v>
      </c>
      <c r="BS39" s="505">
        <v>1.2E-5</v>
      </c>
      <c r="BT39" s="505">
        <v>2.3E-5</v>
      </c>
      <c r="BU39" s="505">
        <v>2.9E-5</v>
      </c>
      <c r="BV39" s="505">
        <v>3.4E-5</v>
      </c>
      <c r="BW39" s="505">
        <v>3.9999999999999998E-6</v>
      </c>
      <c r="BX39" s="505">
        <v>5.0000000000000004E-6</v>
      </c>
      <c r="BY39" s="505">
        <v>3.9999999999999998E-6</v>
      </c>
      <c r="BZ39" s="505">
        <v>5.0000000000000004E-6</v>
      </c>
      <c r="CA39" s="505">
        <v>1.5999999999999999E-5</v>
      </c>
      <c r="CB39" s="505">
        <v>2.6999999999999999E-5</v>
      </c>
      <c r="CC39" s="505">
        <v>1.5E-5</v>
      </c>
      <c r="CD39" s="505">
        <v>3.0000000000000001E-6</v>
      </c>
      <c r="CE39" s="505">
        <v>1.2999999999999999E-5</v>
      </c>
      <c r="CF39" s="505">
        <v>3.9999999999999998E-6</v>
      </c>
      <c r="CG39" s="505">
        <v>3.9999999999999998E-6</v>
      </c>
      <c r="CH39" s="505">
        <v>1.2E-5</v>
      </c>
      <c r="CI39" s="505">
        <v>1.2999999999999999E-5</v>
      </c>
      <c r="CJ39" s="505">
        <v>1.9999999999999999E-6</v>
      </c>
      <c r="CK39" s="505">
        <v>6.0000000000000002E-6</v>
      </c>
      <c r="CL39" s="505">
        <v>1.5E-5</v>
      </c>
      <c r="CM39" s="505">
        <v>1.9999999999999999E-6</v>
      </c>
      <c r="CN39" s="505">
        <v>9.0000000000000002E-6</v>
      </c>
      <c r="CO39" s="505">
        <v>3.9999999999999998E-6</v>
      </c>
      <c r="CP39" s="505">
        <v>1.1E-5</v>
      </c>
      <c r="CQ39" s="505">
        <v>7.9999999999999996E-6</v>
      </c>
      <c r="CR39" s="505">
        <v>1.1E-5</v>
      </c>
      <c r="CS39" s="505">
        <v>3.0000000000000001E-6</v>
      </c>
      <c r="CT39" s="505">
        <v>3.0000000000000001E-6</v>
      </c>
      <c r="CU39" s="505">
        <v>5.0000000000000004E-6</v>
      </c>
      <c r="CV39" s="505">
        <v>3.0000000000000001E-6</v>
      </c>
      <c r="CW39" s="505">
        <v>3.0000000000000001E-6</v>
      </c>
      <c r="CX39" s="505">
        <v>3.0000000000000001E-6</v>
      </c>
      <c r="CY39" s="505">
        <v>5.0000000000000004E-6</v>
      </c>
      <c r="CZ39" s="505">
        <v>1.9999999999999999E-6</v>
      </c>
      <c r="DA39" s="505">
        <v>1.9999999999999999E-6</v>
      </c>
      <c r="DB39" s="505">
        <v>6.0000000000000002E-6</v>
      </c>
      <c r="DC39" s="505">
        <v>3.9999999999999998E-6</v>
      </c>
      <c r="DD39" s="505">
        <v>5.0000000000000004E-6</v>
      </c>
      <c r="DE39" s="505">
        <v>5.0000000000000004E-6</v>
      </c>
      <c r="DF39" s="505">
        <v>5.0000000000000004E-6</v>
      </c>
      <c r="DG39" s="505">
        <v>3.0000000000000001E-6</v>
      </c>
      <c r="DH39" s="509">
        <v>1.27E-4</v>
      </c>
      <c r="DI39" s="548">
        <v>1.056068</v>
      </c>
      <c r="DJ39" s="549">
        <v>0.773366</v>
      </c>
      <c r="DK39" s="547"/>
      <c r="DL39" s="547"/>
      <c r="DM39" s="547"/>
      <c r="DN39" s="547"/>
      <c r="DO39" s="547"/>
      <c r="DP39" s="547"/>
      <c r="DQ39" s="547"/>
      <c r="DR39" s="547"/>
      <c r="DS39" s="537"/>
      <c r="DT39" s="537"/>
      <c r="DU39" s="537"/>
      <c r="DV39" s="537"/>
      <c r="DW39" s="537"/>
      <c r="DX39" s="537"/>
      <c r="DY39" s="537"/>
      <c r="DZ39" s="537"/>
      <c r="EA39" s="537"/>
      <c r="EB39" s="537"/>
      <c r="EC39" s="537"/>
      <c r="ED39" s="537"/>
      <c r="EE39" s="537"/>
      <c r="EF39" s="537"/>
      <c r="EG39" s="537"/>
      <c r="EH39" s="537"/>
      <c r="EI39" s="537"/>
      <c r="EJ39" s="537"/>
      <c r="EK39" s="537"/>
      <c r="EL39" s="537"/>
      <c r="EM39" s="537"/>
      <c r="EN39" s="537"/>
      <c r="EO39" s="537"/>
      <c r="EP39" s="537"/>
      <c r="EQ39" s="537"/>
      <c r="ER39" s="537"/>
      <c r="ES39" s="537"/>
      <c r="ET39" s="537"/>
      <c r="EU39" s="537"/>
      <c r="EV39" s="537"/>
      <c r="EW39" s="537"/>
      <c r="EX39" s="537"/>
      <c r="EY39" s="537"/>
      <c r="EZ39" s="537"/>
      <c r="FA39" s="537"/>
      <c r="FB39" s="537"/>
      <c r="FC39" s="537"/>
      <c r="FD39" s="537"/>
    </row>
    <row r="40" spans="2:160" s="550" customFormat="1" ht="18" customHeight="1" x14ac:dyDescent="0.2">
      <c r="B40" s="456" t="s">
        <v>66</v>
      </c>
      <c r="C40" s="457" t="s">
        <v>67</v>
      </c>
      <c r="D40" s="504">
        <v>4.8999999999999998E-5</v>
      </c>
      <c r="E40" s="505">
        <v>3.9999999999999998E-6</v>
      </c>
      <c r="F40" s="505">
        <v>1.9999999999999999E-6</v>
      </c>
      <c r="G40" s="505">
        <v>3.0000000000000001E-6</v>
      </c>
      <c r="H40" s="505">
        <v>1.9999999999999999E-6</v>
      </c>
      <c r="I40" s="505">
        <v>0</v>
      </c>
      <c r="J40" s="505">
        <v>6.9999999999999999E-6</v>
      </c>
      <c r="K40" s="505">
        <v>3.0000000000000001E-6</v>
      </c>
      <c r="L40" s="505">
        <v>1.7E-5</v>
      </c>
      <c r="M40" s="505">
        <v>6.9999999999999999E-6</v>
      </c>
      <c r="N40" s="505">
        <v>0</v>
      </c>
      <c r="O40" s="505">
        <v>1.9999999999999999E-6</v>
      </c>
      <c r="P40" s="505">
        <v>1.9999999999999999E-6</v>
      </c>
      <c r="Q40" s="505">
        <v>3.0000000000000001E-6</v>
      </c>
      <c r="R40" s="505">
        <v>1.7000000000000001E-4</v>
      </c>
      <c r="S40" s="505">
        <v>1.9999999999999999E-6</v>
      </c>
      <c r="T40" s="505">
        <v>9.9999999999999995E-7</v>
      </c>
      <c r="U40" s="505">
        <v>1.9999999999999999E-6</v>
      </c>
      <c r="V40" s="505">
        <v>3.0000000000000001E-6</v>
      </c>
      <c r="W40" s="505">
        <v>2.1999999999999999E-5</v>
      </c>
      <c r="X40" s="505">
        <v>9.9999999999999995E-7</v>
      </c>
      <c r="Y40" s="505">
        <v>3.0000000000000001E-6</v>
      </c>
      <c r="Z40" s="505">
        <v>9.9999999999999995E-7</v>
      </c>
      <c r="AA40" s="505">
        <v>1.9999999999999999E-6</v>
      </c>
      <c r="AB40" s="505">
        <v>1.9999999999999999E-6</v>
      </c>
      <c r="AC40" s="505">
        <v>5.0000000000000004E-6</v>
      </c>
      <c r="AD40" s="505">
        <v>0</v>
      </c>
      <c r="AE40" s="505">
        <v>9.9999999999999995E-7</v>
      </c>
      <c r="AF40" s="505">
        <v>7.9999999999999996E-6</v>
      </c>
      <c r="AG40" s="505">
        <v>3.9999999999999998E-6</v>
      </c>
      <c r="AH40" s="505">
        <v>1.9999999999999999E-6</v>
      </c>
      <c r="AI40" s="505">
        <v>3.0000000000000001E-6</v>
      </c>
      <c r="AJ40" s="505">
        <v>1.0000000000000001E-5</v>
      </c>
      <c r="AK40" s="505">
        <v>1.00054</v>
      </c>
      <c r="AL40" s="505">
        <v>3.0000000000000001E-6</v>
      </c>
      <c r="AM40" s="505">
        <v>1.9999999999999999E-6</v>
      </c>
      <c r="AN40" s="505">
        <v>1.9999999999999999E-6</v>
      </c>
      <c r="AO40" s="505">
        <v>3.9999999999999998E-6</v>
      </c>
      <c r="AP40" s="505">
        <v>9.9999999999999995E-7</v>
      </c>
      <c r="AQ40" s="505">
        <v>3.0000000000000001E-6</v>
      </c>
      <c r="AR40" s="505">
        <v>1.9999999999999999E-6</v>
      </c>
      <c r="AS40" s="505">
        <v>3.9999999999999998E-6</v>
      </c>
      <c r="AT40" s="505">
        <v>6.0000000000000002E-5</v>
      </c>
      <c r="AU40" s="505">
        <v>2.4000000000000001E-5</v>
      </c>
      <c r="AV40" s="505">
        <v>2.1999999999999999E-5</v>
      </c>
      <c r="AW40" s="505">
        <v>8.2000000000000001E-5</v>
      </c>
      <c r="AX40" s="505">
        <v>6.0700000000000001E-4</v>
      </c>
      <c r="AY40" s="505">
        <v>4.372E-3</v>
      </c>
      <c r="AZ40" s="505">
        <v>2.81E-4</v>
      </c>
      <c r="BA40" s="505">
        <v>5.3999999999999998E-5</v>
      </c>
      <c r="BB40" s="505">
        <v>2.2100000000000001E-4</v>
      </c>
      <c r="BC40" s="505">
        <v>7.3999999999999996E-5</v>
      </c>
      <c r="BD40" s="505">
        <v>2.1599999999999999E-4</v>
      </c>
      <c r="BE40" s="505">
        <v>1.2400000000000001E-4</v>
      </c>
      <c r="BF40" s="505">
        <v>1.8E-5</v>
      </c>
      <c r="BG40" s="505">
        <v>1.5999999999999999E-5</v>
      </c>
      <c r="BH40" s="505">
        <v>3.6000000000000001E-5</v>
      </c>
      <c r="BI40" s="505">
        <v>6.0000000000000002E-6</v>
      </c>
      <c r="BJ40" s="505">
        <v>3.9999999999999998E-6</v>
      </c>
      <c r="BK40" s="505">
        <v>1.2E-5</v>
      </c>
      <c r="BL40" s="505">
        <v>4.3000000000000002E-5</v>
      </c>
      <c r="BM40" s="505">
        <v>9.0000000000000002E-6</v>
      </c>
      <c r="BN40" s="505">
        <v>5.13E-4</v>
      </c>
      <c r="BO40" s="505">
        <v>4.3399999999999998E-4</v>
      </c>
      <c r="BP40" s="505">
        <v>8.0000000000000007E-5</v>
      </c>
      <c r="BQ40" s="505">
        <v>2.4000000000000001E-5</v>
      </c>
      <c r="BR40" s="505">
        <v>4.0000000000000003E-5</v>
      </c>
      <c r="BS40" s="505">
        <v>3.0000000000000001E-6</v>
      </c>
      <c r="BT40" s="505">
        <v>1.9999999999999999E-6</v>
      </c>
      <c r="BU40" s="505">
        <v>6.0000000000000002E-6</v>
      </c>
      <c r="BV40" s="505">
        <v>2.5000000000000001E-5</v>
      </c>
      <c r="BW40" s="505">
        <v>5.0000000000000004E-6</v>
      </c>
      <c r="BX40" s="505">
        <v>9.0000000000000002E-6</v>
      </c>
      <c r="BY40" s="505">
        <v>1.9999999999999999E-6</v>
      </c>
      <c r="BZ40" s="505">
        <v>9.9999999999999995E-7</v>
      </c>
      <c r="CA40" s="505">
        <v>9.9999999999999995E-7</v>
      </c>
      <c r="CB40" s="505">
        <v>9.9999999999999995E-7</v>
      </c>
      <c r="CC40" s="505">
        <v>3.0000000000000001E-6</v>
      </c>
      <c r="CD40" s="505">
        <v>5.0000000000000004E-6</v>
      </c>
      <c r="CE40" s="505">
        <v>1.7E-5</v>
      </c>
      <c r="CF40" s="505">
        <v>6.9999999999999999E-6</v>
      </c>
      <c r="CG40" s="505">
        <v>3.0000000000000001E-6</v>
      </c>
      <c r="CH40" s="505">
        <v>3.0000000000000001E-6</v>
      </c>
      <c r="CI40" s="505">
        <v>3.0000000000000001E-6</v>
      </c>
      <c r="CJ40" s="505">
        <v>9.9999999999999995E-7</v>
      </c>
      <c r="CK40" s="505">
        <v>1.9999999999999999E-6</v>
      </c>
      <c r="CL40" s="505">
        <v>6.9999999999999999E-6</v>
      </c>
      <c r="CM40" s="505">
        <v>3.9999999999999998E-6</v>
      </c>
      <c r="CN40" s="505">
        <v>3.9999999999999998E-6</v>
      </c>
      <c r="CO40" s="505">
        <v>6.9999999999999999E-6</v>
      </c>
      <c r="CP40" s="505">
        <v>1.0000000000000001E-5</v>
      </c>
      <c r="CQ40" s="505">
        <v>1.0000000000000001E-5</v>
      </c>
      <c r="CR40" s="505">
        <v>9.0000000000000002E-6</v>
      </c>
      <c r="CS40" s="505">
        <v>1.7E-5</v>
      </c>
      <c r="CT40" s="505">
        <v>2.1999999999999999E-5</v>
      </c>
      <c r="CU40" s="505">
        <v>1.02E-4</v>
      </c>
      <c r="CV40" s="505">
        <v>6.4999999999999994E-5</v>
      </c>
      <c r="CW40" s="505">
        <v>1.7E-5</v>
      </c>
      <c r="CX40" s="505">
        <v>9.0000000000000002E-6</v>
      </c>
      <c r="CY40" s="505">
        <v>3.0000000000000001E-6</v>
      </c>
      <c r="CZ40" s="505">
        <v>7.1000000000000005E-5</v>
      </c>
      <c r="DA40" s="505">
        <v>1.9999999999999999E-6</v>
      </c>
      <c r="DB40" s="505">
        <v>9.5000000000000005E-5</v>
      </c>
      <c r="DC40" s="505">
        <v>1.05E-4</v>
      </c>
      <c r="DD40" s="505">
        <v>3.0000000000000001E-6</v>
      </c>
      <c r="DE40" s="505">
        <v>3.0000000000000001E-6</v>
      </c>
      <c r="DF40" s="505">
        <v>1.9000000000000001E-5</v>
      </c>
      <c r="DG40" s="505">
        <v>4.3999999999999999E-5</v>
      </c>
      <c r="DH40" s="509">
        <v>1.0399999999999999E-4</v>
      </c>
      <c r="DI40" s="548">
        <v>1.0091060000000001</v>
      </c>
      <c r="DJ40" s="549">
        <v>0.73897500000000005</v>
      </c>
      <c r="DK40" s="547"/>
      <c r="DL40" s="547"/>
      <c r="DM40" s="547"/>
      <c r="DN40" s="547"/>
      <c r="DO40" s="547"/>
      <c r="DP40" s="547"/>
      <c r="DQ40" s="547"/>
      <c r="DR40" s="547"/>
      <c r="DS40" s="537"/>
      <c r="DT40" s="537"/>
      <c r="DU40" s="537"/>
      <c r="DV40" s="537"/>
      <c r="DW40" s="537"/>
      <c r="DX40" s="537"/>
      <c r="DY40" s="537"/>
      <c r="DZ40" s="537"/>
      <c r="EA40" s="537"/>
      <c r="EB40" s="537"/>
      <c r="EC40" s="537"/>
      <c r="ED40" s="537"/>
      <c r="EE40" s="537"/>
      <c r="EF40" s="537"/>
      <c r="EG40" s="537"/>
      <c r="EH40" s="537"/>
      <c r="EI40" s="537"/>
      <c r="EJ40" s="537"/>
      <c r="EK40" s="537"/>
      <c r="EL40" s="537"/>
      <c r="EM40" s="537"/>
      <c r="EN40" s="537"/>
      <c r="EO40" s="537"/>
      <c r="EP40" s="537"/>
      <c r="EQ40" s="537"/>
      <c r="ER40" s="537"/>
      <c r="ES40" s="537"/>
      <c r="ET40" s="537"/>
      <c r="EU40" s="537"/>
      <c r="EV40" s="537"/>
      <c r="EW40" s="537"/>
      <c r="EX40" s="537"/>
      <c r="EY40" s="537"/>
      <c r="EZ40" s="537"/>
      <c r="FA40" s="537"/>
      <c r="FB40" s="537"/>
      <c r="FC40" s="537"/>
      <c r="FD40" s="537"/>
    </row>
    <row r="41" spans="2:160" s="550" customFormat="1" ht="18" customHeight="1" x14ac:dyDescent="0.2">
      <c r="B41" s="456" t="s">
        <v>68</v>
      </c>
      <c r="C41" s="457" t="s">
        <v>69</v>
      </c>
      <c r="D41" s="504">
        <v>1.103E-3</v>
      </c>
      <c r="E41" s="505">
        <v>7.3800000000000005E-4</v>
      </c>
      <c r="F41" s="505">
        <v>5.2400000000000005E-4</v>
      </c>
      <c r="G41" s="505">
        <v>2.0999999999999999E-5</v>
      </c>
      <c r="H41" s="505">
        <v>8.3999999999999995E-5</v>
      </c>
      <c r="I41" s="505">
        <v>0</v>
      </c>
      <c r="J41" s="505">
        <v>6.0000000000000002E-5</v>
      </c>
      <c r="K41" s="505">
        <v>1.9900000000000001E-4</v>
      </c>
      <c r="L41" s="505">
        <v>8.2000000000000001E-5</v>
      </c>
      <c r="M41" s="505">
        <v>8.9700000000000001E-4</v>
      </c>
      <c r="N41" s="505">
        <v>0</v>
      </c>
      <c r="O41" s="505">
        <v>4.8000000000000001E-5</v>
      </c>
      <c r="P41" s="505">
        <v>2.4000000000000001E-5</v>
      </c>
      <c r="Q41" s="505">
        <v>8.1000000000000004E-5</v>
      </c>
      <c r="R41" s="505">
        <v>2.7399999999999999E-4</v>
      </c>
      <c r="S41" s="505">
        <v>3.68E-4</v>
      </c>
      <c r="T41" s="505">
        <v>3.6999999999999998E-5</v>
      </c>
      <c r="U41" s="505">
        <v>2.6999999999999999E-5</v>
      </c>
      <c r="V41" s="505">
        <v>1.6169999999999999E-3</v>
      </c>
      <c r="W41" s="505">
        <v>4.9109999999999996E-3</v>
      </c>
      <c r="X41" s="505">
        <v>2.0000000000000002E-5</v>
      </c>
      <c r="Y41" s="505">
        <v>1.9799999999999999E-4</v>
      </c>
      <c r="Z41" s="505">
        <v>2.7999999999999998E-4</v>
      </c>
      <c r="AA41" s="505">
        <v>8.7000000000000001E-5</v>
      </c>
      <c r="AB41" s="505">
        <v>4.4299999999999998E-4</v>
      </c>
      <c r="AC41" s="505">
        <v>2.6499999999999999E-4</v>
      </c>
      <c r="AD41" s="505">
        <v>7.9999999999999996E-6</v>
      </c>
      <c r="AE41" s="505">
        <v>1.5120000000000001E-3</v>
      </c>
      <c r="AF41" s="505">
        <v>8.7000000000000001E-5</v>
      </c>
      <c r="AG41" s="505">
        <v>1.8599999999999999E-4</v>
      </c>
      <c r="AH41" s="505">
        <v>6.6000000000000005E-5</v>
      </c>
      <c r="AI41" s="505">
        <v>3.0140000000000002E-3</v>
      </c>
      <c r="AJ41" s="505">
        <v>5.509E-3</v>
      </c>
      <c r="AK41" s="505">
        <v>7.8549999999999991E-3</v>
      </c>
      <c r="AL41" s="505">
        <v>1.017935</v>
      </c>
      <c r="AM41" s="505">
        <v>8.3099999999999997E-3</v>
      </c>
      <c r="AN41" s="505">
        <v>3.1570000000000001E-3</v>
      </c>
      <c r="AO41" s="505">
        <v>5.8389999999999996E-3</v>
      </c>
      <c r="AP41" s="505">
        <v>4.8700000000000002E-4</v>
      </c>
      <c r="AQ41" s="505">
        <v>1.6171000000000001E-2</v>
      </c>
      <c r="AR41" s="505">
        <v>2.7959999999999999E-3</v>
      </c>
      <c r="AS41" s="505">
        <v>1.498E-3</v>
      </c>
      <c r="AT41" s="505">
        <v>1.0020000000000001E-3</v>
      </c>
      <c r="AU41" s="505">
        <v>2.5049999999999998E-3</v>
      </c>
      <c r="AV41" s="505">
        <v>2.4420000000000002E-3</v>
      </c>
      <c r="AW41" s="505">
        <v>5.44E-4</v>
      </c>
      <c r="AX41" s="505">
        <v>3.3839999999999999E-3</v>
      </c>
      <c r="AY41" s="505">
        <v>1.0920000000000001E-3</v>
      </c>
      <c r="AZ41" s="505">
        <v>1.722E-3</v>
      </c>
      <c r="BA41" s="505">
        <v>7.8299999999999995E-4</v>
      </c>
      <c r="BB41" s="505">
        <v>6.2600000000000004E-4</v>
      </c>
      <c r="BC41" s="505">
        <v>6.2399999999999999E-4</v>
      </c>
      <c r="BD41" s="505">
        <v>8.7100000000000003E-4</v>
      </c>
      <c r="BE41" s="505">
        <v>6.69E-4</v>
      </c>
      <c r="BF41" s="505">
        <v>9.859999999999999E-4</v>
      </c>
      <c r="BG41" s="505">
        <v>6.02E-4</v>
      </c>
      <c r="BH41" s="505">
        <v>9.6599999999999995E-4</v>
      </c>
      <c r="BI41" s="505">
        <v>5.8600000000000004E-4</v>
      </c>
      <c r="BJ41" s="505">
        <v>1.2300000000000001E-4</v>
      </c>
      <c r="BK41" s="505">
        <v>5.7200000000000003E-4</v>
      </c>
      <c r="BL41" s="505">
        <v>8.7100000000000003E-4</v>
      </c>
      <c r="BM41" s="505">
        <v>1.8E-5</v>
      </c>
      <c r="BN41" s="505">
        <v>2.5219999999999999E-3</v>
      </c>
      <c r="BO41" s="505">
        <v>3.862E-3</v>
      </c>
      <c r="BP41" s="505">
        <v>5.5250000000000004E-3</v>
      </c>
      <c r="BQ41" s="505">
        <v>1.8749999999999999E-3</v>
      </c>
      <c r="BR41" s="505">
        <v>4.1510000000000002E-3</v>
      </c>
      <c r="BS41" s="505">
        <v>4.3000000000000002E-5</v>
      </c>
      <c r="BT41" s="505">
        <v>5.5000000000000002E-5</v>
      </c>
      <c r="BU41" s="505">
        <v>1.802E-3</v>
      </c>
      <c r="BV41" s="505">
        <v>5.1999999999999997E-5</v>
      </c>
      <c r="BW41" s="505">
        <v>4.3999999999999999E-5</v>
      </c>
      <c r="BX41" s="505">
        <v>4.5000000000000003E-5</v>
      </c>
      <c r="BY41" s="505">
        <v>1.9000000000000001E-5</v>
      </c>
      <c r="BZ41" s="505">
        <v>1.5999999999999999E-5</v>
      </c>
      <c r="CA41" s="505">
        <v>1.5999999999999999E-5</v>
      </c>
      <c r="CB41" s="505">
        <v>1.1E-5</v>
      </c>
      <c r="CC41" s="505">
        <v>5.5999999999999999E-5</v>
      </c>
      <c r="CD41" s="505">
        <v>2.3E-5</v>
      </c>
      <c r="CE41" s="505">
        <v>1.02E-4</v>
      </c>
      <c r="CF41" s="505">
        <v>1.8E-5</v>
      </c>
      <c r="CG41" s="505">
        <v>2.5000000000000001E-5</v>
      </c>
      <c r="CH41" s="505">
        <v>3.1000000000000001E-5</v>
      </c>
      <c r="CI41" s="505">
        <v>3.4999999999999997E-5</v>
      </c>
      <c r="CJ41" s="505">
        <v>1.2999999999999999E-5</v>
      </c>
      <c r="CK41" s="505">
        <v>3.0000000000000001E-5</v>
      </c>
      <c r="CL41" s="505">
        <v>4.3999999999999999E-5</v>
      </c>
      <c r="CM41" s="505">
        <v>1.5999999999999999E-5</v>
      </c>
      <c r="CN41" s="505">
        <v>3.1999999999999999E-5</v>
      </c>
      <c r="CO41" s="505">
        <v>5.1999999999999997E-5</v>
      </c>
      <c r="CP41" s="505">
        <v>5.5000000000000002E-5</v>
      </c>
      <c r="CQ41" s="505">
        <v>3.68E-4</v>
      </c>
      <c r="CR41" s="505">
        <v>7.4999999999999993E-5</v>
      </c>
      <c r="CS41" s="505">
        <v>4.6E-5</v>
      </c>
      <c r="CT41" s="505">
        <v>4.6E-5</v>
      </c>
      <c r="CU41" s="505">
        <v>3.8000000000000002E-5</v>
      </c>
      <c r="CV41" s="505">
        <v>4.0000000000000003E-5</v>
      </c>
      <c r="CW41" s="505">
        <v>2.9E-5</v>
      </c>
      <c r="CX41" s="505">
        <v>4.1999999999999998E-5</v>
      </c>
      <c r="CY41" s="505">
        <v>2.5000000000000001E-5</v>
      </c>
      <c r="CZ41" s="505">
        <v>2.92E-4</v>
      </c>
      <c r="DA41" s="505">
        <v>1.2999999999999999E-5</v>
      </c>
      <c r="DB41" s="505">
        <v>6.6000000000000005E-5</v>
      </c>
      <c r="DC41" s="505">
        <v>8.2999999999999998E-5</v>
      </c>
      <c r="DD41" s="505">
        <v>6.7999999999999999E-5</v>
      </c>
      <c r="DE41" s="505">
        <v>2.4899999999999998E-4</v>
      </c>
      <c r="DF41" s="505">
        <v>2.41E-4</v>
      </c>
      <c r="DG41" s="505">
        <v>1.6609999999999999E-3</v>
      </c>
      <c r="DH41" s="509">
        <v>5.53E-4</v>
      </c>
      <c r="DI41" s="548">
        <v>1.1323080000000001</v>
      </c>
      <c r="DJ41" s="549">
        <v>0.82919699999999996</v>
      </c>
      <c r="DK41" s="547"/>
      <c r="DL41" s="547"/>
      <c r="DM41" s="547"/>
      <c r="DN41" s="547"/>
      <c r="DO41" s="547"/>
      <c r="DP41" s="547"/>
      <c r="DQ41" s="547"/>
      <c r="DR41" s="547"/>
      <c r="DS41" s="537"/>
      <c r="DT41" s="537"/>
      <c r="DU41" s="537"/>
      <c r="DV41" s="537"/>
      <c r="DW41" s="537"/>
      <c r="DX41" s="537"/>
      <c r="DY41" s="537"/>
      <c r="DZ41" s="537"/>
      <c r="EA41" s="537"/>
      <c r="EB41" s="537"/>
      <c r="EC41" s="537"/>
      <c r="ED41" s="537"/>
      <c r="EE41" s="537"/>
      <c r="EF41" s="537"/>
      <c r="EG41" s="537"/>
      <c r="EH41" s="537"/>
      <c r="EI41" s="537"/>
      <c r="EJ41" s="537"/>
      <c r="EK41" s="537"/>
      <c r="EL41" s="537"/>
      <c r="EM41" s="537"/>
      <c r="EN41" s="537"/>
      <c r="EO41" s="537"/>
      <c r="EP41" s="537"/>
      <c r="EQ41" s="537"/>
      <c r="ER41" s="537"/>
      <c r="ES41" s="537"/>
      <c r="ET41" s="537"/>
      <c r="EU41" s="537"/>
      <c r="EV41" s="537"/>
      <c r="EW41" s="537"/>
      <c r="EX41" s="537"/>
      <c r="EY41" s="537"/>
      <c r="EZ41" s="537"/>
      <c r="FA41" s="537"/>
      <c r="FB41" s="537"/>
      <c r="FC41" s="537"/>
      <c r="FD41" s="537"/>
    </row>
    <row r="42" spans="2:160" s="550" customFormat="1" ht="18" customHeight="1" x14ac:dyDescent="0.2">
      <c r="B42" s="456" t="s">
        <v>70</v>
      </c>
      <c r="C42" s="457" t="s">
        <v>71</v>
      </c>
      <c r="D42" s="504">
        <v>7.3999999999999996E-5</v>
      </c>
      <c r="E42" s="505">
        <v>5.5000000000000002E-5</v>
      </c>
      <c r="F42" s="505">
        <v>4.3000000000000002E-5</v>
      </c>
      <c r="G42" s="505">
        <v>5.1E-5</v>
      </c>
      <c r="H42" s="505">
        <v>1.03E-4</v>
      </c>
      <c r="I42" s="505">
        <v>0</v>
      </c>
      <c r="J42" s="505">
        <v>5.2099999999999998E-4</v>
      </c>
      <c r="K42" s="505">
        <v>8.6000000000000003E-5</v>
      </c>
      <c r="L42" s="505">
        <v>7.1699999999999997E-4</v>
      </c>
      <c r="M42" s="505">
        <v>5.5000000000000002E-5</v>
      </c>
      <c r="N42" s="505">
        <v>0</v>
      </c>
      <c r="O42" s="505">
        <v>4.3000000000000002E-5</v>
      </c>
      <c r="P42" s="505">
        <v>1.2400000000000001E-4</v>
      </c>
      <c r="Q42" s="505">
        <v>3.01E-4</v>
      </c>
      <c r="R42" s="505">
        <v>4.9829999999999996E-3</v>
      </c>
      <c r="S42" s="505">
        <v>5.8E-5</v>
      </c>
      <c r="T42" s="505">
        <v>4.5000000000000003E-5</v>
      </c>
      <c r="U42" s="505">
        <v>3.6999999999999998E-5</v>
      </c>
      <c r="V42" s="505">
        <v>4.6E-5</v>
      </c>
      <c r="W42" s="505">
        <v>4.8099999999999998E-4</v>
      </c>
      <c r="X42" s="505">
        <v>2.0999999999999999E-5</v>
      </c>
      <c r="Y42" s="505">
        <v>1.46E-4</v>
      </c>
      <c r="Z42" s="505">
        <v>6.8999999999999997E-5</v>
      </c>
      <c r="AA42" s="505">
        <v>4.6999999999999997E-5</v>
      </c>
      <c r="AB42" s="505">
        <v>2.13E-4</v>
      </c>
      <c r="AC42" s="505">
        <v>2.9399999999999999E-4</v>
      </c>
      <c r="AD42" s="505">
        <v>1.0000000000000001E-5</v>
      </c>
      <c r="AE42" s="505">
        <v>3.4999999999999997E-5</v>
      </c>
      <c r="AF42" s="505">
        <v>3.0600000000000001E-4</v>
      </c>
      <c r="AG42" s="505">
        <v>9.2000000000000003E-4</v>
      </c>
      <c r="AH42" s="505">
        <v>2.5500000000000002E-4</v>
      </c>
      <c r="AI42" s="505">
        <v>2.5300000000000002E-4</v>
      </c>
      <c r="AJ42" s="505">
        <v>2.5300000000000001E-3</v>
      </c>
      <c r="AK42" s="505">
        <v>6.2500000000000001E-4</v>
      </c>
      <c r="AL42" s="505">
        <v>4.8700000000000002E-4</v>
      </c>
      <c r="AM42" s="505">
        <v>1.5262260000000001</v>
      </c>
      <c r="AN42" s="505">
        <v>0.544933</v>
      </c>
      <c r="AO42" s="505">
        <v>0.204591</v>
      </c>
      <c r="AP42" s="505">
        <v>8.2794999999999994E-2</v>
      </c>
      <c r="AQ42" s="505">
        <v>9.6000000000000002E-5</v>
      </c>
      <c r="AR42" s="505">
        <v>1.83E-4</v>
      </c>
      <c r="AS42" s="505">
        <v>3.1953000000000002E-2</v>
      </c>
      <c r="AT42" s="505">
        <v>2.2585999999999998E-2</v>
      </c>
      <c r="AU42" s="505">
        <v>1.0330000000000001E-2</v>
      </c>
      <c r="AV42" s="505">
        <v>1.1736999999999999E-2</v>
      </c>
      <c r="AW42" s="505">
        <v>4.2729999999999999E-3</v>
      </c>
      <c r="AX42" s="505">
        <v>3.5799999999999997E-4</v>
      </c>
      <c r="AY42" s="505">
        <v>1.3110000000000001E-3</v>
      </c>
      <c r="AZ42" s="505">
        <v>7.0320000000000001E-3</v>
      </c>
      <c r="BA42" s="505">
        <v>5.7330000000000002E-3</v>
      </c>
      <c r="BB42" s="505">
        <v>1.0460000000000001E-3</v>
      </c>
      <c r="BC42" s="505">
        <v>5.666E-3</v>
      </c>
      <c r="BD42" s="505">
        <v>1.9530000000000001E-3</v>
      </c>
      <c r="BE42" s="505">
        <v>1.034E-3</v>
      </c>
      <c r="BF42" s="505">
        <v>7.8980000000000005E-3</v>
      </c>
      <c r="BG42" s="505">
        <v>9.5879999999999993E-3</v>
      </c>
      <c r="BH42" s="505">
        <v>7.2630000000000004E-3</v>
      </c>
      <c r="BI42" s="505">
        <v>1.6563000000000001E-2</v>
      </c>
      <c r="BJ42" s="505">
        <v>5.22E-4</v>
      </c>
      <c r="BK42" s="505">
        <v>1.2511E-2</v>
      </c>
      <c r="BL42" s="505">
        <v>1.503E-3</v>
      </c>
      <c r="BM42" s="505">
        <v>3.8999999999999999E-5</v>
      </c>
      <c r="BN42" s="505">
        <v>3.9280000000000001E-3</v>
      </c>
      <c r="BO42" s="505">
        <v>5.4310000000000001E-3</v>
      </c>
      <c r="BP42" s="505">
        <v>4.4429999999999999E-3</v>
      </c>
      <c r="BQ42" s="505">
        <v>3.676E-3</v>
      </c>
      <c r="BR42" s="505">
        <v>7.0060000000000001E-3</v>
      </c>
      <c r="BS42" s="505">
        <v>5.3999999999999998E-5</v>
      </c>
      <c r="BT42" s="505">
        <v>5.1999999999999997E-5</v>
      </c>
      <c r="BU42" s="505">
        <v>1.4799999999999999E-4</v>
      </c>
      <c r="BV42" s="505">
        <v>6.6000000000000005E-5</v>
      </c>
      <c r="BW42" s="505">
        <v>8.3999999999999995E-5</v>
      </c>
      <c r="BX42" s="505">
        <v>5.3999999999999998E-5</v>
      </c>
      <c r="BY42" s="505">
        <v>2.6999999999999999E-5</v>
      </c>
      <c r="BZ42" s="505">
        <v>1.8E-5</v>
      </c>
      <c r="CA42" s="505">
        <v>2.4000000000000001E-5</v>
      </c>
      <c r="CB42" s="505">
        <v>1.5999999999999999E-5</v>
      </c>
      <c r="CC42" s="505">
        <v>4.1800000000000002E-4</v>
      </c>
      <c r="CD42" s="505">
        <v>8.1000000000000004E-5</v>
      </c>
      <c r="CE42" s="505">
        <v>3.3100000000000002E-4</v>
      </c>
      <c r="CF42" s="505">
        <v>6.8999999999999997E-5</v>
      </c>
      <c r="CG42" s="505">
        <v>8.5000000000000006E-5</v>
      </c>
      <c r="CH42" s="505">
        <v>7.3999999999999996E-5</v>
      </c>
      <c r="CI42" s="505">
        <v>1.55E-4</v>
      </c>
      <c r="CJ42" s="505">
        <v>1.2999999999999999E-5</v>
      </c>
      <c r="CK42" s="505">
        <v>3.8000000000000002E-5</v>
      </c>
      <c r="CL42" s="505">
        <v>5.0000000000000002E-5</v>
      </c>
      <c r="CM42" s="505">
        <v>4.5000000000000003E-5</v>
      </c>
      <c r="CN42" s="505">
        <v>4.8000000000000001E-5</v>
      </c>
      <c r="CO42" s="505">
        <v>3.8999999999999999E-5</v>
      </c>
      <c r="CP42" s="505">
        <v>9.8999999999999994E-5</v>
      </c>
      <c r="CQ42" s="505">
        <v>2.8E-5</v>
      </c>
      <c r="CR42" s="505">
        <v>5.5999999999999999E-5</v>
      </c>
      <c r="CS42" s="505">
        <v>4.6E-5</v>
      </c>
      <c r="CT42" s="505">
        <v>4.5000000000000003E-5</v>
      </c>
      <c r="CU42" s="505">
        <v>4.6E-5</v>
      </c>
      <c r="CV42" s="505">
        <v>3.4999999999999997E-5</v>
      </c>
      <c r="CW42" s="505">
        <v>7.7999999999999999E-5</v>
      </c>
      <c r="CX42" s="505">
        <v>1.7699999999999999E-4</v>
      </c>
      <c r="CY42" s="505">
        <v>2.9E-5</v>
      </c>
      <c r="CZ42" s="505">
        <v>1.3780000000000001E-3</v>
      </c>
      <c r="DA42" s="505">
        <v>2.1999999999999999E-5</v>
      </c>
      <c r="DB42" s="505">
        <v>6.7000000000000002E-5</v>
      </c>
      <c r="DC42" s="505">
        <v>9.1000000000000003E-5</v>
      </c>
      <c r="DD42" s="505">
        <v>7.2999999999999999E-5</v>
      </c>
      <c r="DE42" s="505">
        <v>4.6E-5</v>
      </c>
      <c r="DF42" s="505">
        <v>1.1E-4</v>
      </c>
      <c r="DG42" s="505">
        <v>1.05E-4</v>
      </c>
      <c r="DH42" s="509">
        <v>7.4200000000000004E-4</v>
      </c>
      <c r="DI42" s="548">
        <v>2.5634999999999999</v>
      </c>
      <c r="DJ42" s="549">
        <v>1.8772690000000001</v>
      </c>
      <c r="DK42" s="547"/>
      <c r="DL42" s="547"/>
      <c r="DM42" s="547"/>
      <c r="DN42" s="547"/>
      <c r="DO42" s="547"/>
      <c r="DP42" s="547"/>
      <c r="DQ42" s="547"/>
      <c r="DR42" s="547"/>
      <c r="DS42" s="537"/>
      <c r="DT42" s="537"/>
      <c r="DU42" s="537"/>
      <c r="DV42" s="537"/>
      <c r="DW42" s="537"/>
      <c r="DX42" s="537"/>
      <c r="DY42" s="537"/>
      <c r="DZ42" s="537"/>
      <c r="EA42" s="537"/>
      <c r="EB42" s="537"/>
      <c r="EC42" s="537"/>
      <c r="ED42" s="537"/>
      <c r="EE42" s="537"/>
      <c r="EF42" s="537"/>
      <c r="EG42" s="537"/>
      <c r="EH42" s="537"/>
      <c r="EI42" s="537"/>
      <c r="EJ42" s="537"/>
      <c r="EK42" s="537"/>
      <c r="EL42" s="537"/>
      <c r="EM42" s="537"/>
      <c r="EN42" s="537"/>
      <c r="EO42" s="537"/>
      <c r="EP42" s="537"/>
      <c r="EQ42" s="537"/>
      <c r="ER42" s="537"/>
      <c r="ES42" s="537"/>
      <c r="ET42" s="537"/>
      <c r="EU42" s="537"/>
      <c r="EV42" s="537"/>
      <c r="EW42" s="537"/>
      <c r="EX42" s="537"/>
      <c r="EY42" s="537"/>
      <c r="EZ42" s="537"/>
      <c r="FA42" s="537"/>
      <c r="FB42" s="537"/>
      <c r="FC42" s="537"/>
      <c r="FD42" s="537"/>
    </row>
    <row r="43" spans="2:160" s="550" customFormat="1" ht="18" customHeight="1" x14ac:dyDescent="0.2">
      <c r="B43" s="456" t="s">
        <v>72</v>
      </c>
      <c r="C43" s="457" t="s">
        <v>73</v>
      </c>
      <c r="D43" s="504">
        <v>1.35E-4</v>
      </c>
      <c r="E43" s="505">
        <v>1.02E-4</v>
      </c>
      <c r="F43" s="505">
        <v>7.2999999999999999E-5</v>
      </c>
      <c r="G43" s="505">
        <v>8.6000000000000003E-5</v>
      </c>
      <c r="H43" s="505">
        <v>1.8100000000000001E-4</v>
      </c>
      <c r="I43" s="505">
        <v>0</v>
      </c>
      <c r="J43" s="505">
        <v>9.0799999999999995E-4</v>
      </c>
      <c r="K43" s="505">
        <v>1.6899999999999999E-4</v>
      </c>
      <c r="L43" s="505">
        <v>1.475E-3</v>
      </c>
      <c r="M43" s="505">
        <v>1.0399999999999999E-4</v>
      </c>
      <c r="N43" s="505">
        <v>0</v>
      </c>
      <c r="O43" s="505">
        <v>7.6000000000000004E-5</v>
      </c>
      <c r="P43" s="505">
        <v>2.41E-4</v>
      </c>
      <c r="Q43" s="505">
        <v>5.9699999999999998E-4</v>
      </c>
      <c r="R43" s="505">
        <v>9.5469999999999999E-3</v>
      </c>
      <c r="S43" s="505">
        <v>1.1E-4</v>
      </c>
      <c r="T43" s="505">
        <v>8.7000000000000001E-5</v>
      </c>
      <c r="U43" s="505">
        <v>6.8999999999999997E-5</v>
      </c>
      <c r="V43" s="505">
        <v>7.2999999999999999E-5</v>
      </c>
      <c r="W43" s="505">
        <v>6.0899999999999995E-4</v>
      </c>
      <c r="X43" s="505">
        <v>3.6999999999999998E-5</v>
      </c>
      <c r="Y43" s="505">
        <v>2.8699999999999998E-4</v>
      </c>
      <c r="Z43" s="505">
        <v>1.35E-4</v>
      </c>
      <c r="AA43" s="505">
        <v>8.6000000000000003E-5</v>
      </c>
      <c r="AB43" s="505">
        <v>4.2700000000000002E-4</v>
      </c>
      <c r="AC43" s="505">
        <v>5.9400000000000002E-4</v>
      </c>
      <c r="AD43" s="505">
        <v>1.9000000000000001E-5</v>
      </c>
      <c r="AE43" s="505">
        <v>6.3999999999999997E-5</v>
      </c>
      <c r="AF43" s="505">
        <v>5.9100000000000005E-4</v>
      </c>
      <c r="AG43" s="505">
        <v>1.8309999999999999E-3</v>
      </c>
      <c r="AH43" s="505">
        <v>4.8799999999999999E-4</v>
      </c>
      <c r="AI43" s="505">
        <v>5.04E-4</v>
      </c>
      <c r="AJ43" s="505">
        <v>4.9350000000000002E-3</v>
      </c>
      <c r="AK43" s="505">
        <v>8.0900000000000004E-4</v>
      </c>
      <c r="AL43" s="505">
        <v>9.1200000000000005E-4</v>
      </c>
      <c r="AM43" s="505">
        <v>7.7999999999999999E-5</v>
      </c>
      <c r="AN43" s="505">
        <v>1.0731360000000001</v>
      </c>
      <c r="AO43" s="505">
        <v>2.6218000000000002E-2</v>
      </c>
      <c r="AP43" s="505">
        <v>0.15252399999999999</v>
      </c>
      <c r="AQ43" s="505">
        <v>1.83E-4</v>
      </c>
      <c r="AR43" s="505">
        <v>3.1300000000000002E-4</v>
      </c>
      <c r="AS43" s="505">
        <v>6.0157000000000002E-2</v>
      </c>
      <c r="AT43" s="505">
        <v>4.6676000000000002E-2</v>
      </c>
      <c r="AU43" s="505">
        <v>1.6608000000000001E-2</v>
      </c>
      <c r="AV43" s="505">
        <v>1.8766999999999999E-2</v>
      </c>
      <c r="AW43" s="505">
        <v>7.3340000000000002E-3</v>
      </c>
      <c r="AX43" s="505">
        <v>6.9999999999999999E-4</v>
      </c>
      <c r="AY43" s="505">
        <v>2.516E-3</v>
      </c>
      <c r="AZ43" s="505">
        <v>1.2899000000000001E-2</v>
      </c>
      <c r="BA43" s="505">
        <v>1.2066E-2</v>
      </c>
      <c r="BB43" s="505">
        <v>1.769E-3</v>
      </c>
      <c r="BC43" s="505">
        <v>1.1273999999999999E-2</v>
      </c>
      <c r="BD43" s="505">
        <v>3.6410000000000001E-3</v>
      </c>
      <c r="BE43" s="505">
        <v>1.8730000000000001E-3</v>
      </c>
      <c r="BF43" s="505">
        <v>1.3884000000000001E-2</v>
      </c>
      <c r="BG43" s="505">
        <v>1.8440999999999999E-2</v>
      </c>
      <c r="BH43" s="505">
        <v>9.5320000000000005E-3</v>
      </c>
      <c r="BI43" s="505">
        <v>3.0117999999999999E-2</v>
      </c>
      <c r="BJ43" s="505">
        <v>6.0899999999999995E-4</v>
      </c>
      <c r="BK43" s="505">
        <v>1.8280000000000001E-2</v>
      </c>
      <c r="BL43" s="505">
        <v>2.777E-3</v>
      </c>
      <c r="BM43" s="505">
        <v>6.7000000000000002E-5</v>
      </c>
      <c r="BN43" s="505">
        <v>7.5849999999999997E-3</v>
      </c>
      <c r="BO43" s="505">
        <v>1.0486000000000001E-2</v>
      </c>
      <c r="BP43" s="505">
        <v>9.7109999999999991E-3</v>
      </c>
      <c r="BQ43" s="505">
        <v>7.228E-3</v>
      </c>
      <c r="BR43" s="505">
        <v>1.1984E-2</v>
      </c>
      <c r="BS43" s="505">
        <v>9.2999999999999997E-5</v>
      </c>
      <c r="BT43" s="505">
        <v>1.01E-4</v>
      </c>
      <c r="BU43" s="505">
        <v>2.52E-4</v>
      </c>
      <c r="BV43" s="505">
        <v>1.11E-4</v>
      </c>
      <c r="BW43" s="505">
        <v>1.6200000000000001E-4</v>
      </c>
      <c r="BX43" s="505">
        <v>1.02E-4</v>
      </c>
      <c r="BY43" s="505">
        <v>4.6999999999999997E-5</v>
      </c>
      <c r="BZ43" s="505">
        <v>3.1000000000000001E-5</v>
      </c>
      <c r="CA43" s="505">
        <v>4.6E-5</v>
      </c>
      <c r="CB43" s="505">
        <v>3.1999999999999999E-5</v>
      </c>
      <c r="CC43" s="505">
        <v>6.2600000000000004E-4</v>
      </c>
      <c r="CD43" s="505">
        <v>1.3799999999999999E-4</v>
      </c>
      <c r="CE43" s="505">
        <v>5.2599999999999999E-4</v>
      </c>
      <c r="CF43" s="505">
        <v>1.2899999999999999E-4</v>
      </c>
      <c r="CG43" s="505">
        <v>1.44E-4</v>
      </c>
      <c r="CH43" s="505">
        <v>1.4100000000000001E-4</v>
      </c>
      <c r="CI43" s="505">
        <v>2.9999999999999997E-4</v>
      </c>
      <c r="CJ43" s="505">
        <v>2.3E-5</v>
      </c>
      <c r="CK43" s="505">
        <v>6.8999999999999997E-5</v>
      </c>
      <c r="CL43" s="505">
        <v>8.8999999999999995E-5</v>
      </c>
      <c r="CM43" s="505">
        <v>7.4999999999999993E-5</v>
      </c>
      <c r="CN43" s="505">
        <v>8.5000000000000006E-5</v>
      </c>
      <c r="CO43" s="505">
        <v>6.9999999999999994E-5</v>
      </c>
      <c r="CP43" s="505">
        <v>1.83E-4</v>
      </c>
      <c r="CQ43" s="505">
        <v>5.1E-5</v>
      </c>
      <c r="CR43" s="505">
        <v>9.6000000000000002E-5</v>
      </c>
      <c r="CS43" s="505">
        <v>8.2000000000000001E-5</v>
      </c>
      <c r="CT43" s="505">
        <v>7.4999999999999993E-5</v>
      </c>
      <c r="CU43" s="505">
        <v>8.2000000000000001E-5</v>
      </c>
      <c r="CV43" s="505">
        <v>6.2000000000000003E-5</v>
      </c>
      <c r="CW43" s="505">
        <v>1.46E-4</v>
      </c>
      <c r="CX43" s="505">
        <v>2.8299999999999999E-4</v>
      </c>
      <c r="CY43" s="505">
        <v>5.1E-5</v>
      </c>
      <c r="CZ43" s="505">
        <v>2.1210000000000001E-3</v>
      </c>
      <c r="DA43" s="505">
        <v>3.8000000000000002E-5</v>
      </c>
      <c r="DB43" s="505">
        <v>1.21E-4</v>
      </c>
      <c r="DC43" s="505">
        <v>1.74E-4</v>
      </c>
      <c r="DD43" s="505">
        <v>1.37E-4</v>
      </c>
      <c r="DE43" s="505">
        <v>8.0000000000000007E-5</v>
      </c>
      <c r="DF43" s="505">
        <v>2.04E-4</v>
      </c>
      <c r="DG43" s="505">
        <v>1.9100000000000001E-4</v>
      </c>
      <c r="DH43" s="509">
        <v>1.289E-3</v>
      </c>
      <c r="DI43" s="548">
        <v>1.6246560000000001</v>
      </c>
      <c r="DJ43" s="549">
        <v>1.1897470000000001</v>
      </c>
      <c r="DK43" s="547"/>
      <c r="DL43" s="547"/>
      <c r="DM43" s="547"/>
      <c r="DN43" s="547"/>
      <c r="DO43" s="547"/>
      <c r="DP43" s="547"/>
      <c r="DQ43" s="547"/>
      <c r="DR43" s="547"/>
      <c r="DS43" s="537"/>
      <c r="DT43" s="537"/>
      <c r="DU43" s="537"/>
      <c r="DV43" s="537"/>
      <c r="DW43" s="537"/>
      <c r="DX43" s="537"/>
      <c r="DY43" s="537"/>
      <c r="DZ43" s="537"/>
      <c r="EA43" s="537"/>
      <c r="EB43" s="537"/>
      <c r="EC43" s="537"/>
      <c r="ED43" s="537"/>
      <c r="EE43" s="537"/>
      <c r="EF43" s="537"/>
      <c r="EG43" s="537"/>
      <c r="EH43" s="537"/>
      <c r="EI43" s="537"/>
      <c r="EJ43" s="537"/>
      <c r="EK43" s="537"/>
      <c r="EL43" s="537"/>
      <c r="EM43" s="537"/>
      <c r="EN43" s="537"/>
      <c r="EO43" s="537"/>
      <c r="EP43" s="537"/>
      <c r="EQ43" s="537"/>
      <c r="ER43" s="537"/>
      <c r="ES43" s="537"/>
      <c r="ET43" s="537"/>
      <c r="EU43" s="537"/>
      <c r="EV43" s="537"/>
      <c r="EW43" s="537"/>
      <c r="EX43" s="537"/>
      <c r="EY43" s="537"/>
      <c r="EZ43" s="537"/>
      <c r="FA43" s="537"/>
      <c r="FB43" s="537"/>
      <c r="FC43" s="537"/>
      <c r="FD43" s="537"/>
    </row>
    <row r="44" spans="2:160" s="550" customFormat="1" ht="18" customHeight="1" x14ac:dyDescent="0.2">
      <c r="B44" s="456" t="s">
        <v>74</v>
      </c>
      <c r="C44" s="457" t="s">
        <v>408</v>
      </c>
      <c r="D44" s="504">
        <v>4.6E-5</v>
      </c>
      <c r="E44" s="505">
        <v>3.1999999999999999E-5</v>
      </c>
      <c r="F44" s="505">
        <v>4.1E-5</v>
      </c>
      <c r="G44" s="505">
        <v>5.3999999999999998E-5</v>
      </c>
      <c r="H44" s="505">
        <v>1.1E-4</v>
      </c>
      <c r="I44" s="505">
        <v>0</v>
      </c>
      <c r="J44" s="505">
        <v>4.3300000000000001E-4</v>
      </c>
      <c r="K44" s="505">
        <v>2.9E-5</v>
      </c>
      <c r="L44" s="505">
        <v>8.7000000000000001E-5</v>
      </c>
      <c r="M44" s="505">
        <v>2.5000000000000001E-5</v>
      </c>
      <c r="N44" s="505">
        <v>0</v>
      </c>
      <c r="O44" s="505">
        <v>2.8E-5</v>
      </c>
      <c r="P44" s="505">
        <v>2.3E-5</v>
      </c>
      <c r="Q44" s="505">
        <v>5.3999999999999998E-5</v>
      </c>
      <c r="R44" s="505">
        <v>3.9500000000000001E-4</v>
      </c>
      <c r="S44" s="505">
        <v>2.5999999999999998E-5</v>
      </c>
      <c r="T44" s="505">
        <v>1.7E-5</v>
      </c>
      <c r="U44" s="505">
        <v>2.0999999999999999E-5</v>
      </c>
      <c r="V44" s="505">
        <v>3.4999999999999997E-5</v>
      </c>
      <c r="W44" s="505">
        <v>6.9999999999999994E-5</v>
      </c>
      <c r="X44" s="505">
        <v>1.7E-5</v>
      </c>
      <c r="Y44" s="505">
        <v>4.3999999999999999E-5</v>
      </c>
      <c r="Z44" s="505">
        <v>2.4000000000000001E-5</v>
      </c>
      <c r="AA44" s="505">
        <v>2.6999999999999999E-5</v>
      </c>
      <c r="AB44" s="505">
        <v>4.3000000000000002E-5</v>
      </c>
      <c r="AC44" s="505">
        <v>4.5000000000000003E-5</v>
      </c>
      <c r="AD44" s="505">
        <v>6.0000000000000002E-6</v>
      </c>
      <c r="AE44" s="505">
        <v>2.3E-5</v>
      </c>
      <c r="AF44" s="505">
        <v>4.8999999999999998E-5</v>
      </c>
      <c r="AG44" s="505">
        <v>6.7999999999999999E-5</v>
      </c>
      <c r="AH44" s="505">
        <v>1.16E-4</v>
      </c>
      <c r="AI44" s="505">
        <v>6.2000000000000003E-5</v>
      </c>
      <c r="AJ44" s="505">
        <v>1.3200000000000001E-4</v>
      </c>
      <c r="AK44" s="505">
        <v>1.2440000000000001E-3</v>
      </c>
      <c r="AL44" s="505">
        <v>2.1800000000000001E-4</v>
      </c>
      <c r="AM44" s="505">
        <v>3.4E-5</v>
      </c>
      <c r="AN44" s="505">
        <v>2.6999999999999999E-5</v>
      </c>
      <c r="AO44" s="505">
        <v>1.003684</v>
      </c>
      <c r="AP44" s="505">
        <v>1.7E-5</v>
      </c>
      <c r="AQ44" s="505">
        <v>4.3000000000000002E-5</v>
      </c>
      <c r="AR44" s="505">
        <v>3.8000000000000002E-5</v>
      </c>
      <c r="AS44" s="505">
        <v>8.9189999999999998E-3</v>
      </c>
      <c r="AT44" s="505">
        <v>2.336E-3</v>
      </c>
      <c r="AU44" s="505">
        <v>1.3568999999999999E-2</v>
      </c>
      <c r="AV44" s="505">
        <v>1.5155999999999999E-2</v>
      </c>
      <c r="AW44" s="505">
        <v>4.2659999999999998E-3</v>
      </c>
      <c r="AX44" s="505">
        <v>8.2999999999999998E-5</v>
      </c>
      <c r="AY44" s="505">
        <v>2.5799999999999998E-4</v>
      </c>
      <c r="AZ44" s="505">
        <v>4.7809999999999997E-3</v>
      </c>
      <c r="BA44" s="505">
        <v>7.3499999999999998E-4</v>
      </c>
      <c r="BB44" s="505">
        <v>8.8400000000000002E-4</v>
      </c>
      <c r="BC44" s="505">
        <v>2.41E-4</v>
      </c>
      <c r="BD44" s="505">
        <v>8.3199999999999995E-4</v>
      </c>
      <c r="BE44" s="505">
        <v>6.3199999999999997E-4</v>
      </c>
      <c r="BF44" s="505">
        <v>5.8450000000000004E-3</v>
      </c>
      <c r="BG44" s="505">
        <v>5.4619999999999998E-3</v>
      </c>
      <c r="BH44" s="505">
        <v>1.4296E-2</v>
      </c>
      <c r="BI44" s="505">
        <v>2.0254000000000001E-2</v>
      </c>
      <c r="BJ44" s="505">
        <v>2.1779999999999998E-3</v>
      </c>
      <c r="BK44" s="505">
        <v>1.8468999999999999E-2</v>
      </c>
      <c r="BL44" s="505">
        <v>7.0200000000000004E-4</v>
      </c>
      <c r="BM44" s="505">
        <v>3.4999999999999997E-5</v>
      </c>
      <c r="BN44" s="505">
        <v>5.3899999999999998E-4</v>
      </c>
      <c r="BO44" s="505">
        <v>7.8399999999999997E-4</v>
      </c>
      <c r="BP44" s="505">
        <v>8.0400000000000003E-4</v>
      </c>
      <c r="BQ44" s="505">
        <v>7.7899999999999996E-4</v>
      </c>
      <c r="BR44" s="505">
        <v>5.4669999999999996E-3</v>
      </c>
      <c r="BS44" s="505">
        <v>5.3999999999999998E-5</v>
      </c>
      <c r="BT44" s="505">
        <v>2.0999999999999999E-5</v>
      </c>
      <c r="BU44" s="505">
        <v>1.47E-4</v>
      </c>
      <c r="BV44" s="505">
        <v>6.4999999999999994E-5</v>
      </c>
      <c r="BW44" s="505">
        <v>3.6999999999999998E-5</v>
      </c>
      <c r="BX44" s="505">
        <v>2.8E-5</v>
      </c>
      <c r="BY44" s="505">
        <v>2.4000000000000001E-5</v>
      </c>
      <c r="BZ44" s="505">
        <v>1.4E-5</v>
      </c>
      <c r="CA44" s="505">
        <v>1.2E-5</v>
      </c>
      <c r="CB44" s="505">
        <v>5.0000000000000004E-6</v>
      </c>
      <c r="CC44" s="505">
        <v>5.8200000000000005E-4</v>
      </c>
      <c r="CD44" s="505">
        <v>7.6000000000000004E-5</v>
      </c>
      <c r="CE44" s="505">
        <v>4.1399999999999998E-4</v>
      </c>
      <c r="CF44" s="505">
        <v>4.6E-5</v>
      </c>
      <c r="CG44" s="505">
        <v>1E-4</v>
      </c>
      <c r="CH44" s="505">
        <v>3.4E-5</v>
      </c>
      <c r="CI44" s="505">
        <v>3.6999999999999998E-5</v>
      </c>
      <c r="CJ44" s="505">
        <v>1.2E-5</v>
      </c>
      <c r="CK44" s="505">
        <v>2.4000000000000001E-5</v>
      </c>
      <c r="CL44" s="505">
        <v>4.0000000000000003E-5</v>
      </c>
      <c r="CM44" s="505">
        <v>4.3999999999999999E-5</v>
      </c>
      <c r="CN44" s="505">
        <v>3.8000000000000002E-5</v>
      </c>
      <c r="CO44" s="505">
        <v>2.5999999999999998E-5</v>
      </c>
      <c r="CP44" s="505">
        <v>6.3999999999999997E-5</v>
      </c>
      <c r="CQ44" s="505">
        <v>2.0000000000000002E-5</v>
      </c>
      <c r="CR44" s="505">
        <v>4.6999999999999997E-5</v>
      </c>
      <c r="CS44" s="505">
        <v>3.4E-5</v>
      </c>
      <c r="CT44" s="505">
        <v>4.3000000000000002E-5</v>
      </c>
      <c r="CU44" s="505">
        <v>3.0000000000000001E-5</v>
      </c>
      <c r="CV44" s="505">
        <v>2.5000000000000001E-5</v>
      </c>
      <c r="CW44" s="505">
        <v>3.8000000000000002E-5</v>
      </c>
      <c r="CX44" s="505">
        <v>2.1699999999999999E-4</v>
      </c>
      <c r="CY44" s="505">
        <v>2.4000000000000001E-5</v>
      </c>
      <c r="CZ44" s="505">
        <v>1.91E-3</v>
      </c>
      <c r="DA44" s="505">
        <v>1.7E-5</v>
      </c>
      <c r="DB44" s="505">
        <v>4.3999999999999999E-5</v>
      </c>
      <c r="DC44" s="505">
        <v>4.1E-5</v>
      </c>
      <c r="DD44" s="505">
        <v>3.6999999999999998E-5</v>
      </c>
      <c r="DE44" s="505">
        <v>3.8000000000000002E-5</v>
      </c>
      <c r="DF44" s="505">
        <v>4.1999999999999998E-5</v>
      </c>
      <c r="DG44" s="505">
        <v>6.8999999999999997E-5</v>
      </c>
      <c r="DH44" s="509">
        <v>4.8299999999999998E-4</v>
      </c>
      <c r="DI44" s="548">
        <v>1.140895</v>
      </c>
      <c r="DJ44" s="549">
        <v>0.83548500000000003</v>
      </c>
      <c r="DK44" s="547"/>
      <c r="DL44" s="547"/>
      <c r="DM44" s="547"/>
      <c r="DN44" s="547"/>
      <c r="DO44" s="547"/>
      <c r="DP44" s="547"/>
      <c r="DQ44" s="547"/>
      <c r="DR44" s="547"/>
      <c r="DS44" s="537"/>
      <c r="DT44" s="537"/>
      <c r="DU44" s="537"/>
      <c r="DV44" s="537"/>
      <c r="DW44" s="537"/>
      <c r="DX44" s="537"/>
      <c r="DY44" s="537"/>
      <c r="DZ44" s="537"/>
      <c r="EA44" s="537"/>
      <c r="EB44" s="537"/>
      <c r="EC44" s="537"/>
      <c r="ED44" s="537"/>
      <c r="EE44" s="537"/>
      <c r="EF44" s="537"/>
      <c r="EG44" s="537"/>
      <c r="EH44" s="537"/>
      <c r="EI44" s="537"/>
      <c r="EJ44" s="537"/>
      <c r="EK44" s="537"/>
      <c r="EL44" s="537"/>
      <c r="EM44" s="537"/>
      <c r="EN44" s="537"/>
      <c r="EO44" s="537"/>
      <c r="EP44" s="537"/>
      <c r="EQ44" s="537"/>
      <c r="ER44" s="537"/>
      <c r="ES44" s="537"/>
      <c r="ET44" s="537"/>
      <c r="EU44" s="537"/>
      <c r="EV44" s="537"/>
      <c r="EW44" s="537"/>
      <c r="EX44" s="537"/>
      <c r="EY44" s="537"/>
      <c r="EZ44" s="537"/>
      <c r="FA44" s="537"/>
      <c r="FB44" s="537"/>
      <c r="FC44" s="537"/>
      <c r="FD44" s="537"/>
    </row>
    <row r="45" spans="2:160" s="550" customFormat="1" ht="18" customHeight="1" x14ac:dyDescent="0.2">
      <c r="B45" s="456" t="s">
        <v>75</v>
      </c>
      <c r="C45" s="457" t="s">
        <v>76</v>
      </c>
      <c r="D45" s="504">
        <v>1.05E-4</v>
      </c>
      <c r="E45" s="505">
        <v>8.8999999999999995E-5</v>
      </c>
      <c r="F45" s="505">
        <v>6.7999999999999999E-5</v>
      </c>
      <c r="G45" s="505">
        <v>8.1000000000000004E-5</v>
      </c>
      <c r="H45" s="505">
        <v>1.7000000000000001E-4</v>
      </c>
      <c r="I45" s="505">
        <v>0</v>
      </c>
      <c r="J45" s="505">
        <v>6.6200000000000005E-4</v>
      </c>
      <c r="K45" s="505">
        <v>1.5200000000000001E-4</v>
      </c>
      <c r="L45" s="505">
        <v>1.32E-3</v>
      </c>
      <c r="M45" s="505">
        <v>9.0000000000000006E-5</v>
      </c>
      <c r="N45" s="505">
        <v>0</v>
      </c>
      <c r="O45" s="505">
        <v>5.8E-5</v>
      </c>
      <c r="P45" s="505">
        <v>9.3999999999999994E-5</v>
      </c>
      <c r="Q45" s="505">
        <v>3.9300000000000001E-4</v>
      </c>
      <c r="R45" s="505">
        <v>2.2418E-2</v>
      </c>
      <c r="S45" s="505">
        <v>9.7999999999999997E-5</v>
      </c>
      <c r="T45" s="505">
        <v>7.7000000000000001E-5</v>
      </c>
      <c r="U45" s="505">
        <v>5.8E-5</v>
      </c>
      <c r="V45" s="505">
        <v>7.8999999999999996E-5</v>
      </c>
      <c r="W45" s="505">
        <v>9.1699999999999995E-4</v>
      </c>
      <c r="X45" s="505">
        <v>3.6000000000000001E-5</v>
      </c>
      <c r="Y45" s="505">
        <v>2.6899999999999998E-4</v>
      </c>
      <c r="Z45" s="505">
        <v>1.25E-4</v>
      </c>
      <c r="AA45" s="505">
        <v>7.7000000000000001E-5</v>
      </c>
      <c r="AB45" s="505">
        <v>3.88E-4</v>
      </c>
      <c r="AC45" s="505">
        <v>5.5000000000000003E-4</v>
      </c>
      <c r="AD45" s="505">
        <v>1.8E-5</v>
      </c>
      <c r="AE45" s="505">
        <v>6.0000000000000002E-5</v>
      </c>
      <c r="AF45" s="505">
        <v>1.7200000000000001E-4</v>
      </c>
      <c r="AG45" s="505">
        <v>6.7900000000000002E-4</v>
      </c>
      <c r="AH45" s="505">
        <v>4.2099999999999999E-4</v>
      </c>
      <c r="AI45" s="505">
        <v>5.0000000000000001E-4</v>
      </c>
      <c r="AJ45" s="505">
        <v>2.578E-3</v>
      </c>
      <c r="AK45" s="505">
        <v>1.415E-3</v>
      </c>
      <c r="AL45" s="505">
        <v>1.464E-3</v>
      </c>
      <c r="AM45" s="505">
        <v>8.8999999999999995E-5</v>
      </c>
      <c r="AN45" s="505">
        <v>6.0999999999999999E-5</v>
      </c>
      <c r="AO45" s="505">
        <v>9.8900000000000008E-4</v>
      </c>
      <c r="AP45" s="505">
        <v>1.0000370000000001</v>
      </c>
      <c r="AQ45" s="505">
        <v>1.73E-4</v>
      </c>
      <c r="AR45" s="505">
        <v>1.0319999999999999E-3</v>
      </c>
      <c r="AS45" s="505">
        <v>7.1892999999999999E-2</v>
      </c>
      <c r="AT45" s="505">
        <v>4.1842999999999998E-2</v>
      </c>
      <c r="AU45" s="505">
        <v>1.8620999999999999E-2</v>
      </c>
      <c r="AV45" s="505">
        <v>1.3674E-2</v>
      </c>
      <c r="AW45" s="505">
        <v>7.3829999999999998E-3</v>
      </c>
      <c r="AX45" s="505">
        <v>6.6399999999999999E-4</v>
      </c>
      <c r="AY45" s="505">
        <v>4.1310000000000001E-3</v>
      </c>
      <c r="AZ45" s="505">
        <v>7.6090000000000003E-3</v>
      </c>
      <c r="BA45" s="505">
        <v>1.8117000000000001E-2</v>
      </c>
      <c r="BB45" s="505">
        <v>7.4600000000000003E-4</v>
      </c>
      <c r="BC45" s="505">
        <v>5.5160000000000001E-3</v>
      </c>
      <c r="BD45" s="505">
        <v>3.777E-3</v>
      </c>
      <c r="BE45" s="505">
        <v>1.779E-3</v>
      </c>
      <c r="BF45" s="505">
        <v>7.1720000000000004E-3</v>
      </c>
      <c r="BG45" s="505">
        <v>7.0419999999999996E-3</v>
      </c>
      <c r="BH45" s="505">
        <v>8.9759999999999996E-3</v>
      </c>
      <c r="BI45" s="505">
        <v>3.2564999999999997E-2</v>
      </c>
      <c r="BJ45" s="505">
        <v>9.2E-5</v>
      </c>
      <c r="BK45" s="505">
        <v>3.1537999999999997E-2</v>
      </c>
      <c r="BL45" s="505">
        <v>3.1740000000000002E-3</v>
      </c>
      <c r="BM45" s="505">
        <v>6.2000000000000003E-5</v>
      </c>
      <c r="BN45" s="505">
        <v>2.9009999999999999E-3</v>
      </c>
      <c r="BO45" s="505">
        <v>5.6319999999999999E-3</v>
      </c>
      <c r="BP45" s="505">
        <v>6.7070000000000003E-3</v>
      </c>
      <c r="BQ45" s="505">
        <v>1.897E-3</v>
      </c>
      <c r="BR45" s="505">
        <v>2.9250000000000001E-3</v>
      </c>
      <c r="BS45" s="505">
        <v>8.7000000000000001E-5</v>
      </c>
      <c r="BT45" s="505">
        <v>8.2999999999999998E-5</v>
      </c>
      <c r="BU45" s="505">
        <v>2.3800000000000001E-4</v>
      </c>
      <c r="BV45" s="505">
        <v>1.11E-4</v>
      </c>
      <c r="BW45" s="505">
        <v>1.5100000000000001E-4</v>
      </c>
      <c r="BX45" s="505">
        <v>9.2999999999999997E-5</v>
      </c>
      <c r="BY45" s="505">
        <v>5.5000000000000002E-5</v>
      </c>
      <c r="BZ45" s="505">
        <v>2.9E-5</v>
      </c>
      <c r="CA45" s="505">
        <v>4.1999999999999998E-5</v>
      </c>
      <c r="CB45" s="505">
        <v>2.5999999999999998E-5</v>
      </c>
      <c r="CC45" s="505">
        <v>1.011E-3</v>
      </c>
      <c r="CD45" s="505">
        <v>1.2799999999999999E-4</v>
      </c>
      <c r="CE45" s="505">
        <v>5.1199999999999998E-4</v>
      </c>
      <c r="CF45" s="505">
        <v>1.2E-4</v>
      </c>
      <c r="CG45" s="505">
        <v>8.5000000000000006E-5</v>
      </c>
      <c r="CH45" s="505">
        <v>1.2899999999999999E-4</v>
      </c>
      <c r="CI45" s="505">
        <v>1.12E-4</v>
      </c>
      <c r="CJ45" s="505">
        <v>2.1999999999999999E-5</v>
      </c>
      <c r="CK45" s="505">
        <v>7.3999999999999996E-5</v>
      </c>
      <c r="CL45" s="505">
        <v>8.2999999999999998E-5</v>
      </c>
      <c r="CM45" s="505">
        <v>8.5000000000000006E-5</v>
      </c>
      <c r="CN45" s="505">
        <v>9.0000000000000006E-5</v>
      </c>
      <c r="CO45" s="505">
        <v>7.2000000000000002E-5</v>
      </c>
      <c r="CP45" s="505">
        <v>1.84E-4</v>
      </c>
      <c r="CQ45" s="505">
        <v>5.0000000000000002E-5</v>
      </c>
      <c r="CR45" s="505">
        <v>1.05E-4</v>
      </c>
      <c r="CS45" s="505">
        <v>8.2999999999999998E-5</v>
      </c>
      <c r="CT45" s="505">
        <v>7.4999999999999993E-5</v>
      </c>
      <c r="CU45" s="505">
        <v>9.2999999999999997E-5</v>
      </c>
      <c r="CV45" s="505">
        <v>6.7000000000000002E-5</v>
      </c>
      <c r="CW45" s="505">
        <v>1.74E-4</v>
      </c>
      <c r="CX45" s="505">
        <v>2.9100000000000003E-4</v>
      </c>
      <c r="CY45" s="505">
        <v>5.0000000000000002E-5</v>
      </c>
      <c r="CZ45" s="505">
        <v>2.215E-3</v>
      </c>
      <c r="DA45" s="505">
        <v>4.1999999999999998E-5</v>
      </c>
      <c r="DB45" s="505">
        <v>1.0900000000000001E-4</v>
      </c>
      <c r="DC45" s="505">
        <v>1.65E-4</v>
      </c>
      <c r="DD45" s="505">
        <v>1.2799999999999999E-4</v>
      </c>
      <c r="DE45" s="505">
        <v>8.8999999999999995E-5</v>
      </c>
      <c r="DF45" s="505">
        <v>1.8000000000000001E-4</v>
      </c>
      <c r="DG45" s="505">
        <v>1.95E-4</v>
      </c>
      <c r="DH45" s="509">
        <v>7.0600000000000003E-4</v>
      </c>
      <c r="DI45" s="548">
        <v>1.352938</v>
      </c>
      <c r="DJ45" s="549">
        <v>0.99076600000000004</v>
      </c>
      <c r="DK45" s="547"/>
      <c r="DL45" s="547"/>
      <c r="DM45" s="547"/>
      <c r="DN45" s="547"/>
      <c r="DO45" s="547"/>
      <c r="DP45" s="547"/>
      <c r="DQ45" s="547"/>
      <c r="DR45" s="547"/>
      <c r="DS45" s="537"/>
      <c r="DT45" s="537"/>
      <c r="DU45" s="537"/>
      <c r="DV45" s="537"/>
      <c r="DW45" s="537"/>
      <c r="DX45" s="537"/>
      <c r="DY45" s="537"/>
      <c r="DZ45" s="537"/>
      <c r="EA45" s="537"/>
      <c r="EB45" s="537"/>
      <c r="EC45" s="537"/>
      <c r="ED45" s="537"/>
      <c r="EE45" s="537"/>
      <c r="EF45" s="537"/>
      <c r="EG45" s="537"/>
      <c r="EH45" s="537"/>
      <c r="EI45" s="537"/>
      <c r="EJ45" s="537"/>
      <c r="EK45" s="537"/>
      <c r="EL45" s="537"/>
      <c r="EM45" s="537"/>
      <c r="EN45" s="537"/>
      <c r="EO45" s="537"/>
      <c r="EP45" s="537"/>
      <c r="EQ45" s="537"/>
      <c r="ER45" s="537"/>
      <c r="ES45" s="537"/>
      <c r="ET45" s="537"/>
      <c r="EU45" s="537"/>
      <c r="EV45" s="537"/>
      <c r="EW45" s="537"/>
      <c r="EX45" s="537"/>
      <c r="EY45" s="537"/>
      <c r="EZ45" s="537"/>
      <c r="FA45" s="537"/>
      <c r="FB45" s="537"/>
      <c r="FC45" s="537"/>
      <c r="FD45" s="537"/>
    </row>
    <row r="46" spans="2:160" s="550" customFormat="1" ht="18" customHeight="1" x14ac:dyDescent="0.2">
      <c r="B46" s="456" t="s">
        <v>77</v>
      </c>
      <c r="C46" s="457" t="s">
        <v>78</v>
      </c>
      <c r="D46" s="504">
        <v>2.6999999999999999E-5</v>
      </c>
      <c r="E46" s="505">
        <v>1.9000000000000001E-5</v>
      </c>
      <c r="F46" s="505">
        <v>2.0999999999999999E-5</v>
      </c>
      <c r="G46" s="505">
        <v>1.5999999999999999E-5</v>
      </c>
      <c r="H46" s="505">
        <v>2.0999999999999999E-5</v>
      </c>
      <c r="I46" s="505">
        <v>0</v>
      </c>
      <c r="J46" s="505">
        <v>9.0000000000000006E-5</v>
      </c>
      <c r="K46" s="505">
        <v>8.1000000000000004E-5</v>
      </c>
      <c r="L46" s="505">
        <v>1.9000000000000001E-4</v>
      </c>
      <c r="M46" s="505">
        <v>2.5999999999999998E-5</v>
      </c>
      <c r="N46" s="505">
        <v>0</v>
      </c>
      <c r="O46" s="505">
        <v>3.8999999999999999E-5</v>
      </c>
      <c r="P46" s="505">
        <v>2.0999999999999999E-5</v>
      </c>
      <c r="Q46" s="505">
        <v>8.2000000000000001E-5</v>
      </c>
      <c r="R46" s="505">
        <v>5.0900000000000001E-4</v>
      </c>
      <c r="S46" s="505">
        <v>3.8000000000000002E-5</v>
      </c>
      <c r="T46" s="505">
        <v>2.0999999999999999E-5</v>
      </c>
      <c r="U46" s="505">
        <v>-1.8E-5</v>
      </c>
      <c r="V46" s="505">
        <v>1.66E-4</v>
      </c>
      <c r="W46" s="505">
        <v>6.489E-3</v>
      </c>
      <c r="X46" s="505">
        <v>2.0999999999999999E-5</v>
      </c>
      <c r="Y46" s="505">
        <v>3.88E-4</v>
      </c>
      <c r="Z46" s="505">
        <v>6.6000000000000005E-5</v>
      </c>
      <c r="AA46" s="505">
        <v>4.3999999999999999E-5</v>
      </c>
      <c r="AB46" s="505">
        <v>1.1900000000000001E-4</v>
      </c>
      <c r="AC46" s="505">
        <v>5.9299999999999999E-4</v>
      </c>
      <c r="AD46" s="505">
        <v>3.0000000000000001E-6</v>
      </c>
      <c r="AE46" s="505">
        <v>1.2999999999999999E-5</v>
      </c>
      <c r="AF46" s="505">
        <v>1.84E-4</v>
      </c>
      <c r="AG46" s="505">
        <v>1.84E-4</v>
      </c>
      <c r="AH46" s="505">
        <v>9.1000000000000003E-5</v>
      </c>
      <c r="AI46" s="505">
        <v>5.31E-4</v>
      </c>
      <c r="AJ46" s="505">
        <v>6.7999999999999999E-5</v>
      </c>
      <c r="AK46" s="505">
        <v>5.2880000000000002E-3</v>
      </c>
      <c r="AL46" s="505">
        <v>2.166E-3</v>
      </c>
      <c r="AM46" s="505">
        <v>2.124E-3</v>
      </c>
      <c r="AN46" s="505">
        <v>2.709E-3</v>
      </c>
      <c r="AO46" s="505">
        <v>7.6199999999999998E-4</v>
      </c>
      <c r="AP46" s="505">
        <v>3.6200000000000002E-4</v>
      </c>
      <c r="AQ46" s="505">
        <v>1.0723009999999999</v>
      </c>
      <c r="AR46" s="505">
        <v>9.6750000000000003E-2</v>
      </c>
      <c r="AS46" s="505">
        <v>1.8060000000000001E-3</v>
      </c>
      <c r="AT46" s="505">
        <v>3.9290000000000002E-3</v>
      </c>
      <c r="AU46" s="505">
        <v>1.3450000000000001E-3</v>
      </c>
      <c r="AV46" s="505">
        <v>8.83E-4</v>
      </c>
      <c r="AW46" s="505">
        <v>1.887E-3</v>
      </c>
      <c r="AX46" s="505">
        <v>2.977E-3</v>
      </c>
      <c r="AY46" s="505">
        <v>4.4920000000000003E-3</v>
      </c>
      <c r="AZ46" s="505">
        <v>4.0899999999999999E-3</v>
      </c>
      <c r="BA46" s="505">
        <v>1.369E-3</v>
      </c>
      <c r="BB46" s="505">
        <v>1.018E-3</v>
      </c>
      <c r="BC46" s="505">
        <v>2.3310000000000002E-3</v>
      </c>
      <c r="BD46" s="505">
        <v>2.287E-3</v>
      </c>
      <c r="BE46" s="505">
        <v>6.8599999999999998E-4</v>
      </c>
      <c r="BF46" s="505">
        <v>1.189E-3</v>
      </c>
      <c r="BG46" s="505">
        <v>9.4399999999999996E-4</v>
      </c>
      <c r="BH46" s="505">
        <v>2.4350000000000001E-3</v>
      </c>
      <c r="BI46" s="505">
        <v>7.3399999999999995E-4</v>
      </c>
      <c r="BJ46" s="505">
        <v>4.9600000000000002E-4</v>
      </c>
      <c r="BK46" s="505">
        <v>6.3699999999999998E-4</v>
      </c>
      <c r="BL46" s="505">
        <v>3.2309999999999999E-3</v>
      </c>
      <c r="BM46" s="505">
        <v>1.2E-5</v>
      </c>
      <c r="BN46" s="505">
        <v>2.7999999999999998E-4</v>
      </c>
      <c r="BO46" s="505">
        <v>4.5100000000000001E-4</v>
      </c>
      <c r="BP46" s="505">
        <v>5.53E-4</v>
      </c>
      <c r="BQ46" s="505">
        <v>1.8699999999999999E-4</v>
      </c>
      <c r="BR46" s="505">
        <v>6.4899999999999995E-4</v>
      </c>
      <c r="BS46" s="505">
        <v>2.1999999999999999E-5</v>
      </c>
      <c r="BT46" s="505">
        <v>1.2999999999999999E-5</v>
      </c>
      <c r="BU46" s="505">
        <v>6.3E-5</v>
      </c>
      <c r="BV46" s="505">
        <v>3.1000000000000001E-5</v>
      </c>
      <c r="BW46" s="505">
        <v>2.0000000000000002E-5</v>
      </c>
      <c r="BX46" s="505">
        <v>1.5E-5</v>
      </c>
      <c r="BY46" s="505">
        <v>7.9999999999999996E-6</v>
      </c>
      <c r="BZ46" s="505">
        <v>6.0000000000000002E-6</v>
      </c>
      <c r="CA46" s="505">
        <v>6.0000000000000002E-6</v>
      </c>
      <c r="CB46" s="505">
        <v>3.9999999999999998E-6</v>
      </c>
      <c r="CC46" s="505">
        <v>2.9E-5</v>
      </c>
      <c r="CD46" s="505">
        <v>2.3E-5</v>
      </c>
      <c r="CE46" s="505">
        <v>1.02E-4</v>
      </c>
      <c r="CF46" s="505">
        <v>1.2999999999999999E-5</v>
      </c>
      <c r="CG46" s="505">
        <v>2.8E-5</v>
      </c>
      <c r="CH46" s="505">
        <v>2.0000000000000002E-5</v>
      </c>
      <c r="CI46" s="505">
        <v>1.8E-5</v>
      </c>
      <c r="CJ46" s="505">
        <v>3.9999999999999998E-6</v>
      </c>
      <c r="CK46" s="505">
        <v>1.1E-5</v>
      </c>
      <c r="CL46" s="505">
        <v>2.4000000000000001E-5</v>
      </c>
      <c r="CM46" s="505">
        <v>1.7E-5</v>
      </c>
      <c r="CN46" s="505">
        <v>1.5999999999999999E-5</v>
      </c>
      <c r="CO46" s="505">
        <v>5.8E-5</v>
      </c>
      <c r="CP46" s="505">
        <v>2.9E-5</v>
      </c>
      <c r="CQ46" s="505">
        <v>1.0000000000000001E-5</v>
      </c>
      <c r="CR46" s="505">
        <v>5.8999999999999998E-5</v>
      </c>
      <c r="CS46" s="505">
        <v>6.0999999999999999E-5</v>
      </c>
      <c r="CT46" s="505">
        <v>3.6000000000000001E-5</v>
      </c>
      <c r="CU46" s="505">
        <v>2.0000000000000002E-5</v>
      </c>
      <c r="CV46" s="505">
        <v>2.0999999999999999E-5</v>
      </c>
      <c r="CW46" s="505">
        <v>2.4000000000000001E-5</v>
      </c>
      <c r="CX46" s="505">
        <v>5.7000000000000003E-5</v>
      </c>
      <c r="CY46" s="505">
        <v>1.7E-5</v>
      </c>
      <c r="CZ46" s="505">
        <v>4.44E-4</v>
      </c>
      <c r="DA46" s="505">
        <v>9.0000000000000002E-6</v>
      </c>
      <c r="DB46" s="505">
        <v>3.4999999999999997E-5</v>
      </c>
      <c r="DC46" s="505">
        <v>3.4E-5</v>
      </c>
      <c r="DD46" s="505">
        <v>3.8999999999999999E-5</v>
      </c>
      <c r="DE46" s="505">
        <v>1.8E-5</v>
      </c>
      <c r="DF46" s="505">
        <v>3.3000000000000003E-5</v>
      </c>
      <c r="DG46" s="505">
        <v>1.3899999999999999E-4</v>
      </c>
      <c r="DH46" s="509">
        <v>3.5500000000000001E-4</v>
      </c>
      <c r="DI46" s="548">
        <v>1.2354940000000001</v>
      </c>
      <c r="DJ46" s="549">
        <v>0.90476100000000004</v>
      </c>
      <c r="DK46" s="547"/>
      <c r="DL46" s="547"/>
      <c r="DM46" s="547"/>
      <c r="DN46" s="547"/>
      <c r="DO46" s="547"/>
      <c r="DP46" s="547"/>
      <c r="DQ46" s="547"/>
      <c r="DR46" s="547"/>
      <c r="DS46" s="537"/>
      <c r="DT46" s="537"/>
      <c r="DU46" s="537"/>
      <c r="DV46" s="537"/>
      <c r="DW46" s="537"/>
      <c r="DX46" s="537"/>
      <c r="DY46" s="537"/>
      <c r="DZ46" s="537"/>
      <c r="EA46" s="537"/>
      <c r="EB46" s="537"/>
      <c r="EC46" s="537"/>
      <c r="ED46" s="537"/>
      <c r="EE46" s="537"/>
      <c r="EF46" s="537"/>
      <c r="EG46" s="537"/>
      <c r="EH46" s="537"/>
      <c r="EI46" s="537"/>
      <c r="EJ46" s="537"/>
      <c r="EK46" s="537"/>
      <c r="EL46" s="537"/>
      <c r="EM46" s="537"/>
      <c r="EN46" s="537"/>
      <c r="EO46" s="537"/>
      <c r="EP46" s="537"/>
      <c r="EQ46" s="537"/>
      <c r="ER46" s="537"/>
      <c r="ES46" s="537"/>
      <c r="ET46" s="537"/>
      <c r="EU46" s="537"/>
      <c r="EV46" s="537"/>
      <c r="EW46" s="537"/>
      <c r="EX46" s="537"/>
      <c r="EY46" s="537"/>
      <c r="EZ46" s="537"/>
      <c r="FA46" s="537"/>
      <c r="FB46" s="537"/>
      <c r="FC46" s="537"/>
      <c r="FD46" s="537"/>
    </row>
    <row r="47" spans="2:160" s="550" customFormat="1" ht="18" customHeight="1" x14ac:dyDescent="0.2">
      <c r="B47" s="456" t="s">
        <v>79</v>
      </c>
      <c r="C47" s="457" t="s">
        <v>80</v>
      </c>
      <c r="D47" s="504">
        <v>8.2000000000000001E-5</v>
      </c>
      <c r="E47" s="505">
        <v>7.2000000000000002E-5</v>
      </c>
      <c r="F47" s="505">
        <v>6.9999999999999994E-5</v>
      </c>
      <c r="G47" s="505">
        <v>7.6000000000000004E-5</v>
      </c>
      <c r="H47" s="505">
        <v>7.4999999999999993E-5</v>
      </c>
      <c r="I47" s="505">
        <v>0</v>
      </c>
      <c r="J47" s="505">
        <v>4.0700000000000003E-4</v>
      </c>
      <c r="K47" s="505">
        <v>6.0899999999999995E-4</v>
      </c>
      <c r="L47" s="505">
        <v>1.0059999999999999E-3</v>
      </c>
      <c r="M47" s="505">
        <v>9.8999999999999994E-5</v>
      </c>
      <c r="N47" s="505">
        <v>0</v>
      </c>
      <c r="O47" s="505">
        <v>4.8999999999999998E-5</v>
      </c>
      <c r="P47" s="505">
        <v>5.8999999999999998E-5</v>
      </c>
      <c r="Q47" s="505">
        <v>4.9799999999999996E-4</v>
      </c>
      <c r="R47" s="505">
        <v>3.2109999999999999E-3</v>
      </c>
      <c r="S47" s="505">
        <v>6.3999999999999997E-5</v>
      </c>
      <c r="T47" s="505">
        <v>1.0900000000000001E-4</v>
      </c>
      <c r="U47" s="505">
        <v>7.0899999999999999E-4</v>
      </c>
      <c r="V47" s="505">
        <v>6.6000000000000005E-5</v>
      </c>
      <c r="W47" s="505">
        <v>6.3100000000000005E-4</v>
      </c>
      <c r="X47" s="505">
        <v>2.6999999999999999E-5</v>
      </c>
      <c r="Y47" s="505">
        <v>1.18E-4</v>
      </c>
      <c r="Z47" s="505">
        <v>5.8999999999999998E-5</v>
      </c>
      <c r="AA47" s="505">
        <v>5.3000000000000001E-5</v>
      </c>
      <c r="AB47" s="505">
        <v>4.37E-4</v>
      </c>
      <c r="AC47" s="505">
        <v>6.1300000000000005E-4</v>
      </c>
      <c r="AD47" s="505">
        <v>1.2999999999999999E-5</v>
      </c>
      <c r="AE47" s="505">
        <v>3.8999999999999999E-5</v>
      </c>
      <c r="AF47" s="505">
        <v>6.11E-4</v>
      </c>
      <c r="AG47" s="505">
        <v>7.8200000000000003E-4</v>
      </c>
      <c r="AH47" s="505">
        <v>5.6499999999999996E-4</v>
      </c>
      <c r="AI47" s="505">
        <v>3.97E-4</v>
      </c>
      <c r="AJ47" s="505">
        <v>1.83E-4</v>
      </c>
      <c r="AK47" s="505">
        <v>6.0999999999999997E-4</v>
      </c>
      <c r="AL47" s="505">
        <v>9.3400000000000004E-4</v>
      </c>
      <c r="AM47" s="505">
        <v>5.5999999999999999E-5</v>
      </c>
      <c r="AN47" s="505">
        <v>3.5E-4</v>
      </c>
      <c r="AO47" s="505">
        <v>2.2100000000000001E-4</v>
      </c>
      <c r="AP47" s="505">
        <v>6.8999999999999997E-5</v>
      </c>
      <c r="AQ47" s="505">
        <v>9.1200000000000005E-4</v>
      </c>
      <c r="AR47" s="505">
        <v>1.0063869999999999</v>
      </c>
      <c r="AS47" s="505">
        <v>1.5661999999999999E-2</v>
      </c>
      <c r="AT47" s="505">
        <v>1.3450999999999999E-2</v>
      </c>
      <c r="AU47" s="505">
        <v>1.1483E-2</v>
      </c>
      <c r="AV47" s="505">
        <v>5.8869999999999999E-3</v>
      </c>
      <c r="AW47" s="505">
        <v>8.7460000000000003E-3</v>
      </c>
      <c r="AX47" s="505">
        <v>4.2269999999999999E-3</v>
      </c>
      <c r="AY47" s="505">
        <v>1.4452E-2</v>
      </c>
      <c r="AZ47" s="505">
        <v>1.6316000000000001E-2</v>
      </c>
      <c r="BA47" s="505">
        <v>1.0612E-2</v>
      </c>
      <c r="BB47" s="505">
        <v>6.2119999999999996E-3</v>
      </c>
      <c r="BC47" s="505">
        <v>6.4780000000000003E-3</v>
      </c>
      <c r="BD47" s="505">
        <v>1.4638999999999999E-2</v>
      </c>
      <c r="BE47" s="505">
        <v>4.3290000000000004E-3</v>
      </c>
      <c r="BF47" s="505">
        <v>6.149E-3</v>
      </c>
      <c r="BG47" s="505">
        <v>6.829E-3</v>
      </c>
      <c r="BH47" s="505">
        <v>1.1139E-2</v>
      </c>
      <c r="BI47" s="505">
        <v>5.8209999999999998E-3</v>
      </c>
      <c r="BJ47" s="505">
        <v>5.2579999999999997E-3</v>
      </c>
      <c r="BK47" s="505">
        <v>3.771E-3</v>
      </c>
      <c r="BL47" s="505">
        <v>4.829E-3</v>
      </c>
      <c r="BM47" s="505">
        <v>5.1E-5</v>
      </c>
      <c r="BN47" s="505">
        <v>2.1840000000000002E-3</v>
      </c>
      <c r="BO47" s="505">
        <v>3.4250000000000001E-3</v>
      </c>
      <c r="BP47" s="505">
        <v>3.967E-3</v>
      </c>
      <c r="BQ47" s="505">
        <v>1.456E-3</v>
      </c>
      <c r="BR47" s="505">
        <v>6.0299999999999998E-3</v>
      </c>
      <c r="BS47" s="505">
        <v>1.3300000000000001E-4</v>
      </c>
      <c r="BT47" s="505">
        <v>4.8999999999999998E-5</v>
      </c>
      <c r="BU47" s="505">
        <v>2.3900000000000001E-4</v>
      </c>
      <c r="BV47" s="505">
        <v>9.0000000000000006E-5</v>
      </c>
      <c r="BW47" s="505">
        <v>8.0000000000000007E-5</v>
      </c>
      <c r="BX47" s="505">
        <v>6.2000000000000003E-5</v>
      </c>
      <c r="BY47" s="505">
        <v>3.8000000000000002E-5</v>
      </c>
      <c r="BZ47" s="505">
        <v>2.4000000000000001E-5</v>
      </c>
      <c r="CA47" s="505">
        <v>2.5000000000000001E-5</v>
      </c>
      <c r="CB47" s="505">
        <v>1.4E-5</v>
      </c>
      <c r="CC47" s="505">
        <v>1.5300000000000001E-4</v>
      </c>
      <c r="CD47" s="505">
        <v>1.05E-4</v>
      </c>
      <c r="CE47" s="505">
        <v>5.1400000000000003E-4</v>
      </c>
      <c r="CF47" s="505">
        <v>6.3E-5</v>
      </c>
      <c r="CG47" s="505">
        <v>1.9900000000000001E-4</v>
      </c>
      <c r="CH47" s="505">
        <v>7.1000000000000005E-5</v>
      </c>
      <c r="CI47" s="505">
        <v>7.2999999999999999E-5</v>
      </c>
      <c r="CJ47" s="505">
        <v>2.1999999999999999E-5</v>
      </c>
      <c r="CK47" s="505">
        <v>4.8000000000000001E-5</v>
      </c>
      <c r="CL47" s="505">
        <v>9.1000000000000003E-5</v>
      </c>
      <c r="CM47" s="505">
        <v>7.3999999999999996E-5</v>
      </c>
      <c r="CN47" s="505">
        <v>6.9999999999999994E-5</v>
      </c>
      <c r="CO47" s="505">
        <v>1.9799999999999999E-4</v>
      </c>
      <c r="CP47" s="505">
        <v>1.3999999999999999E-4</v>
      </c>
      <c r="CQ47" s="505">
        <v>3.6000000000000001E-5</v>
      </c>
      <c r="CR47" s="505">
        <v>1.54E-4</v>
      </c>
      <c r="CS47" s="505">
        <v>5.2400000000000005E-4</v>
      </c>
      <c r="CT47" s="505">
        <v>7.1000000000000005E-5</v>
      </c>
      <c r="CU47" s="505">
        <v>9.8999999999999994E-5</v>
      </c>
      <c r="CV47" s="505">
        <v>1.4200000000000001E-4</v>
      </c>
      <c r="CW47" s="505">
        <v>1.4200000000000001E-4</v>
      </c>
      <c r="CX47" s="505">
        <v>2.7700000000000001E-4</v>
      </c>
      <c r="CY47" s="505">
        <v>7.4999999999999993E-5</v>
      </c>
      <c r="CZ47" s="505">
        <v>2.3E-3</v>
      </c>
      <c r="DA47" s="505">
        <v>4.1E-5</v>
      </c>
      <c r="DB47" s="505">
        <v>2.4499999999999999E-4</v>
      </c>
      <c r="DC47" s="505">
        <v>2.05E-4</v>
      </c>
      <c r="DD47" s="505">
        <v>2.04E-4</v>
      </c>
      <c r="DE47" s="505">
        <v>6.9999999999999994E-5</v>
      </c>
      <c r="DF47" s="505">
        <v>1.6899999999999999E-4</v>
      </c>
      <c r="DG47" s="505">
        <v>5.5900000000000004E-4</v>
      </c>
      <c r="DH47" s="509">
        <v>6.6699999999999995E-4</v>
      </c>
      <c r="DI47" s="548">
        <v>1.2232860000000001</v>
      </c>
      <c r="DJ47" s="549">
        <v>0.89582099999999998</v>
      </c>
      <c r="DK47" s="547"/>
      <c r="DL47" s="547"/>
      <c r="DM47" s="547"/>
      <c r="DN47" s="547"/>
      <c r="DO47" s="547"/>
      <c r="DP47" s="547"/>
      <c r="DQ47" s="547"/>
      <c r="DR47" s="547"/>
      <c r="DS47" s="537"/>
      <c r="DT47" s="537"/>
      <c r="DU47" s="537"/>
      <c r="DV47" s="537"/>
      <c r="DW47" s="537"/>
      <c r="DX47" s="537"/>
      <c r="DY47" s="537"/>
      <c r="DZ47" s="537"/>
      <c r="EA47" s="537"/>
      <c r="EB47" s="537"/>
      <c r="EC47" s="537"/>
      <c r="ED47" s="537"/>
      <c r="EE47" s="537"/>
      <c r="EF47" s="537"/>
      <c r="EG47" s="537"/>
      <c r="EH47" s="537"/>
      <c r="EI47" s="537"/>
      <c r="EJ47" s="537"/>
      <c r="EK47" s="537"/>
      <c r="EL47" s="537"/>
      <c r="EM47" s="537"/>
      <c r="EN47" s="537"/>
      <c r="EO47" s="537"/>
      <c r="EP47" s="537"/>
      <c r="EQ47" s="537"/>
      <c r="ER47" s="537"/>
      <c r="ES47" s="537"/>
      <c r="ET47" s="537"/>
      <c r="EU47" s="537"/>
      <c r="EV47" s="537"/>
      <c r="EW47" s="537"/>
      <c r="EX47" s="537"/>
      <c r="EY47" s="537"/>
      <c r="EZ47" s="537"/>
      <c r="FA47" s="537"/>
      <c r="FB47" s="537"/>
      <c r="FC47" s="537"/>
      <c r="FD47" s="537"/>
    </row>
    <row r="48" spans="2:160" s="550" customFormat="1" ht="18" customHeight="1" x14ac:dyDescent="0.2">
      <c r="B48" s="456" t="s">
        <v>81</v>
      </c>
      <c r="C48" s="457" t="s">
        <v>409</v>
      </c>
      <c r="D48" s="504">
        <v>4.1999999999999998E-5</v>
      </c>
      <c r="E48" s="505">
        <v>2.6999999999999999E-5</v>
      </c>
      <c r="F48" s="505">
        <v>1.9000000000000001E-5</v>
      </c>
      <c r="G48" s="505">
        <v>1.0000000000000001E-5</v>
      </c>
      <c r="H48" s="505">
        <v>1.07E-4</v>
      </c>
      <c r="I48" s="505">
        <v>0</v>
      </c>
      <c r="J48" s="505">
        <v>7.6000000000000004E-5</v>
      </c>
      <c r="K48" s="505">
        <v>1.9000000000000001E-5</v>
      </c>
      <c r="L48" s="505">
        <v>4.0000000000000003E-5</v>
      </c>
      <c r="M48" s="505">
        <v>1.7E-5</v>
      </c>
      <c r="N48" s="505">
        <v>0</v>
      </c>
      <c r="O48" s="505">
        <v>3.6000000000000001E-5</v>
      </c>
      <c r="P48" s="505">
        <v>2.9E-5</v>
      </c>
      <c r="Q48" s="505">
        <v>6.7999999999999999E-5</v>
      </c>
      <c r="R48" s="505">
        <v>7.1699999999999997E-4</v>
      </c>
      <c r="S48" s="505">
        <v>5.8999999999999998E-5</v>
      </c>
      <c r="T48" s="505">
        <v>3.4E-5</v>
      </c>
      <c r="U48" s="505">
        <v>2.3E-5</v>
      </c>
      <c r="V48" s="505">
        <v>3.6999999999999998E-5</v>
      </c>
      <c r="W48" s="505">
        <v>6.6000000000000005E-5</v>
      </c>
      <c r="X48" s="505">
        <v>1.5999999999999999E-5</v>
      </c>
      <c r="Y48" s="505">
        <v>4.3999999999999999E-5</v>
      </c>
      <c r="Z48" s="505">
        <v>5.1E-5</v>
      </c>
      <c r="AA48" s="505">
        <v>7.8999999999999996E-5</v>
      </c>
      <c r="AB48" s="505">
        <v>2.9E-5</v>
      </c>
      <c r="AC48" s="505">
        <v>4.1E-5</v>
      </c>
      <c r="AD48" s="505">
        <v>3.9999999999999998E-6</v>
      </c>
      <c r="AE48" s="505">
        <v>2.5999999999999998E-5</v>
      </c>
      <c r="AF48" s="505">
        <v>4.0000000000000003E-5</v>
      </c>
      <c r="AG48" s="505">
        <v>3.6000000000000001E-5</v>
      </c>
      <c r="AH48" s="505">
        <v>2.5000000000000001E-5</v>
      </c>
      <c r="AI48" s="505">
        <v>5.1999999999999997E-5</v>
      </c>
      <c r="AJ48" s="505">
        <v>1.84E-4</v>
      </c>
      <c r="AK48" s="505">
        <v>5.8E-5</v>
      </c>
      <c r="AL48" s="505">
        <v>7.1000000000000005E-5</v>
      </c>
      <c r="AM48" s="505">
        <v>9.3999999999999994E-5</v>
      </c>
      <c r="AN48" s="505">
        <v>6.3999999999999997E-5</v>
      </c>
      <c r="AO48" s="505">
        <v>1.02E-4</v>
      </c>
      <c r="AP48" s="505">
        <v>3.1999999999999999E-5</v>
      </c>
      <c r="AQ48" s="505">
        <v>4.3000000000000002E-5</v>
      </c>
      <c r="AR48" s="505">
        <v>3.8000000000000002E-5</v>
      </c>
      <c r="AS48" s="505">
        <v>1.0135320000000001</v>
      </c>
      <c r="AT48" s="505">
        <v>8.5599999999999999E-4</v>
      </c>
      <c r="AU48" s="505">
        <v>2.7700000000000001E-4</v>
      </c>
      <c r="AV48" s="505">
        <v>1.5899999999999999E-4</v>
      </c>
      <c r="AW48" s="505">
        <v>5.1E-5</v>
      </c>
      <c r="AX48" s="505">
        <v>3.0000000000000001E-5</v>
      </c>
      <c r="AY48" s="505">
        <v>7.8999999999999996E-5</v>
      </c>
      <c r="AZ48" s="505">
        <v>4.8000000000000001E-5</v>
      </c>
      <c r="BA48" s="505">
        <v>3.1999999999999999E-5</v>
      </c>
      <c r="BB48" s="505">
        <v>3.0000000000000001E-5</v>
      </c>
      <c r="BC48" s="505">
        <v>3.4999999999999997E-5</v>
      </c>
      <c r="BD48" s="505">
        <v>9.0000000000000006E-5</v>
      </c>
      <c r="BE48" s="505">
        <v>3.8999999999999999E-5</v>
      </c>
      <c r="BF48" s="505">
        <v>1.9000000000000001E-5</v>
      </c>
      <c r="BG48" s="505">
        <v>2.5000000000000001E-5</v>
      </c>
      <c r="BH48" s="505">
        <v>2.5000000000000001E-5</v>
      </c>
      <c r="BI48" s="505">
        <v>2.9759999999999999E-3</v>
      </c>
      <c r="BJ48" s="505">
        <v>2.0999999999999999E-5</v>
      </c>
      <c r="BK48" s="505">
        <v>2.062E-3</v>
      </c>
      <c r="BL48" s="505">
        <v>6.613E-3</v>
      </c>
      <c r="BM48" s="505">
        <v>2.3E-5</v>
      </c>
      <c r="BN48" s="505">
        <v>2.9496000000000001E-2</v>
      </c>
      <c r="BO48" s="505">
        <v>6.7060999999999996E-2</v>
      </c>
      <c r="BP48" s="505">
        <v>5.8790000000000002E-2</v>
      </c>
      <c r="BQ48" s="505">
        <v>1.8381999999999999E-2</v>
      </c>
      <c r="BR48" s="505">
        <v>3.628E-2</v>
      </c>
      <c r="BS48" s="505">
        <v>1.05E-4</v>
      </c>
      <c r="BT48" s="505">
        <v>1.94E-4</v>
      </c>
      <c r="BU48" s="505">
        <v>2.5900000000000001E-4</v>
      </c>
      <c r="BV48" s="505">
        <v>4.1999999999999998E-5</v>
      </c>
      <c r="BW48" s="505">
        <v>3.4999999999999997E-5</v>
      </c>
      <c r="BX48" s="505">
        <v>4.3000000000000002E-5</v>
      </c>
      <c r="BY48" s="505">
        <v>3.1999999999999999E-5</v>
      </c>
      <c r="BZ48" s="505">
        <v>3.8999999999999999E-5</v>
      </c>
      <c r="CA48" s="505">
        <v>1.45E-4</v>
      </c>
      <c r="CB48" s="505">
        <v>8.2000000000000001E-5</v>
      </c>
      <c r="CC48" s="505">
        <v>2.03E-4</v>
      </c>
      <c r="CD48" s="505">
        <v>2.1999999999999999E-5</v>
      </c>
      <c r="CE48" s="505">
        <v>1.4100000000000001E-4</v>
      </c>
      <c r="CF48" s="505">
        <v>1.8599999999999999E-4</v>
      </c>
      <c r="CG48" s="505">
        <v>4.1E-5</v>
      </c>
      <c r="CH48" s="505">
        <v>1.0399999999999999E-4</v>
      </c>
      <c r="CI48" s="505">
        <v>1.1400000000000001E-4</v>
      </c>
      <c r="CJ48" s="505">
        <v>1.7E-5</v>
      </c>
      <c r="CK48" s="505">
        <v>5.0000000000000002E-5</v>
      </c>
      <c r="CL48" s="505">
        <v>1.34E-4</v>
      </c>
      <c r="CM48" s="505">
        <v>2.0999999999999999E-5</v>
      </c>
      <c r="CN48" s="505">
        <v>8.7000000000000001E-5</v>
      </c>
      <c r="CO48" s="505">
        <v>3.6999999999999998E-5</v>
      </c>
      <c r="CP48" s="505">
        <v>9.1000000000000003E-5</v>
      </c>
      <c r="CQ48" s="505">
        <v>6.3999999999999997E-5</v>
      </c>
      <c r="CR48" s="505">
        <v>5.0000000000000002E-5</v>
      </c>
      <c r="CS48" s="505">
        <v>2.4000000000000001E-5</v>
      </c>
      <c r="CT48" s="505">
        <v>2.5000000000000001E-5</v>
      </c>
      <c r="CU48" s="505">
        <v>4.5000000000000003E-5</v>
      </c>
      <c r="CV48" s="505">
        <v>3.0000000000000001E-5</v>
      </c>
      <c r="CW48" s="505">
        <v>2.9E-5</v>
      </c>
      <c r="CX48" s="505">
        <v>9.3999999999999994E-5</v>
      </c>
      <c r="CY48" s="505">
        <v>4.6E-5</v>
      </c>
      <c r="CZ48" s="505">
        <v>1.22E-4</v>
      </c>
      <c r="DA48" s="505">
        <v>2.0000000000000002E-5</v>
      </c>
      <c r="DB48" s="505">
        <v>4.3999999999999999E-5</v>
      </c>
      <c r="DC48" s="505">
        <v>3.1000000000000001E-5</v>
      </c>
      <c r="DD48" s="505">
        <v>3.8999999999999999E-5</v>
      </c>
      <c r="DE48" s="505">
        <v>4.6999999999999997E-5</v>
      </c>
      <c r="DF48" s="505">
        <v>4.5000000000000003E-5</v>
      </c>
      <c r="DG48" s="505">
        <v>1.01E-4</v>
      </c>
      <c r="DH48" s="509">
        <v>3.2499999999999999E-4</v>
      </c>
      <c r="DI48" s="548">
        <v>1.2429889999999999</v>
      </c>
      <c r="DJ48" s="549">
        <v>0.91024899999999997</v>
      </c>
      <c r="DK48" s="547"/>
      <c r="DL48" s="547"/>
      <c r="DM48" s="547"/>
      <c r="DN48" s="547"/>
      <c r="DO48" s="547"/>
      <c r="DP48" s="547"/>
      <c r="DQ48" s="547"/>
      <c r="DR48" s="547"/>
      <c r="DS48" s="537"/>
      <c r="DT48" s="537"/>
      <c r="DU48" s="537"/>
      <c r="DV48" s="537"/>
      <c r="DW48" s="537"/>
      <c r="DX48" s="537"/>
      <c r="DY48" s="537"/>
      <c r="DZ48" s="537"/>
      <c r="EA48" s="537"/>
      <c r="EB48" s="537"/>
      <c r="EC48" s="537"/>
      <c r="ED48" s="537"/>
      <c r="EE48" s="537"/>
      <c r="EF48" s="537"/>
      <c r="EG48" s="537"/>
      <c r="EH48" s="537"/>
      <c r="EI48" s="537"/>
      <c r="EJ48" s="537"/>
      <c r="EK48" s="537"/>
      <c r="EL48" s="537"/>
      <c r="EM48" s="537"/>
      <c r="EN48" s="537"/>
      <c r="EO48" s="537"/>
      <c r="EP48" s="537"/>
      <c r="EQ48" s="537"/>
      <c r="ER48" s="537"/>
      <c r="ES48" s="537"/>
      <c r="ET48" s="537"/>
      <c r="EU48" s="537"/>
      <c r="EV48" s="537"/>
      <c r="EW48" s="537"/>
      <c r="EX48" s="537"/>
      <c r="EY48" s="537"/>
      <c r="EZ48" s="537"/>
      <c r="FA48" s="537"/>
      <c r="FB48" s="537"/>
      <c r="FC48" s="537"/>
      <c r="FD48" s="537"/>
    </row>
    <row r="49" spans="2:160" s="550" customFormat="1" ht="18" customHeight="1" x14ac:dyDescent="0.2">
      <c r="B49" s="456" t="s">
        <v>82</v>
      </c>
      <c r="C49" s="457" t="s">
        <v>83</v>
      </c>
      <c r="D49" s="504">
        <v>1.3699999999999999E-3</v>
      </c>
      <c r="E49" s="505">
        <v>1.384E-3</v>
      </c>
      <c r="F49" s="505">
        <v>5.04E-4</v>
      </c>
      <c r="G49" s="505">
        <v>6.3699999999999998E-4</v>
      </c>
      <c r="H49" s="505">
        <v>1.0709999999999999E-3</v>
      </c>
      <c r="I49" s="505">
        <v>0</v>
      </c>
      <c r="J49" s="505">
        <v>1.272E-2</v>
      </c>
      <c r="K49" s="505">
        <v>3.117E-3</v>
      </c>
      <c r="L49" s="505">
        <v>3.3036000000000003E-2</v>
      </c>
      <c r="M49" s="505">
        <v>1.6069999999999999E-3</v>
      </c>
      <c r="N49" s="505">
        <v>0</v>
      </c>
      <c r="O49" s="505">
        <v>5.2700000000000002E-4</v>
      </c>
      <c r="P49" s="505">
        <v>1.6590000000000001E-3</v>
      </c>
      <c r="Q49" s="505">
        <v>7.8539999999999999E-3</v>
      </c>
      <c r="R49" s="505">
        <v>3.4237999999999998E-2</v>
      </c>
      <c r="S49" s="505">
        <v>1.5629999999999999E-3</v>
      </c>
      <c r="T49" s="505">
        <v>1.354E-3</v>
      </c>
      <c r="U49" s="505">
        <v>7.5600000000000005E-4</v>
      </c>
      <c r="V49" s="505">
        <v>5.8299999999999997E-4</v>
      </c>
      <c r="W49" s="505">
        <v>1.1062000000000001E-2</v>
      </c>
      <c r="X49" s="505">
        <v>4.2499999999999998E-4</v>
      </c>
      <c r="Y49" s="505">
        <v>5.6230000000000004E-3</v>
      </c>
      <c r="Z49" s="505">
        <v>2.4099999999999998E-3</v>
      </c>
      <c r="AA49" s="505">
        <v>1.024E-3</v>
      </c>
      <c r="AB49" s="505">
        <v>8.8459999999999997E-3</v>
      </c>
      <c r="AC49" s="505">
        <v>1.2825E-2</v>
      </c>
      <c r="AD49" s="505">
        <v>3.1700000000000001E-4</v>
      </c>
      <c r="AE49" s="505">
        <v>8.6600000000000002E-4</v>
      </c>
      <c r="AF49" s="505">
        <v>1.7669999999999999E-3</v>
      </c>
      <c r="AG49" s="505">
        <v>1.6045E-2</v>
      </c>
      <c r="AH49" s="505">
        <v>1.0071999999999999E-2</v>
      </c>
      <c r="AI49" s="505">
        <v>9.8329999999999997E-3</v>
      </c>
      <c r="AJ49" s="505">
        <v>7.4739999999999997E-3</v>
      </c>
      <c r="AK49" s="505">
        <v>1.2656000000000001E-2</v>
      </c>
      <c r="AL49" s="505">
        <v>5.9500000000000004E-3</v>
      </c>
      <c r="AM49" s="505">
        <v>5.3300000000000005E-4</v>
      </c>
      <c r="AN49" s="505">
        <v>4.3199999999999998E-4</v>
      </c>
      <c r="AO49" s="505">
        <v>8.8990000000000007E-3</v>
      </c>
      <c r="AP49" s="505">
        <v>3.8499999999999998E-4</v>
      </c>
      <c r="AQ49" s="505">
        <v>2.862E-3</v>
      </c>
      <c r="AR49" s="505">
        <v>2.0400000000000001E-3</v>
      </c>
      <c r="AS49" s="505">
        <v>3.2280999999999997E-2</v>
      </c>
      <c r="AT49" s="505">
        <v>1.0649649999999999</v>
      </c>
      <c r="AU49" s="505">
        <v>1.8685E-2</v>
      </c>
      <c r="AV49" s="505">
        <v>2.2342999999999998E-2</v>
      </c>
      <c r="AW49" s="505">
        <v>3.8071000000000001E-2</v>
      </c>
      <c r="AX49" s="505">
        <v>8.7989999999999995E-3</v>
      </c>
      <c r="AY49" s="505">
        <v>2.1082E-2</v>
      </c>
      <c r="AZ49" s="505">
        <v>2.4591999999999999E-2</v>
      </c>
      <c r="BA49" s="505">
        <v>1.7707000000000001E-2</v>
      </c>
      <c r="BB49" s="505">
        <v>1.2574999999999999E-2</v>
      </c>
      <c r="BC49" s="505">
        <v>1.7377E-2</v>
      </c>
      <c r="BD49" s="505">
        <v>1.7722000000000002E-2</v>
      </c>
      <c r="BE49" s="505">
        <v>2.5673000000000001E-2</v>
      </c>
      <c r="BF49" s="505">
        <v>6.9040000000000004E-3</v>
      </c>
      <c r="BG49" s="505">
        <v>8.7010000000000004E-3</v>
      </c>
      <c r="BH49" s="505">
        <v>1.0198E-2</v>
      </c>
      <c r="BI49" s="505">
        <v>2.4114E-2</v>
      </c>
      <c r="BJ49" s="505">
        <v>1.2329999999999999E-3</v>
      </c>
      <c r="BK49" s="505">
        <v>9.4979999999999995E-3</v>
      </c>
      <c r="BL49" s="505">
        <v>1.8034000000000001E-2</v>
      </c>
      <c r="BM49" s="505">
        <v>5.4199999999999995E-4</v>
      </c>
      <c r="BN49" s="505">
        <v>1.3025E-2</v>
      </c>
      <c r="BO49" s="505">
        <v>1.6041E-2</v>
      </c>
      <c r="BP49" s="505">
        <v>4.9549999999999997E-2</v>
      </c>
      <c r="BQ49" s="505">
        <v>5.8999999999999999E-3</v>
      </c>
      <c r="BR49" s="505">
        <v>5.6429999999999996E-3</v>
      </c>
      <c r="BS49" s="505">
        <v>5.4100000000000003E-4</v>
      </c>
      <c r="BT49" s="505">
        <v>1.193E-3</v>
      </c>
      <c r="BU49" s="505">
        <v>1.3270000000000001E-3</v>
      </c>
      <c r="BV49" s="505">
        <v>5.7600000000000001E-4</v>
      </c>
      <c r="BW49" s="505">
        <v>2.6710000000000002E-3</v>
      </c>
      <c r="BX49" s="505">
        <v>1.4159999999999999E-3</v>
      </c>
      <c r="BY49" s="505">
        <v>2.6600000000000001E-4</v>
      </c>
      <c r="BZ49" s="505">
        <v>1.6899999999999999E-4</v>
      </c>
      <c r="CA49" s="505">
        <v>3.4200000000000002E-4</v>
      </c>
      <c r="CB49" s="505">
        <v>3.3700000000000001E-4</v>
      </c>
      <c r="CC49" s="505">
        <v>7.3999999999999999E-4</v>
      </c>
      <c r="CD49" s="505">
        <v>1.189E-3</v>
      </c>
      <c r="CE49" s="505">
        <v>1.9220000000000001E-3</v>
      </c>
      <c r="CF49" s="505">
        <v>1.1039999999999999E-3</v>
      </c>
      <c r="CG49" s="505">
        <v>6.8300000000000001E-4</v>
      </c>
      <c r="CH49" s="505">
        <v>1.99E-3</v>
      </c>
      <c r="CI49" s="505">
        <v>1.4109999999999999E-3</v>
      </c>
      <c r="CJ49" s="505">
        <v>1.4999999999999999E-4</v>
      </c>
      <c r="CK49" s="505">
        <v>7.1299999999999998E-4</v>
      </c>
      <c r="CL49" s="505">
        <v>4.8200000000000001E-4</v>
      </c>
      <c r="CM49" s="505">
        <v>4.4299999999999998E-4</v>
      </c>
      <c r="CN49" s="505">
        <v>6.2200000000000005E-4</v>
      </c>
      <c r="CO49" s="505">
        <v>6.3599999999999996E-4</v>
      </c>
      <c r="CP49" s="505">
        <v>2.3449999999999999E-3</v>
      </c>
      <c r="CQ49" s="505">
        <v>3.1399999999999999E-4</v>
      </c>
      <c r="CR49" s="505">
        <v>6.29E-4</v>
      </c>
      <c r="CS49" s="505">
        <v>7.8100000000000001E-4</v>
      </c>
      <c r="CT49" s="505">
        <v>4.6700000000000002E-4</v>
      </c>
      <c r="CU49" s="505">
        <v>7.6199999999999998E-4</v>
      </c>
      <c r="CV49" s="505">
        <v>6.6699999999999995E-4</v>
      </c>
      <c r="CW49" s="505">
        <v>1.884E-3</v>
      </c>
      <c r="CX49" s="505">
        <v>1.395E-3</v>
      </c>
      <c r="CY49" s="505">
        <v>3.2600000000000001E-4</v>
      </c>
      <c r="CZ49" s="505">
        <v>6.3280000000000003E-3</v>
      </c>
      <c r="DA49" s="505">
        <v>2.99E-4</v>
      </c>
      <c r="DB49" s="505">
        <v>1.42E-3</v>
      </c>
      <c r="DC49" s="505">
        <v>3.1979999999999999E-3</v>
      </c>
      <c r="DD49" s="505">
        <v>2.124E-3</v>
      </c>
      <c r="DE49" s="505">
        <v>4.8099999999999998E-4</v>
      </c>
      <c r="DF49" s="505">
        <v>3.2499999999999999E-3</v>
      </c>
      <c r="DG49" s="505">
        <v>1.7240000000000001E-3</v>
      </c>
      <c r="DH49" s="509">
        <v>4.2529999999999998E-3</v>
      </c>
      <c r="DI49" s="548">
        <v>1.7711509999999999</v>
      </c>
      <c r="DJ49" s="549">
        <v>1.297026</v>
      </c>
      <c r="DK49" s="547"/>
      <c r="DL49" s="547"/>
      <c r="DM49" s="547"/>
      <c r="DN49" s="547"/>
      <c r="DO49" s="547"/>
      <c r="DP49" s="547"/>
      <c r="DQ49" s="547"/>
      <c r="DR49" s="547"/>
      <c r="DS49" s="537"/>
      <c r="DT49" s="537"/>
      <c r="DU49" s="537"/>
      <c r="DV49" s="537"/>
      <c r="DW49" s="537"/>
      <c r="DX49" s="537"/>
      <c r="DY49" s="537"/>
      <c r="DZ49" s="537"/>
      <c r="EA49" s="537"/>
      <c r="EB49" s="537"/>
      <c r="EC49" s="537"/>
      <c r="ED49" s="537"/>
      <c r="EE49" s="537"/>
      <c r="EF49" s="537"/>
      <c r="EG49" s="537"/>
      <c r="EH49" s="537"/>
      <c r="EI49" s="537"/>
      <c r="EJ49" s="537"/>
      <c r="EK49" s="537"/>
      <c r="EL49" s="537"/>
      <c r="EM49" s="537"/>
      <c r="EN49" s="537"/>
      <c r="EO49" s="537"/>
      <c r="EP49" s="537"/>
      <c r="EQ49" s="537"/>
      <c r="ER49" s="537"/>
      <c r="ES49" s="537"/>
      <c r="ET49" s="537"/>
      <c r="EU49" s="537"/>
      <c r="EV49" s="537"/>
      <c r="EW49" s="537"/>
      <c r="EX49" s="537"/>
      <c r="EY49" s="537"/>
      <c r="EZ49" s="537"/>
      <c r="FA49" s="537"/>
      <c r="FB49" s="537"/>
      <c r="FC49" s="537"/>
      <c r="FD49" s="537"/>
    </row>
    <row r="50" spans="2:160" s="550" customFormat="1" ht="18" customHeight="1" x14ac:dyDescent="0.2">
      <c r="B50" s="456" t="s">
        <v>84</v>
      </c>
      <c r="C50" s="457" t="s">
        <v>85</v>
      </c>
      <c r="D50" s="504">
        <v>2.7599999999999999E-4</v>
      </c>
      <c r="E50" s="505">
        <v>1.8599999999999999E-4</v>
      </c>
      <c r="F50" s="505">
        <v>2.24E-4</v>
      </c>
      <c r="G50" s="505">
        <v>3.4699999999999998E-4</v>
      </c>
      <c r="H50" s="505">
        <v>1.26E-4</v>
      </c>
      <c r="I50" s="505">
        <v>0</v>
      </c>
      <c r="J50" s="505">
        <v>1.397E-3</v>
      </c>
      <c r="K50" s="505">
        <v>1.3999999999999999E-4</v>
      </c>
      <c r="L50" s="505">
        <v>1.15E-4</v>
      </c>
      <c r="M50" s="505">
        <v>1.07E-4</v>
      </c>
      <c r="N50" s="505">
        <v>0</v>
      </c>
      <c r="O50" s="505">
        <v>1.6799999999999999E-4</v>
      </c>
      <c r="P50" s="505">
        <v>1.0900000000000001E-4</v>
      </c>
      <c r="Q50" s="505">
        <v>2.4000000000000001E-4</v>
      </c>
      <c r="R50" s="505">
        <v>2.6419999999999998E-3</v>
      </c>
      <c r="S50" s="505">
        <v>1.3799999999999999E-4</v>
      </c>
      <c r="T50" s="505">
        <v>7.7999999999999999E-5</v>
      </c>
      <c r="U50" s="505">
        <v>1.0900000000000001E-4</v>
      </c>
      <c r="V50" s="505">
        <v>2.2499999999999999E-4</v>
      </c>
      <c r="W50" s="505">
        <v>3.0200000000000002E-4</v>
      </c>
      <c r="X50" s="505">
        <v>1.05E-4</v>
      </c>
      <c r="Y50" s="505">
        <v>2.0900000000000001E-4</v>
      </c>
      <c r="Z50" s="505">
        <v>1.11E-4</v>
      </c>
      <c r="AA50" s="505">
        <v>1.44E-4</v>
      </c>
      <c r="AB50" s="505">
        <v>1.46E-4</v>
      </c>
      <c r="AC50" s="505">
        <v>1.1400000000000001E-4</v>
      </c>
      <c r="AD50" s="505">
        <v>3.1000000000000001E-5</v>
      </c>
      <c r="AE50" s="505">
        <v>1.2999999999999999E-4</v>
      </c>
      <c r="AF50" s="505">
        <v>3.01E-4</v>
      </c>
      <c r="AG50" s="505">
        <v>2.14E-4</v>
      </c>
      <c r="AH50" s="505">
        <v>1.11E-4</v>
      </c>
      <c r="AI50" s="505">
        <v>7.8299999999999995E-4</v>
      </c>
      <c r="AJ50" s="505">
        <v>2.9300000000000002E-4</v>
      </c>
      <c r="AK50" s="505">
        <v>1.5250000000000001E-3</v>
      </c>
      <c r="AL50" s="505">
        <v>6.5099999999999999E-4</v>
      </c>
      <c r="AM50" s="505">
        <v>1.6799999999999999E-4</v>
      </c>
      <c r="AN50" s="505">
        <v>1.46E-4</v>
      </c>
      <c r="AO50" s="505">
        <v>7.5000000000000002E-4</v>
      </c>
      <c r="AP50" s="505">
        <v>7.4999999999999993E-5</v>
      </c>
      <c r="AQ50" s="505">
        <v>2.0900000000000001E-4</v>
      </c>
      <c r="AR50" s="505">
        <v>2.0599999999999999E-4</v>
      </c>
      <c r="AS50" s="505">
        <v>5.4699999999999996E-4</v>
      </c>
      <c r="AT50" s="505">
        <v>5.5000000000000003E-4</v>
      </c>
      <c r="AU50" s="505">
        <v>1.043083</v>
      </c>
      <c r="AV50" s="505">
        <v>9.5820000000000002E-3</v>
      </c>
      <c r="AW50" s="505">
        <v>6.8710000000000004E-3</v>
      </c>
      <c r="AX50" s="505">
        <v>6.9800000000000005E-4</v>
      </c>
      <c r="AY50" s="505">
        <v>7.8700000000000005E-4</v>
      </c>
      <c r="AZ50" s="505">
        <v>4.1190000000000003E-3</v>
      </c>
      <c r="BA50" s="505">
        <v>5.3179999999999998E-3</v>
      </c>
      <c r="BB50" s="505">
        <v>7.9500000000000003E-4</v>
      </c>
      <c r="BC50" s="505">
        <v>1.54E-4</v>
      </c>
      <c r="BD50" s="505">
        <v>1.1199999999999999E-3</v>
      </c>
      <c r="BE50" s="505">
        <v>4.57E-4</v>
      </c>
      <c r="BF50" s="505">
        <v>1.709E-3</v>
      </c>
      <c r="BG50" s="505">
        <v>1.7600000000000001E-3</v>
      </c>
      <c r="BH50" s="505">
        <v>3.9090000000000001E-3</v>
      </c>
      <c r="BI50" s="505">
        <v>8.2579999999999997E-3</v>
      </c>
      <c r="BJ50" s="505">
        <v>5.2700000000000002E-4</v>
      </c>
      <c r="BK50" s="505">
        <v>6.3439999999999998E-3</v>
      </c>
      <c r="BL50" s="505">
        <v>2.9399999999999999E-4</v>
      </c>
      <c r="BM50" s="505">
        <v>2.1800000000000001E-4</v>
      </c>
      <c r="BN50" s="505">
        <v>1.142E-3</v>
      </c>
      <c r="BO50" s="505">
        <v>4.2189999999999997E-3</v>
      </c>
      <c r="BP50" s="505">
        <v>4.8099999999999998E-4</v>
      </c>
      <c r="BQ50" s="505">
        <v>1.3209999999999999E-3</v>
      </c>
      <c r="BR50" s="505">
        <v>2.0579999999999999E-3</v>
      </c>
      <c r="BS50" s="505">
        <v>3.3199999999999999E-4</v>
      </c>
      <c r="BT50" s="505">
        <v>8.3999999999999995E-5</v>
      </c>
      <c r="BU50" s="505">
        <v>3.888E-3</v>
      </c>
      <c r="BV50" s="505">
        <v>3.8299999999999999E-4</v>
      </c>
      <c r="BW50" s="505">
        <v>1.4999999999999999E-4</v>
      </c>
      <c r="BX50" s="505">
        <v>1.54E-4</v>
      </c>
      <c r="BY50" s="505">
        <v>1.06E-4</v>
      </c>
      <c r="BZ50" s="505">
        <v>7.4999999999999993E-5</v>
      </c>
      <c r="CA50" s="505">
        <v>5.1E-5</v>
      </c>
      <c r="CB50" s="505">
        <v>1.1E-5</v>
      </c>
      <c r="CC50" s="505">
        <v>3.59E-4</v>
      </c>
      <c r="CD50" s="505">
        <v>4.8200000000000001E-4</v>
      </c>
      <c r="CE50" s="505">
        <v>2.8149999999999998E-3</v>
      </c>
      <c r="CF50" s="505">
        <v>7.1000000000000005E-5</v>
      </c>
      <c r="CG50" s="505">
        <v>3.2000000000000003E-4</v>
      </c>
      <c r="CH50" s="505">
        <v>1.8599999999999999E-4</v>
      </c>
      <c r="CI50" s="505">
        <v>2.5900000000000001E-4</v>
      </c>
      <c r="CJ50" s="505">
        <v>7.6000000000000004E-5</v>
      </c>
      <c r="CK50" s="505">
        <v>1.45E-4</v>
      </c>
      <c r="CL50" s="505">
        <v>2.1000000000000001E-4</v>
      </c>
      <c r="CM50" s="505">
        <v>2.8600000000000001E-4</v>
      </c>
      <c r="CN50" s="505">
        <v>2.1100000000000001E-4</v>
      </c>
      <c r="CO50" s="505">
        <v>1.4300000000000001E-4</v>
      </c>
      <c r="CP50" s="505">
        <v>3.4499999999999998E-4</v>
      </c>
      <c r="CQ50" s="505">
        <v>1.1E-4</v>
      </c>
      <c r="CR50" s="505">
        <v>2.92E-4</v>
      </c>
      <c r="CS50" s="505">
        <v>1.17E-4</v>
      </c>
      <c r="CT50" s="505">
        <v>2.1900000000000001E-4</v>
      </c>
      <c r="CU50" s="505">
        <v>1.35E-4</v>
      </c>
      <c r="CV50" s="505">
        <v>1.17E-4</v>
      </c>
      <c r="CW50" s="505">
        <v>1.9000000000000001E-4</v>
      </c>
      <c r="CX50" s="505">
        <v>1.4339999999999999E-3</v>
      </c>
      <c r="CY50" s="505">
        <v>1.3899999999999999E-4</v>
      </c>
      <c r="CZ50" s="505">
        <v>1.3065999999999999E-2</v>
      </c>
      <c r="DA50" s="505">
        <v>1.2300000000000001E-4</v>
      </c>
      <c r="DB50" s="505">
        <v>2.2800000000000001E-4</v>
      </c>
      <c r="DC50" s="505">
        <v>1.4999999999999999E-4</v>
      </c>
      <c r="DD50" s="505">
        <v>2.3599999999999999E-4</v>
      </c>
      <c r="DE50" s="505">
        <v>2.0900000000000001E-4</v>
      </c>
      <c r="DF50" s="505">
        <v>1.6000000000000001E-4</v>
      </c>
      <c r="DG50" s="505">
        <v>1.22E-4</v>
      </c>
      <c r="DH50" s="509">
        <v>2.1699999999999999E-4</v>
      </c>
      <c r="DI50" s="548">
        <v>1.148075</v>
      </c>
      <c r="DJ50" s="549">
        <v>0.84074300000000002</v>
      </c>
      <c r="DK50" s="547"/>
      <c r="DL50" s="547"/>
      <c r="DM50" s="547"/>
      <c r="DN50" s="547"/>
      <c r="DO50" s="547"/>
      <c r="DP50" s="547"/>
      <c r="DQ50" s="547"/>
      <c r="DR50" s="547"/>
      <c r="DS50" s="537"/>
      <c r="DT50" s="537"/>
      <c r="DU50" s="537"/>
      <c r="DV50" s="537"/>
      <c r="DW50" s="537"/>
      <c r="DX50" s="537"/>
      <c r="DY50" s="537"/>
      <c r="DZ50" s="537"/>
      <c r="EA50" s="537"/>
      <c r="EB50" s="537"/>
      <c r="EC50" s="537"/>
      <c r="ED50" s="537"/>
      <c r="EE50" s="537"/>
      <c r="EF50" s="537"/>
      <c r="EG50" s="537"/>
      <c r="EH50" s="537"/>
      <c r="EI50" s="537"/>
      <c r="EJ50" s="537"/>
      <c r="EK50" s="537"/>
      <c r="EL50" s="537"/>
      <c r="EM50" s="537"/>
      <c r="EN50" s="537"/>
      <c r="EO50" s="537"/>
      <c r="EP50" s="537"/>
      <c r="EQ50" s="537"/>
      <c r="ER50" s="537"/>
      <c r="ES50" s="537"/>
      <c r="ET50" s="537"/>
      <c r="EU50" s="537"/>
      <c r="EV50" s="537"/>
      <c r="EW50" s="537"/>
      <c r="EX50" s="537"/>
      <c r="EY50" s="537"/>
      <c r="EZ50" s="537"/>
      <c r="FA50" s="537"/>
      <c r="FB50" s="537"/>
      <c r="FC50" s="537"/>
      <c r="FD50" s="537"/>
    </row>
    <row r="51" spans="2:160" s="550" customFormat="1" ht="18" customHeight="1" x14ac:dyDescent="0.2">
      <c r="B51" s="456" t="s">
        <v>86</v>
      </c>
      <c r="C51" s="457" t="s">
        <v>87</v>
      </c>
      <c r="D51" s="504">
        <v>5.3499999999999999E-4</v>
      </c>
      <c r="E51" s="505">
        <v>3.48E-4</v>
      </c>
      <c r="F51" s="505">
        <v>3.9800000000000002E-4</v>
      </c>
      <c r="G51" s="505">
        <v>7.36E-4</v>
      </c>
      <c r="H51" s="505">
        <v>1.9599999999999999E-4</v>
      </c>
      <c r="I51" s="505">
        <v>0</v>
      </c>
      <c r="J51" s="505">
        <v>2.2859999999999998E-3</v>
      </c>
      <c r="K51" s="505">
        <v>2.5700000000000001E-4</v>
      </c>
      <c r="L51" s="505">
        <v>2.02E-4</v>
      </c>
      <c r="M51" s="505">
        <v>2.0100000000000001E-4</v>
      </c>
      <c r="N51" s="505">
        <v>0</v>
      </c>
      <c r="O51" s="505">
        <v>3.0600000000000001E-4</v>
      </c>
      <c r="P51" s="505">
        <v>2.05E-4</v>
      </c>
      <c r="Q51" s="505">
        <v>4.6500000000000003E-4</v>
      </c>
      <c r="R51" s="505">
        <v>3.9399999999999998E-4</v>
      </c>
      <c r="S51" s="505">
        <v>2.3800000000000001E-4</v>
      </c>
      <c r="T51" s="505">
        <v>1.47E-4</v>
      </c>
      <c r="U51" s="505">
        <v>2.24E-4</v>
      </c>
      <c r="V51" s="505">
        <v>4.0900000000000002E-4</v>
      </c>
      <c r="W51" s="505">
        <v>5.5000000000000003E-4</v>
      </c>
      <c r="X51" s="505">
        <v>1.9699999999999999E-4</v>
      </c>
      <c r="Y51" s="505">
        <v>3.8000000000000002E-4</v>
      </c>
      <c r="Z51" s="505">
        <v>1.93E-4</v>
      </c>
      <c r="AA51" s="505">
        <v>2.5099999999999998E-4</v>
      </c>
      <c r="AB51" s="505">
        <v>2.6400000000000002E-4</v>
      </c>
      <c r="AC51" s="505">
        <v>1.8599999999999999E-4</v>
      </c>
      <c r="AD51" s="505">
        <v>6.3E-5</v>
      </c>
      <c r="AE51" s="505">
        <v>2.5500000000000002E-4</v>
      </c>
      <c r="AF51" s="505">
        <v>1.565E-3</v>
      </c>
      <c r="AG51" s="505">
        <v>4.1800000000000002E-4</v>
      </c>
      <c r="AH51" s="505">
        <v>2.33E-4</v>
      </c>
      <c r="AI51" s="505">
        <v>5.5500000000000005E-4</v>
      </c>
      <c r="AJ51" s="505">
        <v>5.5500000000000005E-4</v>
      </c>
      <c r="AK51" s="505">
        <v>1.9419999999999999E-3</v>
      </c>
      <c r="AL51" s="505">
        <v>1.14E-3</v>
      </c>
      <c r="AM51" s="505">
        <v>3.1500000000000001E-4</v>
      </c>
      <c r="AN51" s="505">
        <v>2.6699999999999998E-4</v>
      </c>
      <c r="AO51" s="505">
        <v>1.0369999999999999E-3</v>
      </c>
      <c r="AP51" s="505">
        <v>2.7099999999999997E-4</v>
      </c>
      <c r="AQ51" s="505">
        <v>4.73E-4</v>
      </c>
      <c r="AR51" s="505">
        <v>5.04E-4</v>
      </c>
      <c r="AS51" s="505">
        <v>3.7399999999999998E-4</v>
      </c>
      <c r="AT51" s="505">
        <v>6.2E-4</v>
      </c>
      <c r="AU51" s="505">
        <v>2.64E-3</v>
      </c>
      <c r="AV51" s="505">
        <v>1.0462720000000001</v>
      </c>
      <c r="AW51" s="505">
        <v>1.4829999999999999E-3</v>
      </c>
      <c r="AX51" s="505">
        <v>1.8450000000000001E-3</v>
      </c>
      <c r="AY51" s="505">
        <v>1.1900000000000001E-3</v>
      </c>
      <c r="AZ51" s="505">
        <v>1.284E-3</v>
      </c>
      <c r="BA51" s="505">
        <v>7.2599999999999997E-4</v>
      </c>
      <c r="BB51" s="505">
        <v>1.0610000000000001E-3</v>
      </c>
      <c r="BC51" s="505">
        <v>3.2600000000000001E-4</v>
      </c>
      <c r="BD51" s="505">
        <v>7.2099999999999996E-4</v>
      </c>
      <c r="BE51" s="505">
        <v>6.9099999999999999E-4</v>
      </c>
      <c r="BF51" s="505">
        <v>5.31E-4</v>
      </c>
      <c r="BG51" s="505">
        <v>5.5699999999999999E-4</v>
      </c>
      <c r="BH51" s="505">
        <v>7.6300000000000001E-4</v>
      </c>
      <c r="BI51" s="505">
        <v>1.207E-3</v>
      </c>
      <c r="BJ51" s="505">
        <v>2.8499999999999999E-4</v>
      </c>
      <c r="BK51" s="505">
        <v>1.5319999999999999E-3</v>
      </c>
      <c r="BL51" s="505">
        <v>4.2200000000000001E-4</v>
      </c>
      <c r="BM51" s="505">
        <v>3.9800000000000002E-4</v>
      </c>
      <c r="BN51" s="505">
        <v>2.7E-4</v>
      </c>
      <c r="BO51" s="505">
        <v>3.6699999999999998E-4</v>
      </c>
      <c r="BP51" s="505">
        <v>5.04E-4</v>
      </c>
      <c r="BQ51" s="505">
        <v>5.1599999999999997E-4</v>
      </c>
      <c r="BR51" s="505">
        <v>4.6200000000000001E-4</v>
      </c>
      <c r="BS51" s="505">
        <v>6.3699999999999998E-4</v>
      </c>
      <c r="BT51" s="505">
        <v>1.55E-4</v>
      </c>
      <c r="BU51" s="505">
        <v>1.0430000000000001E-3</v>
      </c>
      <c r="BV51" s="505">
        <v>6.69E-4</v>
      </c>
      <c r="BW51" s="505">
        <v>2.6499999999999999E-4</v>
      </c>
      <c r="BX51" s="505">
        <v>2.61E-4</v>
      </c>
      <c r="BY51" s="505">
        <v>1.83E-4</v>
      </c>
      <c r="BZ51" s="505">
        <v>1.26E-4</v>
      </c>
      <c r="CA51" s="505">
        <v>9.0000000000000006E-5</v>
      </c>
      <c r="CB51" s="505">
        <v>1.8E-5</v>
      </c>
      <c r="CC51" s="505">
        <v>1.92E-4</v>
      </c>
      <c r="CD51" s="505">
        <v>9.2599999999999996E-4</v>
      </c>
      <c r="CE51" s="505">
        <v>5.3860000000000002E-3</v>
      </c>
      <c r="CF51" s="505">
        <v>1.3100000000000001E-4</v>
      </c>
      <c r="CG51" s="505">
        <v>5.3600000000000002E-4</v>
      </c>
      <c r="CH51" s="505">
        <v>3.0200000000000002E-4</v>
      </c>
      <c r="CI51" s="505">
        <v>3.4699999999999998E-4</v>
      </c>
      <c r="CJ51" s="505">
        <v>1.25E-4</v>
      </c>
      <c r="CK51" s="505">
        <v>2.33E-4</v>
      </c>
      <c r="CL51" s="505">
        <v>3.7800000000000003E-4</v>
      </c>
      <c r="CM51" s="505">
        <v>5.4100000000000003E-4</v>
      </c>
      <c r="CN51" s="505">
        <v>3.86E-4</v>
      </c>
      <c r="CO51" s="505">
        <v>2.4000000000000001E-4</v>
      </c>
      <c r="CP51" s="505">
        <v>5.1800000000000001E-4</v>
      </c>
      <c r="CQ51" s="505">
        <v>1.4999999999999999E-4</v>
      </c>
      <c r="CR51" s="505">
        <v>5.1000000000000004E-4</v>
      </c>
      <c r="CS51" s="505">
        <v>1.4100000000000001E-4</v>
      </c>
      <c r="CT51" s="505">
        <v>3.6900000000000002E-4</v>
      </c>
      <c r="CU51" s="505">
        <v>1.9699999999999999E-4</v>
      </c>
      <c r="CV51" s="505">
        <v>1.6200000000000001E-4</v>
      </c>
      <c r="CW51" s="505">
        <v>3.3100000000000002E-4</v>
      </c>
      <c r="CX51" s="505">
        <v>2.8040000000000001E-3</v>
      </c>
      <c r="CY51" s="505">
        <v>2.5300000000000002E-4</v>
      </c>
      <c r="CZ51" s="505">
        <v>2.5412000000000001E-2</v>
      </c>
      <c r="DA51" s="505">
        <v>1.76E-4</v>
      </c>
      <c r="DB51" s="505">
        <v>3.4299999999999999E-4</v>
      </c>
      <c r="DC51" s="505">
        <v>2.1900000000000001E-4</v>
      </c>
      <c r="DD51" s="505">
        <v>3.5100000000000002E-4</v>
      </c>
      <c r="DE51" s="505">
        <v>3.4400000000000001E-4</v>
      </c>
      <c r="DF51" s="505">
        <v>2.5700000000000001E-4</v>
      </c>
      <c r="DG51" s="505">
        <v>1.47E-4</v>
      </c>
      <c r="DH51" s="509">
        <v>3.5599999999999998E-4</v>
      </c>
      <c r="DI51" s="548">
        <v>1.132417</v>
      </c>
      <c r="DJ51" s="549">
        <v>0.82927700000000004</v>
      </c>
      <c r="DK51" s="547"/>
      <c r="DL51" s="547"/>
      <c r="DM51" s="547"/>
      <c r="DN51" s="547"/>
      <c r="DO51" s="547"/>
      <c r="DP51" s="547"/>
      <c r="DQ51" s="547"/>
      <c r="DR51" s="547"/>
      <c r="DS51" s="537"/>
      <c r="DT51" s="537"/>
      <c r="DU51" s="537"/>
      <c r="DV51" s="537"/>
      <c r="DW51" s="537"/>
      <c r="DX51" s="537"/>
      <c r="DY51" s="537"/>
      <c r="DZ51" s="537"/>
      <c r="EA51" s="537"/>
      <c r="EB51" s="537"/>
      <c r="EC51" s="537"/>
      <c r="ED51" s="537"/>
      <c r="EE51" s="537"/>
      <c r="EF51" s="537"/>
      <c r="EG51" s="537"/>
      <c r="EH51" s="537"/>
      <c r="EI51" s="537"/>
      <c r="EJ51" s="537"/>
      <c r="EK51" s="537"/>
      <c r="EL51" s="537"/>
      <c r="EM51" s="537"/>
      <c r="EN51" s="537"/>
      <c r="EO51" s="537"/>
      <c r="EP51" s="537"/>
      <c r="EQ51" s="537"/>
      <c r="ER51" s="537"/>
      <c r="ES51" s="537"/>
      <c r="ET51" s="537"/>
      <c r="EU51" s="537"/>
      <c r="EV51" s="537"/>
      <c r="EW51" s="537"/>
      <c r="EX51" s="537"/>
      <c r="EY51" s="537"/>
      <c r="EZ51" s="537"/>
      <c r="FA51" s="537"/>
      <c r="FB51" s="537"/>
      <c r="FC51" s="537"/>
      <c r="FD51" s="537"/>
    </row>
    <row r="52" spans="2:160" s="550" customFormat="1" ht="18" customHeight="1" x14ac:dyDescent="0.2">
      <c r="B52" s="456" t="s">
        <v>88</v>
      </c>
      <c r="C52" s="457" t="s">
        <v>89</v>
      </c>
      <c r="D52" s="504">
        <v>2.6400000000000002E-4</v>
      </c>
      <c r="E52" s="505">
        <v>2.3499999999999999E-4</v>
      </c>
      <c r="F52" s="505">
        <v>2.1619999999999999E-3</v>
      </c>
      <c r="G52" s="505">
        <v>2.3699999999999999E-4</v>
      </c>
      <c r="H52" s="505">
        <v>1.1E-4</v>
      </c>
      <c r="I52" s="505">
        <v>0</v>
      </c>
      <c r="J52" s="505">
        <v>5.31E-4</v>
      </c>
      <c r="K52" s="505">
        <v>1.36E-4</v>
      </c>
      <c r="L52" s="505">
        <v>8.7000000000000001E-5</v>
      </c>
      <c r="M52" s="505">
        <v>1.26E-4</v>
      </c>
      <c r="N52" s="505">
        <v>0</v>
      </c>
      <c r="O52" s="505">
        <v>1.36E-4</v>
      </c>
      <c r="P52" s="505">
        <v>1.13E-4</v>
      </c>
      <c r="Q52" s="505">
        <v>1.8100000000000001E-4</v>
      </c>
      <c r="R52" s="505">
        <v>1.13E-4</v>
      </c>
      <c r="S52" s="505">
        <v>1.2899999999999999E-4</v>
      </c>
      <c r="T52" s="505">
        <v>9.1000000000000003E-5</v>
      </c>
      <c r="U52" s="505">
        <v>1.11E-4</v>
      </c>
      <c r="V52" s="505">
        <v>1.5699999999999999E-4</v>
      </c>
      <c r="W52" s="505">
        <v>2.03E-4</v>
      </c>
      <c r="X52" s="505">
        <v>6.9999999999999994E-5</v>
      </c>
      <c r="Y52" s="505">
        <v>1.44E-4</v>
      </c>
      <c r="Z52" s="505">
        <v>8.6000000000000003E-5</v>
      </c>
      <c r="AA52" s="505">
        <v>1.12E-4</v>
      </c>
      <c r="AB52" s="505">
        <v>1.0900000000000001E-4</v>
      </c>
      <c r="AC52" s="505">
        <v>9.7E-5</v>
      </c>
      <c r="AD52" s="505">
        <v>2.3E-5</v>
      </c>
      <c r="AE52" s="505">
        <v>9.7E-5</v>
      </c>
      <c r="AF52" s="505">
        <v>1.2400000000000001E-4</v>
      </c>
      <c r="AG52" s="505">
        <v>1.5699999999999999E-4</v>
      </c>
      <c r="AH52" s="505">
        <v>1.21E-4</v>
      </c>
      <c r="AI52" s="505">
        <v>1.21E-4</v>
      </c>
      <c r="AJ52" s="505">
        <v>1.9599999999999999E-4</v>
      </c>
      <c r="AK52" s="505">
        <v>1.5300000000000001E-4</v>
      </c>
      <c r="AL52" s="505">
        <v>1.9699999999999999E-4</v>
      </c>
      <c r="AM52" s="505">
        <v>1.13E-4</v>
      </c>
      <c r="AN52" s="505">
        <v>1.01E-4</v>
      </c>
      <c r="AO52" s="505">
        <v>1.4200000000000001E-4</v>
      </c>
      <c r="AP52" s="505">
        <v>8.7000000000000001E-5</v>
      </c>
      <c r="AQ52" s="505">
        <v>1.54E-4</v>
      </c>
      <c r="AR52" s="505">
        <v>1.5100000000000001E-4</v>
      </c>
      <c r="AS52" s="505">
        <v>1.54E-4</v>
      </c>
      <c r="AT52" s="505">
        <v>1.2899999999999999E-4</v>
      </c>
      <c r="AU52" s="505">
        <v>1.4419999999999999E-3</v>
      </c>
      <c r="AV52" s="505">
        <v>1.82E-3</v>
      </c>
      <c r="AW52" s="505">
        <v>1.0339050000000001</v>
      </c>
      <c r="AX52" s="505">
        <v>2.05E-4</v>
      </c>
      <c r="AY52" s="505">
        <v>1.3300000000000001E-4</v>
      </c>
      <c r="AZ52" s="505">
        <v>5.71E-4</v>
      </c>
      <c r="BA52" s="505">
        <v>9.7E-5</v>
      </c>
      <c r="BB52" s="505">
        <v>3.8200000000000002E-4</v>
      </c>
      <c r="BC52" s="505">
        <v>1.1400000000000001E-4</v>
      </c>
      <c r="BD52" s="505">
        <v>6.2100000000000002E-4</v>
      </c>
      <c r="BE52" s="505">
        <v>8.8400000000000002E-4</v>
      </c>
      <c r="BF52" s="505">
        <v>2.22E-4</v>
      </c>
      <c r="BG52" s="505">
        <v>2.2900000000000001E-4</v>
      </c>
      <c r="BH52" s="505">
        <v>3.0200000000000002E-4</v>
      </c>
      <c r="BI52" s="505">
        <v>5.9900000000000003E-4</v>
      </c>
      <c r="BJ52" s="505">
        <v>4.4200000000000001E-4</v>
      </c>
      <c r="BK52" s="505">
        <v>1.6000000000000001E-4</v>
      </c>
      <c r="BL52" s="505">
        <v>3.88E-4</v>
      </c>
      <c r="BM52" s="505">
        <v>1.6799999999999999E-4</v>
      </c>
      <c r="BN52" s="505">
        <v>1.7699999999999999E-4</v>
      </c>
      <c r="BO52" s="505">
        <v>3.8699999999999997E-4</v>
      </c>
      <c r="BP52" s="505">
        <v>1.83E-4</v>
      </c>
      <c r="BQ52" s="505">
        <v>2.2499999999999999E-4</v>
      </c>
      <c r="BR52" s="505">
        <v>1.94E-4</v>
      </c>
      <c r="BS52" s="505">
        <v>2.1599999999999999E-4</v>
      </c>
      <c r="BT52" s="505">
        <v>6.7999999999999999E-5</v>
      </c>
      <c r="BU52" s="505">
        <v>3.6499999999999998E-4</v>
      </c>
      <c r="BV52" s="505">
        <v>2.6400000000000002E-4</v>
      </c>
      <c r="BW52" s="505">
        <v>7.0799999999999997E-4</v>
      </c>
      <c r="BX52" s="505">
        <v>2.22E-4</v>
      </c>
      <c r="BY52" s="505">
        <v>1.11E-4</v>
      </c>
      <c r="BZ52" s="505">
        <v>6.4999999999999994E-5</v>
      </c>
      <c r="CA52" s="505">
        <v>4.5000000000000003E-5</v>
      </c>
      <c r="CB52" s="505">
        <v>1.0000000000000001E-5</v>
      </c>
      <c r="CC52" s="505">
        <v>7.6000000000000004E-5</v>
      </c>
      <c r="CD52" s="505">
        <v>3.1700000000000001E-4</v>
      </c>
      <c r="CE52" s="505">
        <v>1.784E-3</v>
      </c>
      <c r="CF52" s="505">
        <v>6.4999999999999994E-5</v>
      </c>
      <c r="CG52" s="505">
        <v>2.52E-4</v>
      </c>
      <c r="CH52" s="505">
        <v>1.9699999999999999E-4</v>
      </c>
      <c r="CI52" s="505">
        <v>1.7200000000000001E-4</v>
      </c>
      <c r="CJ52" s="505">
        <v>9.6000000000000002E-5</v>
      </c>
      <c r="CK52" s="505">
        <v>1.36E-4</v>
      </c>
      <c r="CL52" s="505">
        <v>2.6499999999999999E-4</v>
      </c>
      <c r="CM52" s="505">
        <v>2.0699999999999999E-4</v>
      </c>
      <c r="CN52" s="505">
        <v>2.6499999999999999E-4</v>
      </c>
      <c r="CO52" s="505">
        <v>5.4600000000000004E-4</v>
      </c>
      <c r="CP52" s="505">
        <v>8.3900000000000001E-4</v>
      </c>
      <c r="CQ52" s="505">
        <v>7.2999999999999999E-5</v>
      </c>
      <c r="CR52" s="505">
        <v>2.4600000000000002E-4</v>
      </c>
      <c r="CS52" s="505">
        <v>4.744E-3</v>
      </c>
      <c r="CT52" s="505">
        <v>2.1280000000000001E-3</v>
      </c>
      <c r="CU52" s="505">
        <v>1.1410000000000001E-3</v>
      </c>
      <c r="CV52" s="505">
        <v>8.5700000000000001E-4</v>
      </c>
      <c r="CW52" s="505">
        <v>1.75E-4</v>
      </c>
      <c r="CX52" s="505">
        <v>1.446E-3</v>
      </c>
      <c r="CY52" s="505">
        <v>1.92E-4</v>
      </c>
      <c r="CZ52" s="505">
        <v>7.9430000000000004E-3</v>
      </c>
      <c r="DA52" s="505">
        <v>1.5899999999999999E-4</v>
      </c>
      <c r="DB52" s="505">
        <v>1.7899999999999999E-4</v>
      </c>
      <c r="DC52" s="505">
        <v>1.2799999999999999E-4</v>
      </c>
      <c r="DD52" s="505">
        <v>1.66E-4</v>
      </c>
      <c r="DE52" s="505">
        <v>1.6069999999999999E-3</v>
      </c>
      <c r="DF52" s="505">
        <v>3.0600000000000001E-4</v>
      </c>
      <c r="DG52" s="505">
        <v>8.2539999999999992E-3</v>
      </c>
      <c r="DH52" s="509">
        <v>3.0400000000000002E-4</v>
      </c>
      <c r="DI52" s="548">
        <v>1.089154</v>
      </c>
      <c r="DJ52" s="549">
        <v>0.79759500000000005</v>
      </c>
      <c r="DK52" s="547"/>
      <c r="DL52" s="547"/>
      <c r="DM52" s="547"/>
      <c r="DN52" s="547"/>
      <c r="DO52" s="547"/>
      <c r="DP52" s="547"/>
      <c r="DQ52" s="547"/>
      <c r="DR52" s="547"/>
      <c r="DS52" s="537"/>
      <c r="DT52" s="537"/>
      <c r="DU52" s="537"/>
      <c r="DV52" s="537"/>
      <c r="DW52" s="537"/>
      <c r="DX52" s="537"/>
      <c r="DY52" s="537"/>
      <c r="DZ52" s="537"/>
      <c r="EA52" s="537"/>
      <c r="EB52" s="537"/>
      <c r="EC52" s="537"/>
      <c r="ED52" s="537"/>
      <c r="EE52" s="537"/>
      <c r="EF52" s="537"/>
      <c r="EG52" s="537"/>
      <c r="EH52" s="537"/>
      <c r="EI52" s="537"/>
      <c r="EJ52" s="537"/>
      <c r="EK52" s="537"/>
      <c r="EL52" s="537"/>
      <c r="EM52" s="537"/>
      <c r="EN52" s="537"/>
      <c r="EO52" s="537"/>
      <c r="EP52" s="537"/>
      <c r="EQ52" s="537"/>
      <c r="ER52" s="537"/>
      <c r="ES52" s="537"/>
      <c r="ET52" s="537"/>
      <c r="EU52" s="537"/>
      <c r="EV52" s="537"/>
      <c r="EW52" s="537"/>
      <c r="EX52" s="537"/>
      <c r="EY52" s="537"/>
      <c r="EZ52" s="537"/>
      <c r="FA52" s="537"/>
      <c r="FB52" s="537"/>
      <c r="FC52" s="537"/>
      <c r="FD52" s="537"/>
    </row>
    <row r="53" spans="2:160" s="550" customFormat="1" ht="18" customHeight="1" x14ac:dyDescent="0.2">
      <c r="B53" s="456" t="s">
        <v>90</v>
      </c>
      <c r="C53" s="457" t="s">
        <v>91</v>
      </c>
      <c r="D53" s="504">
        <v>1.03E-4</v>
      </c>
      <c r="E53" s="505">
        <v>6.9999999999999994E-5</v>
      </c>
      <c r="F53" s="505">
        <v>1.2400000000000001E-4</v>
      </c>
      <c r="G53" s="505">
        <v>1.2899999999999999E-4</v>
      </c>
      <c r="H53" s="505">
        <v>4.1999999999999998E-5</v>
      </c>
      <c r="I53" s="505">
        <v>0</v>
      </c>
      <c r="J53" s="505">
        <v>3.0299999999999999E-4</v>
      </c>
      <c r="K53" s="505">
        <v>5.0000000000000002E-5</v>
      </c>
      <c r="L53" s="505">
        <v>4.1999999999999998E-5</v>
      </c>
      <c r="M53" s="505">
        <v>4.0000000000000003E-5</v>
      </c>
      <c r="N53" s="505">
        <v>0</v>
      </c>
      <c r="O53" s="505">
        <v>6.0000000000000002E-5</v>
      </c>
      <c r="P53" s="505">
        <v>4.0000000000000003E-5</v>
      </c>
      <c r="Q53" s="505">
        <v>8.7000000000000001E-5</v>
      </c>
      <c r="R53" s="505">
        <v>4.8999999999999998E-5</v>
      </c>
      <c r="S53" s="505">
        <v>4.6999999999999997E-5</v>
      </c>
      <c r="T53" s="505">
        <v>2.6999999999999999E-5</v>
      </c>
      <c r="U53" s="505">
        <v>4.1E-5</v>
      </c>
      <c r="V53" s="505">
        <v>7.7999999999999999E-5</v>
      </c>
      <c r="W53" s="505">
        <v>1.07E-4</v>
      </c>
      <c r="X53" s="505">
        <v>3.8000000000000002E-5</v>
      </c>
      <c r="Y53" s="505">
        <v>7.3999999999999996E-5</v>
      </c>
      <c r="Z53" s="505">
        <v>3.8000000000000002E-5</v>
      </c>
      <c r="AA53" s="505">
        <v>4.8999999999999998E-5</v>
      </c>
      <c r="AB53" s="505">
        <v>5.0000000000000002E-5</v>
      </c>
      <c r="AC53" s="505">
        <v>3.6999999999999998E-5</v>
      </c>
      <c r="AD53" s="505">
        <v>1.1E-5</v>
      </c>
      <c r="AE53" s="505">
        <v>4.6E-5</v>
      </c>
      <c r="AF53" s="505">
        <v>5.5999999999999999E-5</v>
      </c>
      <c r="AG53" s="505">
        <v>8.0000000000000007E-5</v>
      </c>
      <c r="AH53" s="505">
        <v>4.1E-5</v>
      </c>
      <c r="AI53" s="505">
        <v>5.3000000000000001E-5</v>
      </c>
      <c r="AJ53" s="505">
        <v>1.03E-4</v>
      </c>
      <c r="AK53" s="505">
        <v>7.4999999999999993E-5</v>
      </c>
      <c r="AL53" s="505">
        <v>9.7999999999999997E-5</v>
      </c>
      <c r="AM53" s="505">
        <v>5.8E-5</v>
      </c>
      <c r="AN53" s="505">
        <v>5.1E-5</v>
      </c>
      <c r="AO53" s="505">
        <v>7.2999999999999999E-5</v>
      </c>
      <c r="AP53" s="505">
        <v>2.8E-5</v>
      </c>
      <c r="AQ53" s="505">
        <v>7.3999999999999996E-5</v>
      </c>
      <c r="AR53" s="505">
        <v>7.1000000000000005E-5</v>
      </c>
      <c r="AS53" s="505">
        <v>7.7000000000000001E-5</v>
      </c>
      <c r="AT53" s="505">
        <v>3.2200000000000002E-4</v>
      </c>
      <c r="AU53" s="505">
        <v>6.8199999999999999E-4</v>
      </c>
      <c r="AV53" s="505">
        <v>1.6670000000000001E-3</v>
      </c>
      <c r="AW53" s="505">
        <v>2.4423E-2</v>
      </c>
      <c r="AX53" s="505">
        <v>1.0364089999999999</v>
      </c>
      <c r="AY53" s="505">
        <v>1.0248999999999999E-2</v>
      </c>
      <c r="AZ53" s="505">
        <v>9.4809999999999998E-3</v>
      </c>
      <c r="BA53" s="505">
        <v>3.5852000000000002E-2</v>
      </c>
      <c r="BB53" s="505">
        <v>5.0611000000000003E-2</v>
      </c>
      <c r="BC53" s="505">
        <v>1.0493000000000001E-2</v>
      </c>
      <c r="BD53" s="505">
        <v>4.1362999999999997E-2</v>
      </c>
      <c r="BE53" s="505">
        <v>5.3123999999999998E-2</v>
      </c>
      <c r="BF53" s="505">
        <v>1.5939999999999999E-3</v>
      </c>
      <c r="BG53" s="505">
        <v>1.4159999999999999E-3</v>
      </c>
      <c r="BH53" s="505">
        <v>3.5890000000000002E-3</v>
      </c>
      <c r="BI53" s="505">
        <v>1.4899999999999999E-4</v>
      </c>
      <c r="BJ53" s="505">
        <v>1.5219999999999999E-3</v>
      </c>
      <c r="BK53" s="505">
        <v>5.8600000000000004E-4</v>
      </c>
      <c r="BL53" s="505">
        <v>5.9000000000000003E-4</v>
      </c>
      <c r="BM53" s="505">
        <v>7.7000000000000001E-5</v>
      </c>
      <c r="BN53" s="505">
        <v>8.7000000000000001E-5</v>
      </c>
      <c r="BO53" s="505">
        <v>1.2E-4</v>
      </c>
      <c r="BP53" s="505">
        <v>1.21E-4</v>
      </c>
      <c r="BQ53" s="505">
        <v>1.08E-4</v>
      </c>
      <c r="BR53" s="505">
        <v>1.21E-4</v>
      </c>
      <c r="BS53" s="505">
        <v>1.2300000000000001E-4</v>
      </c>
      <c r="BT53" s="505">
        <v>2.9E-5</v>
      </c>
      <c r="BU53" s="505">
        <v>1.7799999999999999E-4</v>
      </c>
      <c r="BV53" s="505">
        <v>1.2999999999999999E-4</v>
      </c>
      <c r="BW53" s="505">
        <v>6.7999999999999999E-5</v>
      </c>
      <c r="BX53" s="505">
        <v>5.5000000000000002E-5</v>
      </c>
      <c r="BY53" s="505">
        <v>3.8000000000000002E-5</v>
      </c>
      <c r="BZ53" s="505">
        <v>2.5999999999999998E-5</v>
      </c>
      <c r="CA53" s="505">
        <v>1.8E-5</v>
      </c>
      <c r="CB53" s="505">
        <v>3.9999999999999998E-6</v>
      </c>
      <c r="CC53" s="505">
        <v>4.6999999999999997E-5</v>
      </c>
      <c r="CD53" s="505">
        <v>1.7899999999999999E-4</v>
      </c>
      <c r="CE53" s="505">
        <v>1.0380000000000001E-3</v>
      </c>
      <c r="CF53" s="505">
        <v>2.0999999999999999E-5</v>
      </c>
      <c r="CG53" s="505">
        <v>1.3799999999999999E-4</v>
      </c>
      <c r="CH53" s="505">
        <v>5.5999999999999999E-5</v>
      </c>
      <c r="CI53" s="505">
        <v>6.3999999999999997E-5</v>
      </c>
      <c r="CJ53" s="505">
        <v>2.4000000000000001E-5</v>
      </c>
      <c r="CK53" s="505">
        <v>4.8000000000000001E-5</v>
      </c>
      <c r="CL53" s="505">
        <v>8.7999999999999998E-5</v>
      </c>
      <c r="CM53" s="505">
        <v>1.0900000000000001E-4</v>
      </c>
      <c r="CN53" s="505">
        <v>8.0000000000000007E-5</v>
      </c>
      <c r="CO53" s="505">
        <v>7.2999999999999999E-5</v>
      </c>
      <c r="CP53" s="505">
        <v>1.2799999999999999E-4</v>
      </c>
      <c r="CQ53" s="505">
        <v>3.1000000000000001E-5</v>
      </c>
      <c r="CR53" s="505">
        <v>1.26E-4</v>
      </c>
      <c r="CS53" s="505">
        <v>1.3799999999999999E-4</v>
      </c>
      <c r="CT53" s="505">
        <v>1.1900000000000001E-4</v>
      </c>
      <c r="CU53" s="505">
        <v>6.3999999999999997E-5</v>
      </c>
      <c r="CV53" s="505">
        <v>5.1E-5</v>
      </c>
      <c r="CW53" s="505">
        <v>6.7000000000000002E-5</v>
      </c>
      <c r="CX53" s="505">
        <v>5.5400000000000002E-4</v>
      </c>
      <c r="CY53" s="505">
        <v>5.7000000000000003E-5</v>
      </c>
      <c r="CZ53" s="505">
        <v>4.8840000000000003E-3</v>
      </c>
      <c r="DA53" s="505">
        <v>3.8999999999999999E-5</v>
      </c>
      <c r="DB53" s="505">
        <v>6.7999999999999999E-5</v>
      </c>
      <c r="DC53" s="505">
        <v>4.5000000000000003E-5</v>
      </c>
      <c r="DD53" s="505">
        <v>6.8999999999999997E-5</v>
      </c>
      <c r="DE53" s="505">
        <v>1.0399999999999999E-4</v>
      </c>
      <c r="DF53" s="505">
        <v>5.3000000000000001E-5</v>
      </c>
      <c r="DG53" s="505">
        <v>3.1700000000000001E-4</v>
      </c>
      <c r="DH53" s="509">
        <v>8.0000000000000007E-5</v>
      </c>
      <c r="DI53" s="548">
        <v>1.2971010000000001</v>
      </c>
      <c r="DJ53" s="549">
        <v>0.94987600000000005</v>
      </c>
      <c r="DK53" s="547"/>
      <c r="DL53" s="547"/>
      <c r="DM53" s="547"/>
      <c r="DN53" s="547"/>
      <c r="DO53" s="547"/>
      <c r="DP53" s="547"/>
      <c r="DQ53" s="547"/>
      <c r="DR53" s="547"/>
      <c r="DS53" s="537"/>
      <c r="DT53" s="537"/>
      <c r="DU53" s="537"/>
      <c r="DV53" s="537"/>
      <c r="DW53" s="537"/>
      <c r="DX53" s="537"/>
      <c r="DY53" s="537"/>
      <c r="DZ53" s="537"/>
      <c r="EA53" s="537"/>
      <c r="EB53" s="537"/>
      <c r="EC53" s="537"/>
      <c r="ED53" s="537"/>
      <c r="EE53" s="537"/>
      <c r="EF53" s="537"/>
      <c r="EG53" s="537"/>
      <c r="EH53" s="537"/>
      <c r="EI53" s="537"/>
      <c r="EJ53" s="537"/>
      <c r="EK53" s="537"/>
      <c r="EL53" s="537"/>
      <c r="EM53" s="537"/>
      <c r="EN53" s="537"/>
      <c r="EO53" s="537"/>
      <c r="EP53" s="537"/>
      <c r="EQ53" s="537"/>
      <c r="ER53" s="537"/>
      <c r="ES53" s="537"/>
      <c r="ET53" s="537"/>
      <c r="EU53" s="537"/>
      <c r="EV53" s="537"/>
      <c r="EW53" s="537"/>
      <c r="EX53" s="537"/>
      <c r="EY53" s="537"/>
      <c r="EZ53" s="537"/>
      <c r="FA53" s="537"/>
      <c r="FB53" s="537"/>
      <c r="FC53" s="537"/>
      <c r="FD53" s="537"/>
    </row>
    <row r="54" spans="2:160" s="550" customFormat="1" ht="18" customHeight="1" x14ac:dyDescent="0.2">
      <c r="B54" s="456" t="s">
        <v>92</v>
      </c>
      <c r="C54" s="457" t="s">
        <v>93</v>
      </c>
      <c r="D54" s="504">
        <v>3.3199999999999999E-4</v>
      </c>
      <c r="E54" s="505">
        <v>2.32E-4</v>
      </c>
      <c r="F54" s="505">
        <v>2.9700000000000001E-4</v>
      </c>
      <c r="G54" s="505">
        <v>4.2999999999999999E-4</v>
      </c>
      <c r="H54" s="505">
        <v>1.36E-4</v>
      </c>
      <c r="I54" s="505">
        <v>0</v>
      </c>
      <c r="J54" s="505">
        <v>1.011E-3</v>
      </c>
      <c r="K54" s="505">
        <v>1.7799999999999999E-4</v>
      </c>
      <c r="L54" s="505">
        <v>2.1000000000000001E-4</v>
      </c>
      <c r="M54" s="505">
        <v>1.34E-4</v>
      </c>
      <c r="N54" s="505">
        <v>0</v>
      </c>
      <c r="O54" s="505">
        <v>2.02E-4</v>
      </c>
      <c r="P54" s="505">
        <v>1.45E-4</v>
      </c>
      <c r="Q54" s="505">
        <v>3.0200000000000002E-4</v>
      </c>
      <c r="R54" s="505">
        <v>2.4000000000000001E-4</v>
      </c>
      <c r="S54" s="505">
        <v>1.6100000000000001E-4</v>
      </c>
      <c r="T54" s="505">
        <v>1.07E-4</v>
      </c>
      <c r="U54" s="505">
        <v>3.8299999999999999E-4</v>
      </c>
      <c r="V54" s="505">
        <v>2.6499999999999999E-4</v>
      </c>
      <c r="W54" s="505">
        <v>3.7300000000000001E-4</v>
      </c>
      <c r="X54" s="505">
        <v>1.2300000000000001E-4</v>
      </c>
      <c r="Y54" s="505">
        <v>2.5000000000000001E-4</v>
      </c>
      <c r="Z54" s="505">
        <v>1.3300000000000001E-4</v>
      </c>
      <c r="AA54" s="505">
        <v>1.65E-4</v>
      </c>
      <c r="AB54" s="505">
        <v>2.03E-4</v>
      </c>
      <c r="AC54" s="505">
        <v>1.6100000000000001E-4</v>
      </c>
      <c r="AD54" s="505">
        <v>3.6999999999999998E-5</v>
      </c>
      <c r="AE54" s="505">
        <v>1.4999999999999999E-4</v>
      </c>
      <c r="AF54" s="505">
        <v>1.8100000000000001E-4</v>
      </c>
      <c r="AG54" s="505">
        <v>2.9E-4</v>
      </c>
      <c r="AH54" s="505">
        <v>1.66E-4</v>
      </c>
      <c r="AI54" s="505">
        <v>2.05E-4</v>
      </c>
      <c r="AJ54" s="505">
        <v>3.5100000000000002E-4</v>
      </c>
      <c r="AK54" s="505">
        <v>2.7900000000000001E-4</v>
      </c>
      <c r="AL54" s="505">
        <v>3.3700000000000001E-4</v>
      </c>
      <c r="AM54" s="505">
        <v>1.9100000000000001E-4</v>
      </c>
      <c r="AN54" s="505">
        <v>1.66E-4</v>
      </c>
      <c r="AO54" s="505">
        <v>2.5300000000000002E-4</v>
      </c>
      <c r="AP54" s="505">
        <v>9.7999999999999997E-5</v>
      </c>
      <c r="AQ54" s="505">
        <v>2.4699999999999999E-4</v>
      </c>
      <c r="AR54" s="505">
        <v>2.4899999999999998E-4</v>
      </c>
      <c r="AS54" s="505">
        <v>2.9999999999999997E-4</v>
      </c>
      <c r="AT54" s="505">
        <v>2.9499999999999999E-3</v>
      </c>
      <c r="AU54" s="505">
        <v>4.1339999999999997E-3</v>
      </c>
      <c r="AV54" s="505">
        <v>2.065E-3</v>
      </c>
      <c r="AW54" s="505">
        <v>8.7869999999999997E-3</v>
      </c>
      <c r="AX54" s="505">
        <v>2.5985000000000001E-2</v>
      </c>
      <c r="AY54" s="505">
        <v>1.0609310000000001</v>
      </c>
      <c r="AZ54" s="505">
        <v>6.9179999999999997E-3</v>
      </c>
      <c r="BA54" s="505">
        <v>7.5880000000000001E-3</v>
      </c>
      <c r="BB54" s="505">
        <v>3.9661000000000002E-2</v>
      </c>
      <c r="BC54" s="505">
        <v>1.2696000000000001E-2</v>
      </c>
      <c r="BD54" s="505">
        <v>2.4524000000000001E-2</v>
      </c>
      <c r="BE54" s="505">
        <v>2.3184E-2</v>
      </c>
      <c r="BF54" s="505">
        <v>1.8600000000000001E-3</v>
      </c>
      <c r="BG54" s="505">
        <v>1.6789999999999999E-3</v>
      </c>
      <c r="BH54" s="505">
        <v>3.8579999999999999E-3</v>
      </c>
      <c r="BI54" s="505">
        <v>4.84E-4</v>
      </c>
      <c r="BJ54" s="505">
        <v>3.86E-4</v>
      </c>
      <c r="BK54" s="505">
        <v>9.1299999999999997E-4</v>
      </c>
      <c r="BL54" s="505">
        <v>5.44E-4</v>
      </c>
      <c r="BM54" s="505">
        <v>2.52E-4</v>
      </c>
      <c r="BN54" s="505">
        <v>4.0000000000000002E-4</v>
      </c>
      <c r="BO54" s="505">
        <v>4.1800000000000002E-4</v>
      </c>
      <c r="BP54" s="505">
        <v>4.6999999999999999E-4</v>
      </c>
      <c r="BQ54" s="505">
        <v>3.5100000000000002E-4</v>
      </c>
      <c r="BR54" s="505">
        <v>3.2600000000000001E-4</v>
      </c>
      <c r="BS54" s="505">
        <v>3.9800000000000002E-4</v>
      </c>
      <c r="BT54" s="505">
        <v>1.01E-4</v>
      </c>
      <c r="BU54" s="505">
        <v>6.0599999999999998E-4</v>
      </c>
      <c r="BV54" s="505">
        <v>4.4900000000000002E-4</v>
      </c>
      <c r="BW54" s="505">
        <v>2.0900000000000001E-4</v>
      </c>
      <c r="BX54" s="505">
        <v>2.1599999999999999E-4</v>
      </c>
      <c r="BY54" s="505">
        <v>1.8799999999999999E-4</v>
      </c>
      <c r="BZ54" s="505">
        <v>1.06E-4</v>
      </c>
      <c r="CA54" s="505">
        <v>7.4999999999999993E-5</v>
      </c>
      <c r="CB54" s="505">
        <v>1.7E-5</v>
      </c>
      <c r="CC54" s="505">
        <v>1.46E-4</v>
      </c>
      <c r="CD54" s="505">
        <v>5.8699999999999996E-4</v>
      </c>
      <c r="CE54" s="505">
        <v>3.2950000000000002E-3</v>
      </c>
      <c r="CF54" s="505">
        <v>9.1000000000000003E-5</v>
      </c>
      <c r="CG54" s="505">
        <v>3.5399999999999999E-4</v>
      </c>
      <c r="CH54" s="505">
        <v>2.04E-4</v>
      </c>
      <c r="CI54" s="505">
        <v>2.4000000000000001E-4</v>
      </c>
      <c r="CJ54" s="505">
        <v>1.2300000000000001E-4</v>
      </c>
      <c r="CK54" s="505">
        <v>2.8699999999999998E-4</v>
      </c>
      <c r="CL54" s="505">
        <v>1.16E-3</v>
      </c>
      <c r="CM54" s="505">
        <v>6.7299999999999999E-4</v>
      </c>
      <c r="CN54" s="505">
        <v>5.4000000000000001E-4</v>
      </c>
      <c r="CO54" s="505">
        <v>1.3339999999999999E-3</v>
      </c>
      <c r="CP54" s="505">
        <v>7.3899999999999997E-4</v>
      </c>
      <c r="CQ54" s="505">
        <v>1.27E-4</v>
      </c>
      <c r="CR54" s="505">
        <v>1.7210000000000001E-3</v>
      </c>
      <c r="CS54" s="505">
        <v>1.45E-4</v>
      </c>
      <c r="CT54" s="505">
        <v>2.81E-4</v>
      </c>
      <c r="CU54" s="505">
        <v>1.9100000000000001E-4</v>
      </c>
      <c r="CV54" s="505">
        <v>1.7000000000000001E-4</v>
      </c>
      <c r="CW54" s="505">
        <v>2.92E-4</v>
      </c>
      <c r="CX54" s="505">
        <v>1.7160000000000001E-3</v>
      </c>
      <c r="CY54" s="505">
        <v>5.3399999999999997E-4</v>
      </c>
      <c r="CZ54" s="505">
        <v>1.5447000000000001E-2</v>
      </c>
      <c r="DA54" s="505">
        <v>1.55E-4</v>
      </c>
      <c r="DB54" s="505">
        <v>2.52E-4</v>
      </c>
      <c r="DC54" s="505">
        <v>1.6699999999999999E-4</v>
      </c>
      <c r="DD54" s="505">
        <v>2.7300000000000002E-4</v>
      </c>
      <c r="DE54" s="505">
        <v>2.7E-4</v>
      </c>
      <c r="DF54" s="505">
        <v>2.1800000000000001E-4</v>
      </c>
      <c r="DG54" s="505">
        <v>1.0142999999999999E-2</v>
      </c>
      <c r="DH54" s="509">
        <v>3.5500000000000001E-4</v>
      </c>
      <c r="DI54" s="548">
        <v>1.2856320000000001</v>
      </c>
      <c r="DJ54" s="549">
        <v>0.94147700000000001</v>
      </c>
      <c r="DK54" s="547"/>
      <c r="DL54" s="547"/>
      <c r="DM54" s="547"/>
      <c r="DN54" s="547"/>
      <c r="DO54" s="547"/>
      <c r="DP54" s="547"/>
      <c r="DQ54" s="547"/>
      <c r="DR54" s="547"/>
      <c r="DS54" s="537"/>
      <c r="DT54" s="537"/>
      <c r="DU54" s="537"/>
      <c r="DV54" s="537"/>
      <c r="DW54" s="537"/>
      <c r="DX54" s="537"/>
      <c r="DY54" s="537"/>
      <c r="DZ54" s="537"/>
      <c r="EA54" s="537"/>
      <c r="EB54" s="537"/>
      <c r="EC54" s="537"/>
      <c r="ED54" s="537"/>
      <c r="EE54" s="537"/>
      <c r="EF54" s="537"/>
      <c r="EG54" s="537"/>
      <c r="EH54" s="537"/>
      <c r="EI54" s="537"/>
      <c r="EJ54" s="537"/>
      <c r="EK54" s="537"/>
      <c r="EL54" s="537"/>
      <c r="EM54" s="537"/>
      <c r="EN54" s="537"/>
      <c r="EO54" s="537"/>
      <c r="EP54" s="537"/>
      <c r="EQ54" s="537"/>
      <c r="ER54" s="537"/>
      <c r="ES54" s="537"/>
      <c r="ET54" s="537"/>
      <c r="EU54" s="537"/>
      <c r="EV54" s="537"/>
      <c r="EW54" s="537"/>
      <c r="EX54" s="537"/>
      <c r="EY54" s="537"/>
      <c r="EZ54" s="537"/>
      <c r="FA54" s="537"/>
      <c r="FB54" s="537"/>
      <c r="FC54" s="537"/>
      <c r="FD54" s="537"/>
    </row>
    <row r="55" spans="2:160" s="550" customFormat="1" ht="18" customHeight="1" x14ac:dyDescent="0.2">
      <c r="B55" s="456" t="s">
        <v>94</v>
      </c>
      <c r="C55" s="457" t="s">
        <v>95</v>
      </c>
      <c r="D55" s="504">
        <v>2.14E-4</v>
      </c>
      <c r="E55" s="505">
        <v>1.5100000000000001E-4</v>
      </c>
      <c r="F55" s="505">
        <v>1.75E-4</v>
      </c>
      <c r="G55" s="505">
        <v>2.7300000000000002E-4</v>
      </c>
      <c r="H55" s="505">
        <v>3.1399999999999999E-4</v>
      </c>
      <c r="I55" s="505">
        <v>0</v>
      </c>
      <c r="J55" s="505">
        <v>7.2499999999999995E-4</v>
      </c>
      <c r="K55" s="505">
        <v>1.03E-4</v>
      </c>
      <c r="L55" s="505">
        <v>7.6000000000000004E-5</v>
      </c>
      <c r="M55" s="505">
        <v>8.2000000000000001E-5</v>
      </c>
      <c r="N55" s="505">
        <v>0</v>
      </c>
      <c r="O55" s="505">
        <v>1.25E-4</v>
      </c>
      <c r="P55" s="505">
        <v>8.0000000000000007E-5</v>
      </c>
      <c r="Q55" s="505">
        <v>1.93E-4</v>
      </c>
      <c r="R55" s="505">
        <v>1.8000000000000001E-4</v>
      </c>
      <c r="S55" s="505">
        <v>9.8999999999999994E-5</v>
      </c>
      <c r="T55" s="505">
        <v>5.5999999999999999E-5</v>
      </c>
      <c r="U55" s="505">
        <v>8.1000000000000004E-5</v>
      </c>
      <c r="V55" s="505">
        <v>1.65E-4</v>
      </c>
      <c r="W55" s="505">
        <v>2.23E-4</v>
      </c>
      <c r="X55" s="505">
        <v>8.0000000000000007E-5</v>
      </c>
      <c r="Y55" s="505">
        <v>1.56E-4</v>
      </c>
      <c r="Z55" s="505">
        <v>8.0000000000000007E-5</v>
      </c>
      <c r="AA55" s="505">
        <v>1.03E-4</v>
      </c>
      <c r="AB55" s="505">
        <v>1E-4</v>
      </c>
      <c r="AC55" s="505">
        <v>7.2000000000000002E-5</v>
      </c>
      <c r="AD55" s="505">
        <v>2.4000000000000001E-5</v>
      </c>
      <c r="AE55" s="505">
        <v>9.7E-5</v>
      </c>
      <c r="AF55" s="505">
        <v>1.27E-4</v>
      </c>
      <c r="AG55" s="505">
        <v>1.6200000000000001E-4</v>
      </c>
      <c r="AH55" s="505">
        <v>8.0000000000000007E-5</v>
      </c>
      <c r="AI55" s="505">
        <v>1.16E-4</v>
      </c>
      <c r="AJ55" s="505">
        <v>2.2000000000000001E-4</v>
      </c>
      <c r="AK55" s="505">
        <v>1.75E-4</v>
      </c>
      <c r="AL55" s="505">
        <v>2.1100000000000001E-4</v>
      </c>
      <c r="AM55" s="505">
        <v>1.26E-4</v>
      </c>
      <c r="AN55" s="505">
        <v>1.0900000000000001E-4</v>
      </c>
      <c r="AO55" s="505">
        <v>1.6100000000000001E-4</v>
      </c>
      <c r="AP55" s="505">
        <v>5.8E-5</v>
      </c>
      <c r="AQ55" s="505">
        <v>1.56E-4</v>
      </c>
      <c r="AR55" s="505">
        <v>1.5200000000000001E-4</v>
      </c>
      <c r="AS55" s="505">
        <v>5.9599999999999996E-4</v>
      </c>
      <c r="AT55" s="505">
        <v>2.8400000000000002E-4</v>
      </c>
      <c r="AU55" s="505">
        <v>1.1291000000000001E-2</v>
      </c>
      <c r="AV55" s="505">
        <v>8.7989999999999995E-3</v>
      </c>
      <c r="AW55" s="505">
        <v>7.1659999999999996E-3</v>
      </c>
      <c r="AX55" s="505">
        <v>1.8799999999999999E-4</v>
      </c>
      <c r="AY55" s="505">
        <v>6.2299999999999996E-4</v>
      </c>
      <c r="AZ55" s="505">
        <v>1.0703320000000001</v>
      </c>
      <c r="BA55" s="505">
        <v>6.4460000000000003E-3</v>
      </c>
      <c r="BB55" s="505">
        <v>4.9240000000000004E-3</v>
      </c>
      <c r="BC55" s="505">
        <v>3.496E-3</v>
      </c>
      <c r="BD55" s="505">
        <v>2.9120000000000001E-3</v>
      </c>
      <c r="BE55" s="505">
        <v>5.045E-3</v>
      </c>
      <c r="BF55" s="505">
        <v>1.5244000000000001E-2</v>
      </c>
      <c r="BG55" s="505">
        <v>9.7689999999999999E-3</v>
      </c>
      <c r="BH55" s="505">
        <v>1.6777E-2</v>
      </c>
      <c r="BI55" s="505">
        <v>6.6550000000000003E-3</v>
      </c>
      <c r="BJ55" s="505">
        <v>8.6499999999999999E-4</v>
      </c>
      <c r="BK55" s="505">
        <v>4.535E-3</v>
      </c>
      <c r="BL55" s="505">
        <v>1.65E-4</v>
      </c>
      <c r="BM55" s="505">
        <v>1.6200000000000001E-4</v>
      </c>
      <c r="BN55" s="505">
        <v>5.9599999999999996E-4</v>
      </c>
      <c r="BO55" s="505">
        <v>1.6659999999999999E-3</v>
      </c>
      <c r="BP55" s="505">
        <v>1.691E-3</v>
      </c>
      <c r="BQ55" s="505">
        <v>7.85E-4</v>
      </c>
      <c r="BR55" s="505">
        <v>2.0409999999999998E-3</v>
      </c>
      <c r="BS55" s="505">
        <v>2.63E-4</v>
      </c>
      <c r="BT55" s="505">
        <v>6.3999999999999997E-5</v>
      </c>
      <c r="BU55" s="505">
        <v>4.1100000000000002E-4</v>
      </c>
      <c r="BV55" s="505">
        <v>2.7500000000000002E-4</v>
      </c>
      <c r="BW55" s="505">
        <v>1.1400000000000001E-4</v>
      </c>
      <c r="BX55" s="505">
        <v>1.06E-4</v>
      </c>
      <c r="BY55" s="505">
        <v>7.6000000000000004E-5</v>
      </c>
      <c r="BZ55" s="505">
        <v>5.3000000000000001E-5</v>
      </c>
      <c r="CA55" s="505">
        <v>3.8999999999999999E-5</v>
      </c>
      <c r="CB55" s="505">
        <v>9.0000000000000002E-6</v>
      </c>
      <c r="CC55" s="505">
        <v>2.23E-4</v>
      </c>
      <c r="CD55" s="505">
        <v>3.7599999999999998E-4</v>
      </c>
      <c r="CE55" s="505">
        <v>2.2030000000000001E-3</v>
      </c>
      <c r="CF55" s="505">
        <v>5.1E-5</v>
      </c>
      <c r="CG55" s="505">
        <v>2.2800000000000001E-4</v>
      </c>
      <c r="CH55" s="505">
        <v>1.2300000000000001E-4</v>
      </c>
      <c r="CI55" s="505">
        <v>1.2999999999999999E-4</v>
      </c>
      <c r="CJ55" s="505">
        <v>4.6E-5</v>
      </c>
      <c r="CK55" s="505">
        <v>9.7E-5</v>
      </c>
      <c r="CL55" s="505">
        <v>1.5899999999999999E-4</v>
      </c>
      <c r="CM55" s="505">
        <v>2.1900000000000001E-4</v>
      </c>
      <c r="CN55" s="505">
        <v>1.5699999999999999E-4</v>
      </c>
      <c r="CO55" s="505">
        <v>1.02E-4</v>
      </c>
      <c r="CP55" s="505">
        <v>2.22E-4</v>
      </c>
      <c r="CQ55" s="505">
        <v>6.3999999999999997E-5</v>
      </c>
      <c r="CR55" s="505">
        <v>2.0799999999999999E-4</v>
      </c>
      <c r="CS55" s="505">
        <v>8.7999999999999998E-5</v>
      </c>
      <c r="CT55" s="505">
        <v>1.64E-4</v>
      </c>
      <c r="CU55" s="505">
        <v>8.7999999999999998E-5</v>
      </c>
      <c r="CV55" s="505">
        <v>7.2000000000000002E-5</v>
      </c>
      <c r="CW55" s="505">
        <v>1.36E-4</v>
      </c>
      <c r="CX55" s="505">
        <v>1.1349999999999999E-3</v>
      </c>
      <c r="CY55" s="505">
        <v>1.0399999999999999E-4</v>
      </c>
      <c r="CZ55" s="505">
        <v>1.0373E-2</v>
      </c>
      <c r="DA55" s="505">
        <v>7.2000000000000002E-5</v>
      </c>
      <c r="DB55" s="505">
        <v>1.3999999999999999E-4</v>
      </c>
      <c r="DC55" s="505">
        <v>9.0000000000000006E-5</v>
      </c>
      <c r="DD55" s="505">
        <v>1.4300000000000001E-4</v>
      </c>
      <c r="DE55" s="505">
        <v>1.4999999999999999E-4</v>
      </c>
      <c r="DF55" s="505">
        <v>1.06E-4</v>
      </c>
      <c r="DG55" s="505">
        <v>1.0399999999999999E-4</v>
      </c>
      <c r="DH55" s="509">
        <v>1.8000000000000001E-4</v>
      </c>
      <c r="DI55" s="548">
        <v>1.2080960000000001</v>
      </c>
      <c r="DJ55" s="549">
        <v>0.88469699999999996</v>
      </c>
      <c r="DK55" s="547"/>
      <c r="DL55" s="547"/>
      <c r="DM55" s="547"/>
      <c r="DN55" s="547"/>
      <c r="DO55" s="547"/>
      <c r="DP55" s="547"/>
      <c r="DQ55" s="547"/>
      <c r="DR55" s="547"/>
      <c r="DS55" s="537"/>
      <c r="DT55" s="537"/>
      <c r="DU55" s="537"/>
      <c r="DV55" s="537"/>
      <c r="DW55" s="537"/>
      <c r="DX55" s="537"/>
      <c r="DY55" s="537"/>
      <c r="DZ55" s="537"/>
      <c r="EA55" s="537"/>
      <c r="EB55" s="537"/>
      <c r="EC55" s="537"/>
      <c r="ED55" s="537"/>
      <c r="EE55" s="537"/>
      <c r="EF55" s="537"/>
      <c r="EG55" s="537"/>
      <c r="EH55" s="537"/>
      <c r="EI55" s="537"/>
      <c r="EJ55" s="537"/>
      <c r="EK55" s="537"/>
      <c r="EL55" s="537"/>
      <c r="EM55" s="537"/>
      <c r="EN55" s="537"/>
      <c r="EO55" s="537"/>
      <c r="EP55" s="537"/>
      <c r="EQ55" s="537"/>
      <c r="ER55" s="537"/>
      <c r="ES55" s="537"/>
      <c r="ET55" s="537"/>
      <c r="EU55" s="537"/>
      <c r="EV55" s="537"/>
      <c r="EW55" s="537"/>
      <c r="EX55" s="537"/>
      <c r="EY55" s="537"/>
      <c r="EZ55" s="537"/>
      <c r="FA55" s="537"/>
      <c r="FB55" s="537"/>
      <c r="FC55" s="537"/>
      <c r="FD55" s="537"/>
    </row>
    <row r="56" spans="2:160" s="550" customFormat="1" ht="18" customHeight="1" x14ac:dyDescent="0.2">
      <c r="B56" s="456" t="s">
        <v>96</v>
      </c>
      <c r="C56" s="457" t="s">
        <v>97</v>
      </c>
      <c r="D56" s="504">
        <v>1.7E-5</v>
      </c>
      <c r="E56" s="505">
        <v>1.1E-5</v>
      </c>
      <c r="F56" s="505">
        <v>1.2999999999999999E-5</v>
      </c>
      <c r="G56" s="505">
        <v>2.0999999999999999E-5</v>
      </c>
      <c r="H56" s="505">
        <v>6.0000000000000002E-6</v>
      </c>
      <c r="I56" s="505">
        <v>0</v>
      </c>
      <c r="J56" s="505">
        <v>4.8999999999999998E-5</v>
      </c>
      <c r="K56" s="505">
        <v>7.9999999999999996E-6</v>
      </c>
      <c r="L56" s="505">
        <v>6.0000000000000002E-6</v>
      </c>
      <c r="M56" s="505">
        <v>6.9999999999999999E-6</v>
      </c>
      <c r="N56" s="505">
        <v>0</v>
      </c>
      <c r="O56" s="505">
        <v>1.0000000000000001E-5</v>
      </c>
      <c r="P56" s="505">
        <v>6.0000000000000002E-6</v>
      </c>
      <c r="Q56" s="505">
        <v>1.4E-5</v>
      </c>
      <c r="R56" s="505">
        <v>6.0000000000000002E-6</v>
      </c>
      <c r="S56" s="505">
        <v>7.9999999999999996E-6</v>
      </c>
      <c r="T56" s="505">
        <v>3.9999999999999998E-6</v>
      </c>
      <c r="U56" s="505">
        <v>6.0000000000000002E-6</v>
      </c>
      <c r="V56" s="505">
        <v>1.2999999999999999E-5</v>
      </c>
      <c r="W56" s="505">
        <v>1.7E-5</v>
      </c>
      <c r="X56" s="505">
        <v>6.0000000000000002E-6</v>
      </c>
      <c r="Y56" s="505">
        <v>1.2E-5</v>
      </c>
      <c r="Z56" s="505">
        <v>6.0000000000000002E-6</v>
      </c>
      <c r="AA56" s="505">
        <v>7.9999999999999996E-6</v>
      </c>
      <c r="AB56" s="505">
        <v>7.9999999999999996E-6</v>
      </c>
      <c r="AC56" s="505">
        <v>6.0000000000000002E-6</v>
      </c>
      <c r="AD56" s="505">
        <v>1.9999999999999999E-6</v>
      </c>
      <c r="AE56" s="505">
        <v>7.9999999999999996E-6</v>
      </c>
      <c r="AF56" s="505">
        <v>9.0000000000000002E-6</v>
      </c>
      <c r="AG56" s="505">
        <v>1.2E-5</v>
      </c>
      <c r="AH56" s="505">
        <v>6.0000000000000002E-6</v>
      </c>
      <c r="AI56" s="505">
        <v>7.9999999999999996E-6</v>
      </c>
      <c r="AJ56" s="505">
        <v>1.7E-5</v>
      </c>
      <c r="AK56" s="505">
        <v>1.1E-5</v>
      </c>
      <c r="AL56" s="505">
        <v>1.5999999999999999E-5</v>
      </c>
      <c r="AM56" s="505">
        <v>1.0000000000000001E-5</v>
      </c>
      <c r="AN56" s="505">
        <v>7.9999999999999996E-6</v>
      </c>
      <c r="AO56" s="505">
        <v>1.2E-5</v>
      </c>
      <c r="AP56" s="505">
        <v>5.0000000000000004E-6</v>
      </c>
      <c r="AQ56" s="505">
        <v>1.2E-5</v>
      </c>
      <c r="AR56" s="505">
        <v>1.2E-5</v>
      </c>
      <c r="AS56" s="505">
        <v>1.0000000000000001E-5</v>
      </c>
      <c r="AT56" s="505">
        <v>9.0000000000000002E-6</v>
      </c>
      <c r="AU56" s="505">
        <v>1.2E-5</v>
      </c>
      <c r="AV56" s="505">
        <v>7.9999999999999996E-6</v>
      </c>
      <c r="AW56" s="505">
        <v>1.1E-5</v>
      </c>
      <c r="AX56" s="505">
        <v>1.1E-5</v>
      </c>
      <c r="AY56" s="505">
        <v>1.0000000000000001E-5</v>
      </c>
      <c r="AZ56" s="505">
        <v>7.9999999999999996E-6</v>
      </c>
      <c r="BA56" s="505">
        <v>1.0073460000000001</v>
      </c>
      <c r="BB56" s="505">
        <v>6.0000000000000002E-6</v>
      </c>
      <c r="BC56" s="505">
        <v>6.9999999999999999E-6</v>
      </c>
      <c r="BD56" s="505">
        <v>5.0000000000000004E-6</v>
      </c>
      <c r="BE56" s="505">
        <v>6.9999999999999999E-6</v>
      </c>
      <c r="BF56" s="505">
        <v>6.0000000000000002E-6</v>
      </c>
      <c r="BG56" s="505">
        <v>6.0000000000000002E-6</v>
      </c>
      <c r="BH56" s="505">
        <v>6.9999999999999999E-6</v>
      </c>
      <c r="BI56" s="505">
        <v>2.3E-5</v>
      </c>
      <c r="BJ56" s="505">
        <v>5.0000000000000004E-6</v>
      </c>
      <c r="BK56" s="505">
        <v>1.03E-4</v>
      </c>
      <c r="BL56" s="505">
        <v>1.1E-5</v>
      </c>
      <c r="BM56" s="505">
        <v>1.4E-5</v>
      </c>
      <c r="BN56" s="505">
        <v>4.3800000000000002E-4</v>
      </c>
      <c r="BO56" s="505">
        <v>2.5399999999999999E-4</v>
      </c>
      <c r="BP56" s="505">
        <v>1.4E-5</v>
      </c>
      <c r="BQ56" s="505">
        <v>1.4E-5</v>
      </c>
      <c r="BR56" s="505">
        <v>1.4E-5</v>
      </c>
      <c r="BS56" s="505">
        <v>2.0000000000000002E-5</v>
      </c>
      <c r="BT56" s="505">
        <v>5.0000000000000004E-6</v>
      </c>
      <c r="BU56" s="505">
        <v>2.9E-5</v>
      </c>
      <c r="BV56" s="505">
        <v>2.0999999999999999E-5</v>
      </c>
      <c r="BW56" s="505">
        <v>9.0000000000000002E-6</v>
      </c>
      <c r="BX56" s="505">
        <v>9.0000000000000002E-6</v>
      </c>
      <c r="BY56" s="505">
        <v>6.0000000000000002E-6</v>
      </c>
      <c r="BZ56" s="505">
        <v>3.9999999999999998E-6</v>
      </c>
      <c r="CA56" s="505">
        <v>3.0000000000000001E-6</v>
      </c>
      <c r="CB56" s="505">
        <v>9.9999999999999995E-7</v>
      </c>
      <c r="CC56" s="505">
        <v>7.9999999999999996E-6</v>
      </c>
      <c r="CD56" s="505">
        <v>3.4999999999999997E-5</v>
      </c>
      <c r="CE56" s="505">
        <v>1.7100000000000001E-4</v>
      </c>
      <c r="CF56" s="505">
        <v>3.0000000000000001E-6</v>
      </c>
      <c r="CG56" s="505">
        <v>1.8E-5</v>
      </c>
      <c r="CH56" s="505">
        <v>9.0000000000000002E-6</v>
      </c>
      <c r="CI56" s="505">
        <v>1.4E-5</v>
      </c>
      <c r="CJ56" s="505">
        <v>3.9999999999999998E-6</v>
      </c>
      <c r="CK56" s="505">
        <v>7.9999999999999996E-6</v>
      </c>
      <c r="CL56" s="505">
        <v>1.9000000000000001E-5</v>
      </c>
      <c r="CM56" s="505">
        <v>1.8E-5</v>
      </c>
      <c r="CN56" s="505">
        <v>1.4E-5</v>
      </c>
      <c r="CO56" s="505">
        <v>6.0000000000000002E-5</v>
      </c>
      <c r="CP56" s="505">
        <v>6.7000000000000002E-5</v>
      </c>
      <c r="CQ56" s="505">
        <v>5.0000000000000004E-6</v>
      </c>
      <c r="CR56" s="505">
        <v>1.7E-5</v>
      </c>
      <c r="CS56" s="505">
        <v>3.9999999999999998E-6</v>
      </c>
      <c r="CT56" s="505">
        <v>1.2E-5</v>
      </c>
      <c r="CU56" s="505">
        <v>6.9999999999999999E-6</v>
      </c>
      <c r="CV56" s="505">
        <v>5.0000000000000004E-6</v>
      </c>
      <c r="CW56" s="505">
        <v>1.1E-5</v>
      </c>
      <c r="CX56" s="505">
        <v>9.6000000000000002E-5</v>
      </c>
      <c r="CY56" s="505">
        <v>1.5999999999999999E-5</v>
      </c>
      <c r="CZ56" s="505">
        <v>8.0199999999999998E-4</v>
      </c>
      <c r="DA56" s="505">
        <v>7.9999999999999996E-6</v>
      </c>
      <c r="DB56" s="505">
        <v>1.1E-5</v>
      </c>
      <c r="DC56" s="505">
        <v>6.9999999999999999E-6</v>
      </c>
      <c r="DD56" s="505">
        <v>1.1E-5</v>
      </c>
      <c r="DE56" s="505">
        <v>3.4E-5</v>
      </c>
      <c r="DF56" s="505">
        <v>9.0000000000000002E-6</v>
      </c>
      <c r="DG56" s="505">
        <v>3.0000000000000001E-6</v>
      </c>
      <c r="DH56" s="509">
        <v>2.4000000000000001E-5</v>
      </c>
      <c r="DI56" s="548">
        <v>1.0104139999999999</v>
      </c>
      <c r="DJ56" s="549">
        <v>0.73993299999999995</v>
      </c>
      <c r="DK56" s="547"/>
      <c r="DL56" s="547"/>
      <c r="DM56" s="547"/>
      <c r="DN56" s="547"/>
      <c r="DO56" s="547"/>
      <c r="DP56" s="547"/>
      <c r="DQ56" s="547"/>
      <c r="DR56" s="547"/>
      <c r="DS56" s="537"/>
      <c r="DT56" s="537"/>
      <c r="DU56" s="537"/>
      <c r="DV56" s="537"/>
      <c r="DW56" s="537"/>
      <c r="DX56" s="537"/>
      <c r="DY56" s="537"/>
      <c r="DZ56" s="537"/>
      <c r="EA56" s="537"/>
      <c r="EB56" s="537"/>
      <c r="EC56" s="537"/>
      <c r="ED56" s="537"/>
      <c r="EE56" s="537"/>
      <c r="EF56" s="537"/>
      <c r="EG56" s="537"/>
      <c r="EH56" s="537"/>
      <c r="EI56" s="537"/>
      <c r="EJ56" s="537"/>
      <c r="EK56" s="537"/>
      <c r="EL56" s="537"/>
      <c r="EM56" s="537"/>
      <c r="EN56" s="537"/>
      <c r="EO56" s="537"/>
      <c r="EP56" s="537"/>
      <c r="EQ56" s="537"/>
      <c r="ER56" s="537"/>
      <c r="ES56" s="537"/>
      <c r="ET56" s="537"/>
      <c r="EU56" s="537"/>
      <c r="EV56" s="537"/>
      <c r="EW56" s="537"/>
      <c r="EX56" s="537"/>
      <c r="EY56" s="537"/>
      <c r="EZ56" s="537"/>
      <c r="FA56" s="537"/>
      <c r="FB56" s="537"/>
      <c r="FC56" s="537"/>
      <c r="FD56" s="537"/>
    </row>
    <row r="57" spans="2:160" s="550" customFormat="1" ht="18" customHeight="1" x14ac:dyDescent="0.2">
      <c r="B57" s="456" t="s">
        <v>98</v>
      </c>
      <c r="C57" s="457" t="s">
        <v>99</v>
      </c>
      <c r="D57" s="504">
        <v>6.9999999999999999E-6</v>
      </c>
      <c r="E57" s="505">
        <v>5.0000000000000004E-6</v>
      </c>
      <c r="F57" s="505">
        <v>6.0000000000000002E-6</v>
      </c>
      <c r="G57" s="505">
        <v>9.0000000000000002E-6</v>
      </c>
      <c r="H57" s="505">
        <v>3.9999999999999998E-6</v>
      </c>
      <c r="I57" s="505">
        <v>0</v>
      </c>
      <c r="J57" s="505">
        <v>2.1999999999999999E-5</v>
      </c>
      <c r="K57" s="505">
        <v>3.9999999999999998E-6</v>
      </c>
      <c r="L57" s="505">
        <v>3.0000000000000001E-6</v>
      </c>
      <c r="M57" s="505">
        <v>3.0000000000000001E-6</v>
      </c>
      <c r="N57" s="505">
        <v>0</v>
      </c>
      <c r="O57" s="505">
        <v>3.9999999999999998E-6</v>
      </c>
      <c r="P57" s="505">
        <v>3.0000000000000001E-6</v>
      </c>
      <c r="Q57" s="505">
        <v>6.0000000000000002E-6</v>
      </c>
      <c r="R57" s="505">
        <v>3.0000000000000001E-6</v>
      </c>
      <c r="S57" s="505">
        <v>3.0000000000000001E-6</v>
      </c>
      <c r="T57" s="505">
        <v>1.9999999999999999E-6</v>
      </c>
      <c r="U57" s="505">
        <v>3.0000000000000001E-6</v>
      </c>
      <c r="V57" s="505">
        <v>6.0000000000000002E-6</v>
      </c>
      <c r="W57" s="505">
        <v>7.9999999999999996E-6</v>
      </c>
      <c r="X57" s="505">
        <v>3.0000000000000001E-6</v>
      </c>
      <c r="Y57" s="505">
        <v>5.0000000000000004E-6</v>
      </c>
      <c r="Z57" s="505">
        <v>3.0000000000000001E-6</v>
      </c>
      <c r="AA57" s="505">
        <v>3.9999999999999998E-6</v>
      </c>
      <c r="AB57" s="505">
        <v>3.9999999999999998E-6</v>
      </c>
      <c r="AC57" s="505">
        <v>3.0000000000000001E-6</v>
      </c>
      <c r="AD57" s="505">
        <v>9.9999999999999995E-7</v>
      </c>
      <c r="AE57" s="505">
        <v>3.0000000000000001E-6</v>
      </c>
      <c r="AF57" s="505">
        <v>5.0000000000000004E-6</v>
      </c>
      <c r="AG57" s="505">
        <v>6.0000000000000002E-6</v>
      </c>
      <c r="AH57" s="505">
        <v>3.0000000000000001E-6</v>
      </c>
      <c r="AI57" s="505">
        <v>3.9999999999999998E-6</v>
      </c>
      <c r="AJ57" s="505">
        <v>7.9999999999999996E-6</v>
      </c>
      <c r="AK57" s="505">
        <v>6.0000000000000002E-6</v>
      </c>
      <c r="AL57" s="505">
        <v>7.9999999999999996E-6</v>
      </c>
      <c r="AM57" s="505">
        <v>3.9999999999999998E-6</v>
      </c>
      <c r="AN57" s="505">
        <v>3.9999999999999998E-6</v>
      </c>
      <c r="AO57" s="505">
        <v>6.0000000000000002E-6</v>
      </c>
      <c r="AP57" s="505">
        <v>1.9999999999999999E-6</v>
      </c>
      <c r="AQ57" s="505">
        <v>5.0000000000000004E-6</v>
      </c>
      <c r="AR57" s="505">
        <v>5.0000000000000004E-6</v>
      </c>
      <c r="AS57" s="505">
        <v>5.0000000000000004E-6</v>
      </c>
      <c r="AT57" s="505">
        <v>3.9999999999999998E-6</v>
      </c>
      <c r="AU57" s="505">
        <v>1.03E-4</v>
      </c>
      <c r="AV57" s="505">
        <v>8.4099999999999995E-4</v>
      </c>
      <c r="AW57" s="505">
        <v>1.8900000000000001E-4</v>
      </c>
      <c r="AX57" s="505">
        <v>2.8E-5</v>
      </c>
      <c r="AY57" s="505">
        <v>5.0000000000000004E-6</v>
      </c>
      <c r="AZ57" s="505">
        <v>3.5300000000000002E-4</v>
      </c>
      <c r="BA57" s="505">
        <v>6.0000000000000002E-6</v>
      </c>
      <c r="BB57" s="505">
        <v>1.004032</v>
      </c>
      <c r="BC57" s="505">
        <v>3.9999999999999998E-6</v>
      </c>
      <c r="BD57" s="505">
        <v>1.0900000000000001E-4</v>
      </c>
      <c r="BE57" s="505">
        <v>1.9000000000000001E-5</v>
      </c>
      <c r="BF57" s="505">
        <v>1.0000000000000001E-5</v>
      </c>
      <c r="BG57" s="505">
        <v>6.9999999999999999E-6</v>
      </c>
      <c r="BH57" s="505">
        <v>1.0000000000000001E-5</v>
      </c>
      <c r="BI57" s="505">
        <v>3.1E-4</v>
      </c>
      <c r="BJ57" s="505">
        <v>3.0000000000000001E-6</v>
      </c>
      <c r="BK57" s="505">
        <v>2.0999999999999999E-5</v>
      </c>
      <c r="BL57" s="505">
        <v>5.0000000000000004E-6</v>
      </c>
      <c r="BM57" s="505">
        <v>6.0000000000000002E-6</v>
      </c>
      <c r="BN57" s="505">
        <v>1.1E-5</v>
      </c>
      <c r="BO57" s="505">
        <v>2.6999999999999999E-5</v>
      </c>
      <c r="BP57" s="505">
        <v>1.1E-5</v>
      </c>
      <c r="BQ57" s="505">
        <v>4.1999999999999998E-5</v>
      </c>
      <c r="BR57" s="505">
        <v>7.6000000000000004E-5</v>
      </c>
      <c r="BS57" s="505">
        <v>9.0000000000000002E-6</v>
      </c>
      <c r="BT57" s="505">
        <v>1.9999999999999999E-6</v>
      </c>
      <c r="BU57" s="505">
        <v>1.4E-5</v>
      </c>
      <c r="BV57" s="505">
        <v>1.0000000000000001E-5</v>
      </c>
      <c r="BW57" s="505">
        <v>3.9999999999999998E-6</v>
      </c>
      <c r="BX57" s="505">
        <v>3.9999999999999998E-6</v>
      </c>
      <c r="BY57" s="505">
        <v>3.0000000000000001E-6</v>
      </c>
      <c r="BZ57" s="505">
        <v>1.9999999999999999E-6</v>
      </c>
      <c r="CA57" s="505">
        <v>1.9999999999999999E-6</v>
      </c>
      <c r="CB57" s="505">
        <v>0</v>
      </c>
      <c r="CC57" s="505">
        <v>5.0000000000000004E-6</v>
      </c>
      <c r="CD57" s="505">
        <v>1.2999999999999999E-5</v>
      </c>
      <c r="CE57" s="505">
        <v>7.3999999999999996E-5</v>
      </c>
      <c r="CF57" s="505">
        <v>1.9999999999999999E-6</v>
      </c>
      <c r="CG57" s="505">
        <v>6.9999999999999999E-6</v>
      </c>
      <c r="CH57" s="505">
        <v>5.0000000000000004E-6</v>
      </c>
      <c r="CI57" s="505">
        <v>5.0000000000000004E-6</v>
      </c>
      <c r="CJ57" s="505">
        <v>1.9999999999999999E-6</v>
      </c>
      <c r="CK57" s="505">
        <v>3.9999999999999998E-6</v>
      </c>
      <c r="CL57" s="505">
        <v>6.0000000000000002E-6</v>
      </c>
      <c r="CM57" s="505">
        <v>9.0000000000000002E-6</v>
      </c>
      <c r="CN57" s="505">
        <v>6.0000000000000002E-6</v>
      </c>
      <c r="CO57" s="505">
        <v>3.9999999999999998E-6</v>
      </c>
      <c r="CP57" s="505">
        <v>5.8999999999999998E-5</v>
      </c>
      <c r="CQ57" s="505">
        <v>1.9999999999999999E-6</v>
      </c>
      <c r="CR57" s="505">
        <v>7.9999999999999996E-6</v>
      </c>
      <c r="CS57" s="505">
        <v>9.0000000000000002E-6</v>
      </c>
      <c r="CT57" s="505">
        <v>6.0000000000000002E-6</v>
      </c>
      <c r="CU57" s="505">
        <v>3.0000000000000001E-6</v>
      </c>
      <c r="CV57" s="505">
        <v>3.0000000000000001E-6</v>
      </c>
      <c r="CW57" s="505">
        <v>5.0000000000000004E-6</v>
      </c>
      <c r="CX57" s="505">
        <v>3.8999999999999999E-5</v>
      </c>
      <c r="CY57" s="505">
        <v>3.9999999999999998E-6</v>
      </c>
      <c r="CZ57" s="505">
        <v>3.5E-4</v>
      </c>
      <c r="DA57" s="505">
        <v>7.9999999999999996E-6</v>
      </c>
      <c r="DB57" s="505">
        <v>5.0000000000000004E-6</v>
      </c>
      <c r="DC57" s="505">
        <v>3.0000000000000001E-6</v>
      </c>
      <c r="DD57" s="505">
        <v>5.0000000000000004E-6</v>
      </c>
      <c r="DE57" s="505">
        <v>5.0000000000000004E-6</v>
      </c>
      <c r="DF57" s="505">
        <v>3.9999999999999998E-6</v>
      </c>
      <c r="DG57" s="505">
        <v>3.0000000000000001E-6</v>
      </c>
      <c r="DH57" s="509">
        <v>1.8E-5</v>
      </c>
      <c r="DI57" s="548">
        <v>1.007155</v>
      </c>
      <c r="DJ57" s="549">
        <v>0.73754699999999995</v>
      </c>
      <c r="DK57" s="547"/>
      <c r="DL57" s="547"/>
      <c r="DM57" s="547"/>
      <c r="DN57" s="547"/>
      <c r="DO57" s="547"/>
      <c r="DP57" s="547"/>
      <c r="DQ57" s="547"/>
      <c r="DR57" s="547"/>
      <c r="DS57" s="537"/>
      <c r="DT57" s="537"/>
      <c r="DU57" s="537"/>
      <c r="DV57" s="537"/>
      <c r="DW57" s="537"/>
      <c r="DX57" s="537"/>
      <c r="DY57" s="537"/>
      <c r="DZ57" s="537"/>
      <c r="EA57" s="537"/>
      <c r="EB57" s="537"/>
      <c r="EC57" s="537"/>
      <c r="ED57" s="537"/>
      <c r="EE57" s="537"/>
      <c r="EF57" s="537"/>
      <c r="EG57" s="537"/>
      <c r="EH57" s="537"/>
      <c r="EI57" s="537"/>
      <c r="EJ57" s="537"/>
      <c r="EK57" s="537"/>
      <c r="EL57" s="537"/>
      <c r="EM57" s="537"/>
      <c r="EN57" s="537"/>
      <c r="EO57" s="537"/>
      <c r="EP57" s="537"/>
      <c r="EQ57" s="537"/>
      <c r="ER57" s="537"/>
      <c r="ES57" s="537"/>
      <c r="ET57" s="537"/>
      <c r="EU57" s="537"/>
      <c r="EV57" s="537"/>
      <c r="EW57" s="537"/>
      <c r="EX57" s="537"/>
      <c r="EY57" s="537"/>
      <c r="EZ57" s="537"/>
      <c r="FA57" s="537"/>
      <c r="FB57" s="537"/>
      <c r="FC57" s="537"/>
      <c r="FD57" s="537"/>
    </row>
    <row r="58" spans="2:160" s="550" customFormat="1" ht="18" customHeight="1" x14ac:dyDescent="0.2">
      <c r="B58" s="456" t="s">
        <v>100</v>
      </c>
      <c r="C58" s="457" t="s">
        <v>101</v>
      </c>
      <c r="D58" s="504">
        <v>5.5999999999999999E-5</v>
      </c>
      <c r="E58" s="505">
        <v>4.6999999999999997E-5</v>
      </c>
      <c r="F58" s="505">
        <v>3.6000000000000001E-5</v>
      </c>
      <c r="G58" s="505">
        <v>5.0000000000000002E-5</v>
      </c>
      <c r="H58" s="505">
        <v>1.7100000000000001E-4</v>
      </c>
      <c r="I58" s="505">
        <v>0</v>
      </c>
      <c r="J58" s="505">
        <v>1.8599999999999999E-4</v>
      </c>
      <c r="K58" s="505">
        <v>2.6999999999999999E-5</v>
      </c>
      <c r="L58" s="505">
        <v>2.1999999999999999E-5</v>
      </c>
      <c r="M58" s="505">
        <v>2.5000000000000001E-5</v>
      </c>
      <c r="N58" s="505">
        <v>0</v>
      </c>
      <c r="O58" s="505">
        <v>2.6999999999999999E-5</v>
      </c>
      <c r="P58" s="505">
        <v>2.1999999999999999E-5</v>
      </c>
      <c r="Q58" s="505">
        <v>3.8000000000000002E-5</v>
      </c>
      <c r="R58" s="505">
        <v>2.0699999999999999E-4</v>
      </c>
      <c r="S58" s="505">
        <v>2.5000000000000001E-5</v>
      </c>
      <c r="T58" s="505">
        <v>1.7E-5</v>
      </c>
      <c r="U58" s="505">
        <v>2.5999999999999998E-5</v>
      </c>
      <c r="V58" s="505">
        <v>3.3000000000000003E-5</v>
      </c>
      <c r="W58" s="505">
        <v>4.5000000000000003E-5</v>
      </c>
      <c r="X58" s="505">
        <v>1.5E-5</v>
      </c>
      <c r="Y58" s="505">
        <v>3.1000000000000001E-5</v>
      </c>
      <c r="Z58" s="505">
        <v>1.8E-5</v>
      </c>
      <c r="AA58" s="505">
        <v>2.5000000000000001E-5</v>
      </c>
      <c r="AB58" s="505">
        <v>2.6999999999999999E-5</v>
      </c>
      <c r="AC58" s="505">
        <v>2.0999999999999999E-5</v>
      </c>
      <c r="AD58" s="505">
        <v>5.0000000000000004E-6</v>
      </c>
      <c r="AE58" s="505">
        <v>2.0000000000000002E-5</v>
      </c>
      <c r="AF58" s="505">
        <v>3.1000000000000001E-5</v>
      </c>
      <c r="AG58" s="505">
        <v>3.4999999999999997E-5</v>
      </c>
      <c r="AH58" s="505">
        <v>2.3E-5</v>
      </c>
      <c r="AI58" s="505">
        <v>2.8E-5</v>
      </c>
      <c r="AJ58" s="505">
        <v>4.5000000000000003E-5</v>
      </c>
      <c r="AK58" s="505">
        <v>3.4E-5</v>
      </c>
      <c r="AL58" s="505">
        <v>6.4999999999999994E-5</v>
      </c>
      <c r="AM58" s="505">
        <v>2.8E-5</v>
      </c>
      <c r="AN58" s="505">
        <v>2.4000000000000001E-5</v>
      </c>
      <c r="AO58" s="505">
        <v>3.4E-5</v>
      </c>
      <c r="AP58" s="505">
        <v>1.5999999999999999E-5</v>
      </c>
      <c r="AQ58" s="505">
        <v>3.3000000000000003E-5</v>
      </c>
      <c r="AR58" s="505">
        <v>3.1999999999999999E-5</v>
      </c>
      <c r="AS58" s="505">
        <v>3.6000000000000001E-5</v>
      </c>
      <c r="AT58" s="505">
        <v>1.5200000000000001E-4</v>
      </c>
      <c r="AU58" s="505">
        <v>3.6600000000000001E-4</v>
      </c>
      <c r="AV58" s="505">
        <v>2.23E-4</v>
      </c>
      <c r="AW58" s="505">
        <v>1.5449999999999999E-3</v>
      </c>
      <c r="AX58" s="505">
        <v>4.9540000000000001E-3</v>
      </c>
      <c r="AY58" s="505">
        <v>2.5309999999999998E-3</v>
      </c>
      <c r="AZ58" s="505">
        <v>2.052E-3</v>
      </c>
      <c r="BA58" s="505">
        <v>2.7399999999999998E-3</v>
      </c>
      <c r="BB58" s="505">
        <v>1.0629999999999999E-3</v>
      </c>
      <c r="BC58" s="505">
        <v>1.0248459999999999</v>
      </c>
      <c r="BD58" s="505">
        <v>3.127E-3</v>
      </c>
      <c r="BE58" s="505">
        <v>7.4600000000000003E-4</v>
      </c>
      <c r="BF58" s="505">
        <v>4.2770000000000004E-3</v>
      </c>
      <c r="BG58" s="505">
        <v>2.5100000000000001E-3</v>
      </c>
      <c r="BH58" s="505">
        <v>1.0839999999999999E-3</v>
      </c>
      <c r="BI58" s="505">
        <v>5.0900000000000001E-4</v>
      </c>
      <c r="BJ58" s="505">
        <v>2.9E-5</v>
      </c>
      <c r="BK58" s="505">
        <v>3.009E-3</v>
      </c>
      <c r="BL58" s="505">
        <v>4.73E-4</v>
      </c>
      <c r="BM58" s="505">
        <v>3.4E-5</v>
      </c>
      <c r="BN58" s="505">
        <v>8.9999999999999998E-4</v>
      </c>
      <c r="BO58" s="505">
        <v>1.3829999999999999E-3</v>
      </c>
      <c r="BP58" s="505">
        <v>9.1500000000000001E-4</v>
      </c>
      <c r="BQ58" s="505">
        <v>3.2600000000000001E-4</v>
      </c>
      <c r="BR58" s="505">
        <v>4.6099999999999998E-4</v>
      </c>
      <c r="BS58" s="505">
        <v>5.1E-5</v>
      </c>
      <c r="BT58" s="505">
        <v>1.9000000000000001E-5</v>
      </c>
      <c r="BU58" s="505">
        <v>1.34E-4</v>
      </c>
      <c r="BV58" s="505">
        <v>5.5999999999999999E-5</v>
      </c>
      <c r="BW58" s="505">
        <v>8.7999999999999998E-5</v>
      </c>
      <c r="BX58" s="505">
        <v>6.7999999999999999E-5</v>
      </c>
      <c r="BY58" s="505">
        <v>2.1999999999999999E-5</v>
      </c>
      <c r="BZ58" s="505">
        <v>2.6999999999999999E-5</v>
      </c>
      <c r="CA58" s="505">
        <v>1.7E-5</v>
      </c>
      <c r="CB58" s="505">
        <v>3.9999999999999998E-6</v>
      </c>
      <c r="CC58" s="505">
        <v>1.92E-4</v>
      </c>
      <c r="CD58" s="505">
        <v>7.7999999999999999E-5</v>
      </c>
      <c r="CE58" s="505">
        <v>4.26E-4</v>
      </c>
      <c r="CF58" s="505">
        <v>3.8000000000000002E-5</v>
      </c>
      <c r="CG58" s="505">
        <v>7.7999999999999999E-5</v>
      </c>
      <c r="CH58" s="505">
        <v>3.6000000000000001E-5</v>
      </c>
      <c r="CI58" s="505">
        <v>1.35E-4</v>
      </c>
      <c r="CJ58" s="505">
        <v>1.2E-5</v>
      </c>
      <c r="CK58" s="505">
        <v>2.5999999999999998E-5</v>
      </c>
      <c r="CL58" s="505">
        <v>2.0000000000000001E-4</v>
      </c>
      <c r="CM58" s="505">
        <v>5.3999999999999998E-5</v>
      </c>
      <c r="CN58" s="505">
        <v>6.4999999999999994E-5</v>
      </c>
      <c r="CO58" s="505">
        <v>1.64E-4</v>
      </c>
      <c r="CP58" s="505">
        <v>1.1E-4</v>
      </c>
      <c r="CQ58" s="505">
        <v>1.47E-4</v>
      </c>
      <c r="CR58" s="505">
        <v>6.2000000000000003E-5</v>
      </c>
      <c r="CS58" s="505">
        <v>3.1999999999999999E-5</v>
      </c>
      <c r="CT58" s="505">
        <v>7.8999999999999996E-5</v>
      </c>
      <c r="CU58" s="505">
        <v>2.4000000000000001E-5</v>
      </c>
      <c r="CV58" s="505">
        <v>1.9000000000000001E-5</v>
      </c>
      <c r="CW58" s="505">
        <v>3.3000000000000003E-5</v>
      </c>
      <c r="CX58" s="505">
        <v>2.05E-4</v>
      </c>
      <c r="CY58" s="505">
        <v>7.8999999999999996E-5</v>
      </c>
      <c r="CZ58" s="505">
        <v>1.7470000000000001E-3</v>
      </c>
      <c r="DA58" s="505">
        <v>3.8999999999999999E-5</v>
      </c>
      <c r="DB58" s="505">
        <v>6.3E-5</v>
      </c>
      <c r="DC58" s="505">
        <v>3.6999999999999998E-5</v>
      </c>
      <c r="DD58" s="505">
        <v>3.6999999999999998E-5</v>
      </c>
      <c r="DE58" s="505">
        <v>1.44E-4</v>
      </c>
      <c r="DF58" s="505">
        <v>4.8000000000000001E-5</v>
      </c>
      <c r="DG58" s="505">
        <v>6.0999999999999999E-5</v>
      </c>
      <c r="DH58" s="509">
        <v>3.0600000000000001E-4</v>
      </c>
      <c r="DI58" s="548">
        <v>1.0672010000000001</v>
      </c>
      <c r="DJ58" s="549">
        <v>0.78151899999999996</v>
      </c>
      <c r="DK58" s="547"/>
      <c r="DL58" s="547"/>
      <c r="DM58" s="547"/>
      <c r="DN58" s="547"/>
      <c r="DO58" s="547"/>
      <c r="DP58" s="547"/>
      <c r="DQ58" s="547"/>
      <c r="DR58" s="547"/>
      <c r="DS58" s="537"/>
      <c r="DT58" s="537"/>
      <c r="DU58" s="537"/>
      <c r="DV58" s="537"/>
      <c r="DW58" s="537"/>
      <c r="DX58" s="537"/>
      <c r="DY58" s="537"/>
      <c r="DZ58" s="537"/>
      <c r="EA58" s="537"/>
      <c r="EB58" s="537"/>
      <c r="EC58" s="537"/>
      <c r="ED58" s="537"/>
      <c r="EE58" s="537"/>
      <c r="EF58" s="537"/>
      <c r="EG58" s="537"/>
      <c r="EH58" s="537"/>
      <c r="EI58" s="537"/>
      <c r="EJ58" s="537"/>
      <c r="EK58" s="537"/>
      <c r="EL58" s="537"/>
      <c r="EM58" s="537"/>
      <c r="EN58" s="537"/>
      <c r="EO58" s="537"/>
      <c r="EP58" s="537"/>
      <c r="EQ58" s="537"/>
      <c r="ER58" s="537"/>
      <c r="ES58" s="537"/>
      <c r="ET58" s="537"/>
      <c r="EU58" s="537"/>
      <c r="EV58" s="537"/>
      <c r="EW58" s="537"/>
      <c r="EX58" s="537"/>
      <c r="EY58" s="537"/>
      <c r="EZ58" s="537"/>
      <c r="FA58" s="537"/>
      <c r="FB58" s="537"/>
      <c r="FC58" s="537"/>
      <c r="FD58" s="537"/>
    </row>
    <row r="59" spans="2:160" s="550" customFormat="1" ht="18" customHeight="1" x14ac:dyDescent="0.2">
      <c r="B59" s="456" t="s">
        <v>102</v>
      </c>
      <c r="C59" s="457" t="s">
        <v>410</v>
      </c>
      <c r="D59" s="504">
        <v>6.0000000000000002E-6</v>
      </c>
      <c r="E59" s="505">
        <v>5.0000000000000004E-6</v>
      </c>
      <c r="F59" s="505">
        <v>1.0000000000000001E-5</v>
      </c>
      <c r="G59" s="505">
        <v>5.0000000000000004E-6</v>
      </c>
      <c r="H59" s="505">
        <v>1.2E-5</v>
      </c>
      <c r="I59" s="505">
        <v>0</v>
      </c>
      <c r="J59" s="505">
        <v>1.2E-5</v>
      </c>
      <c r="K59" s="505">
        <v>6.9999999999999999E-6</v>
      </c>
      <c r="L59" s="505">
        <v>7.9999999999999996E-6</v>
      </c>
      <c r="M59" s="505">
        <v>5.0000000000000004E-6</v>
      </c>
      <c r="N59" s="505">
        <v>0</v>
      </c>
      <c r="O59" s="505">
        <v>5.0000000000000004E-6</v>
      </c>
      <c r="P59" s="505">
        <v>5.0000000000000004E-6</v>
      </c>
      <c r="Q59" s="505">
        <v>6.0000000000000002E-6</v>
      </c>
      <c r="R59" s="505">
        <v>6.0000000000000002E-6</v>
      </c>
      <c r="S59" s="505">
        <v>5.0000000000000004E-6</v>
      </c>
      <c r="T59" s="505">
        <v>3.9999999999999998E-6</v>
      </c>
      <c r="U59" s="505">
        <v>5.0000000000000004E-6</v>
      </c>
      <c r="V59" s="505">
        <v>5.0000000000000004E-6</v>
      </c>
      <c r="W59" s="505">
        <v>6.0000000000000002E-6</v>
      </c>
      <c r="X59" s="505">
        <v>1.9999999999999999E-6</v>
      </c>
      <c r="Y59" s="505">
        <v>5.0000000000000004E-6</v>
      </c>
      <c r="Z59" s="505">
        <v>3.0000000000000001E-6</v>
      </c>
      <c r="AA59" s="505">
        <v>3.9999999999999998E-6</v>
      </c>
      <c r="AB59" s="505">
        <v>1.5E-5</v>
      </c>
      <c r="AC59" s="505">
        <v>5.0000000000000004E-6</v>
      </c>
      <c r="AD59" s="505">
        <v>9.9999999999999995E-7</v>
      </c>
      <c r="AE59" s="505">
        <v>3.0000000000000001E-6</v>
      </c>
      <c r="AF59" s="505">
        <v>5.0000000000000004E-6</v>
      </c>
      <c r="AG59" s="505">
        <v>7.9999999999999996E-6</v>
      </c>
      <c r="AH59" s="505">
        <v>1.1E-5</v>
      </c>
      <c r="AI59" s="505">
        <v>6.0000000000000002E-6</v>
      </c>
      <c r="AJ59" s="505">
        <v>6.9999999999999999E-6</v>
      </c>
      <c r="AK59" s="505">
        <v>6.0000000000000002E-6</v>
      </c>
      <c r="AL59" s="505">
        <v>9.0000000000000002E-6</v>
      </c>
      <c r="AM59" s="505">
        <v>3.9999999999999998E-6</v>
      </c>
      <c r="AN59" s="505">
        <v>3.0000000000000001E-6</v>
      </c>
      <c r="AO59" s="505">
        <v>5.0000000000000004E-6</v>
      </c>
      <c r="AP59" s="505">
        <v>3.9999999999999998E-6</v>
      </c>
      <c r="AQ59" s="505">
        <v>5.0000000000000004E-6</v>
      </c>
      <c r="AR59" s="505">
        <v>5.0000000000000004E-6</v>
      </c>
      <c r="AS59" s="505">
        <v>1.5E-5</v>
      </c>
      <c r="AT59" s="505">
        <v>6.0000000000000002E-6</v>
      </c>
      <c r="AU59" s="505">
        <v>1.3799999999999999E-4</v>
      </c>
      <c r="AV59" s="505">
        <v>2.1999999999999999E-5</v>
      </c>
      <c r="AW59" s="505">
        <v>9.0000000000000002E-6</v>
      </c>
      <c r="AX59" s="505">
        <v>1.4E-5</v>
      </c>
      <c r="AY59" s="505">
        <v>7.9999999999999996E-6</v>
      </c>
      <c r="AZ59" s="505">
        <v>1.0000000000000001E-5</v>
      </c>
      <c r="BA59" s="505">
        <v>5.0000000000000004E-6</v>
      </c>
      <c r="BB59" s="505">
        <v>1.0000000000000001E-5</v>
      </c>
      <c r="BC59" s="505">
        <v>5.0000000000000004E-6</v>
      </c>
      <c r="BD59" s="505">
        <v>1.001155</v>
      </c>
      <c r="BE59" s="505">
        <v>7.9999999999999996E-6</v>
      </c>
      <c r="BF59" s="505">
        <v>1.423E-3</v>
      </c>
      <c r="BG59" s="505">
        <v>6.5700000000000003E-4</v>
      </c>
      <c r="BH59" s="505">
        <v>6.9999999999999999E-6</v>
      </c>
      <c r="BI59" s="505">
        <v>3.86E-4</v>
      </c>
      <c r="BJ59" s="505">
        <v>6.0000000000000002E-6</v>
      </c>
      <c r="BK59" s="505">
        <v>8.2999999999999998E-5</v>
      </c>
      <c r="BL59" s="505">
        <v>1.1E-5</v>
      </c>
      <c r="BM59" s="505">
        <v>1.4E-5</v>
      </c>
      <c r="BN59" s="505">
        <v>7.7000000000000001E-5</v>
      </c>
      <c r="BO59" s="505">
        <v>1.66E-4</v>
      </c>
      <c r="BP59" s="505">
        <v>4.6999999999999997E-5</v>
      </c>
      <c r="BQ59" s="505">
        <v>2.0699999999999999E-4</v>
      </c>
      <c r="BR59" s="505">
        <v>2.4399999999999999E-4</v>
      </c>
      <c r="BS59" s="505">
        <v>6.9999999999999999E-6</v>
      </c>
      <c r="BT59" s="505">
        <v>5.0000000000000004E-6</v>
      </c>
      <c r="BU59" s="505">
        <v>1.4E-5</v>
      </c>
      <c r="BV59" s="505">
        <v>7.9999999999999996E-6</v>
      </c>
      <c r="BW59" s="505">
        <v>3.4999999999999997E-5</v>
      </c>
      <c r="BX59" s="505">
        <v>2.8E-5</v>
      </c>
      <c r="BY59" s="505">
        <v>1.9000000000000001E-5</v>
      </c>
      <c r="BZ59" s="505">
        <v>2.6999999999999999E-5</v>
      </c>
      <c r="CA59" s="505">
        <v>1.4E-5</v>
      </c>
      <c r="CB59" s="505">
        <v>1.9999999999999999E-6</v>
      </c>
      <c r="CC59" s="505">
        <v>1.5E-5</v>
      </c>
      <c r="CD59" s="505">
        <v>2.5000000000000001E-5</v>
      </c>
      <c r="CE59" s="505">
        <v>3.4E-5</v>
      </c>
      <c r="CF59" s="505">
        <v>1.2E-5</v>
      </c>
      <c r="CG59" s="505">
        <v>1.1E-5</v>
      </c>
      <c r="CH59" s="505">
        <v>1.1E-5</v>
      </c>
      <c r="CI59" s="505">
        <v>1.2999999999999999E-5</v>
      </c>
      <c r="CJ59" s="505">
        <v>3.0000000000000001E-6</v>
      </c>
      <c r="CK59" s="505">
        <v>9.0000000000000002E-6</v>
      </c>
      <c r="CL59" s="505">
        <v>2.5999999999999998E-5</v>
      </c>
      <c r="CM59" s="505">
        <v>4.5000000000000003E-5</v>
      </c>
      <c r="CN59" s="505">
        <v>1.9000000000000001E-5</v>
      </c>
      <c r="CO59" s="505">
        <v>3.4999999999999997E-5</v>
      </c>
      <c r="CP59" s="505">
        <v>8.2000000000000001E-5</v>
      </c>
      <c r="CQ59" s="505">
        <v>6.0000000000000002E-6</v>
      </c>
      <c r="CR59" s="505">
        <v>3.4E-5</v>
      </c>
      <c r="CS59" s="505">
        <v>6.9999999999999999E-6</v>
      </c>
      <c r="CT59" s="505">
        <v>6.0000000000000002E-6</v>
      </c>
      <c r="CU59" s="505">
        <v>6.9999999999999999E-6</v>
      </c>
      <c r="CV59" s="505">
        <v>3.9999999999999998E-6</v>
      </c>
      <c r="CW59" s="505">
        <v>1.4E-5</v>
      </c>
      <c r="CX59" s="505">
        <v>2.8E-5</v>
      </c>
      <c r="CY59" s="505">
        <v>3.8999999999999999E-5</v>
      </c>
      <c r="CZ59" s="505">
        <v>1.2999999999999999E-4</v>
      </c>
      <c r="DA59" s="505">
        <v>5.0000000000000002E-5</v>
      </c>
      <c r="DB59" s="505">
        <v>7.9999999999999996E-6</v>
      </c>
      <c r="DC59" s="505">
        <v>2.0000000000000002E-5</v>
      </c>
      <c r="DD59" s="505">
        <v>6.9999999999999999E-6</v>
      </c>
      <c r="DE59" s="505">
        <v>3.3000000000000003E-5</v>
      </c>
      <c r="DF59" s="505">
        <v>7.9999999999999996E-6</v>
      </c>
      <c r="DG59" s="505">
        <v>6.9999999999999999E-6</v>
      </c>
      <c r="DH59" s="509">
        <v>2.5000000000000001E-5</v>
      </c>
      <c r="DI59" s="548">
        <v>1.005895</v>
      </c>
      <c r="DJ59" s="549">
        <v>0.73662399999999995</v>
      </c>
      <c r="DK59" s="547"/>
      <c r="DL59" s="547"/>
      <c r="DM59" s="547"/>
      <c r="DN59" s="547"/>
      <c r="DO59" s="547"/>
      <c r="DP59" s="547"/>
      <c r="DQ59" s="547"/>
      <c r="DR59" s="547"/>
      <c r="DS59" s="537"/>
      <c r="DT59" s="537"/>
      <c r="DU59" s="537"/>
      <c r="DV59" s="537"/>
      <c r="DW59" s="537"/>
      <c r="DX59" s="537"/>
      <c r="DY59" s="537"/>
      <c r="DZ59" s="537"/>
      <c r="EA59" s="537"/>
      <c r="EB59" s="537"/>
      <c r="EC59" s="537"/>
      <c r="ED59" s="537"/>
      <c r="EE59" s="537"/>
      <c r="EF59" s="537"/>
      <c r="EG59" s="537"/>
      <c r="EH59" s="537"/>
      <c r="EI59" s="537"/>
      <c r="EJ59" s="537"/>
      <c r="EK59" s="537"/>
      <c r="EL59" s="537"/>
      <c r="EM59" s="537"/>
      <c r="EN59" s="537"/>
      <c r="EO59" s="537"/>
      <c r="EP59" s="537"/>
      <c r="EQ59" s="537"/>
      <c r="ER59" s="537"/>
      <c r="ES59" s="537"/>
      <c r="ET59" s="537"/>
      <c r="EU59" s="537"/>
      <c r="EV59" s="537"/>
      <c r="EW59" s="537"/>
      <c r="EX59" s="537"/>
      <c r="EY59" s="537"/>
      <c r="EZ59" s="537"/>
      <c r="FA59" s="537"/>
      <c r="FB59" s="537"/>
      <c r="FC59" s="537"/>
      <c r="FD59" s="537"/>
    </row>
    <row r="60" spans="2:160" s="550" customFormat="1" ht="18" customHeight="1" x14ac:dyDescent="0.2">
      <c r="B60" s="456" t="s">
        <v>103</v>
      </c>
      <c r="C60" s="457" t="s">
        <v>104</v>
      </c>
      <c r="D60" s="504">
        <v>3.0000000000000001E-6</v>
      </c>
      <c r="E60" s="505">
        <v>1.9999999999999999E-6</v>
      </c>
      <c r="F60" s="505">
        <v>3.0000000000000001E-6</v>
      </c>
      <c r="G60" s="505">
        <v>3.0000000000000001E-6</v>
      </c>
      <c r="H60" s="505">
        <v>9.9999999999999995E-7</v>
      </c>
      <c r="I60" s="505">
        <v>0</v>
      </c>
      <c r="J60" s="505">
        <v>9.0000000000000002E-6</v>
      </c>
      <c r="K60" s="505">
        <v>9.9999999999999995E-7</v>
      </c>
      <c r="L60" s="505">
        <v>9.9999999999999995E-7</v>
      </c>
      <c r="M60" s="505">
        <v>9.9999999999999995E-7</v>
      </c>
      <c r="N60" s="505">
        <v>0</v>
      </c>
      <c r="O60" s="505">
        <v>1.9999999999999999E-6</v>
      </c>
      <c r="P60" s="505">
        <v>9.9999999999999995E-7</v>
      </c>
      <c r="Q60" s="505">
        <v>3.0000000000000001E-6</v>
      </c>
      <c r="R60" s="505">
        <v>9.9999999999999995E-7</v>
      </c>
      <c r="S60" s="505">
        <v>9.9999999999999995E-7</v>
      </c>
      <c r="T60" s="505">
        <v>9.9999999999999995E-7</v>
      </c>
      <c r="U60" s="505">
        <v>1.9999999999999999E-6</v>
      </c>
      <c r="V60" s="505">
        <v>1.9999999999999999E-6</v>
      </c>
      <c r="W60" s="505">
        <v>3.0000000000000001E-6</v>
      </c>
      <c r="X60" s="505">
        <v>9.9999999999999995E-7</v>
      </c>
      <c r="Y60" s="505">
        <v>1.9999999999999999E-6</v>
      </c>
      <c r="Z60" s="505">
        <v>9.9999999999999995E-7</v>
      </c>
      <c r="AA60" s="505">
        <v>9.9999999999999995E-7</v>
      </c>
      <c r="AB60" s="505">
        <v>9.9999999999999995E-7</v>
      </c>
      <c r="AC60" s="505">
        <v>9.9999999999999995E-7</v>
      </c>
      <c r="AD60" s="505">
        <v>0</v>
      </c>
      <c r="AE60" s="505">
        <v>1.9999999999999999E-6</v>
      </c>
      <c r="AF60" s="505">
        <v>1.9999999999999999E-6</v>
      </c>
      <c r="AG60" s="505">
        <v>1.9999999999999999E-6</v>
      </c>
      <c r="AH60" s="505">
        <v>9.9999999999999995E-7</v>
      </c>
      <c r="AI60" s="505">
        <v>9.9999999999999995E-7</v>
      </c>
      <c r="AJ60" s="505">
        <v>3.0000000000000001E-6</v>
      </c>
      <c r="AK60" s="505">
        <v>1.9999999999999999E-6</v>
      </c>
      <c r="AL60" s="505">
        <v>3.0000000000000001E-6</v>
      </c>
      <c r="AM60" s="505">
        <v>1.9999999999999999E-6</v>
      </c>
      <c r="AN60" s="505">
        <v>9.9999999999999995E-7</v>
      </c>
      <c r="AO60" s="505">
        <v>1.9999999999999999E-6</v>
      </c>
      <c r="AP60" s="505">
        <v>9.9999999999999995E-7</v>
      </c>
      <c r="AQ60" s="505">
        <v>1.9999999999999999E-6</v>
      </c>
      <c r="AR60" s="505">
        <v>1.9999999999999999E-6</v>
      </c>
      <c r="AS60" s="505">
        <v>1.9999999999999999E-6</v>
      </c>
      <c r="AT60" s="505">
        <v>1.9999999999999999E-6</v>
      </c>
      <c r="AU60" s="505">
        <v>1.9999999999999999E-6</v>
      </c>
      <c r="AV60" s="505">
        <v>5.0000000000000004E-6</v>
      </c>
      <c r="AW60" s="505">
        <v>1.9999999999999999E-6</v>
      </c>
      <c r="AX60" s="505">
        <v>1.9999999999999999E-6</v>
      </c>
      <c r="AY60" s="505">
        <v>1.9999999999999999E-6</v>
      </c>
      <c r="AZ60" s="505">
        <v>1.9999999999999999E-6</v>
      </c>
      <c r="BA60" s="505">
        <v>9.9999999999999995E-7</v>
      </c>
      <c r="BB60" s="505">
        <v>9.9999999999999995E-7</v>
      </c>
      <c r="BC60" s="505">
        <v>3.0000000000000001E-6</v>
      </c>
      <c r="BD60" s="505">
        <v>3.9999999999999998E-6</v>
      </c>
      <c r="BE60" s="505">
        <v>1.002294</v>
      </c>
      <c r="BF60" s="505">
        <v>9.9999999999999995E-7</v>
      </c>
      <c r="BG60" s="505">
        <v>9.9999999999999995E-7</v>
      </c>
      <c r="BH60" s="505">
        <v>9.9999999999999995E-7</v>
      </c>
      <c r="BI60" s="505">
        <v>1.9999999999999999E-6</v>
      </c>
      <c r="BJ60" s="505">
        <v>3.0000000000000001E-6</v>
      </c>
      <c r="BK60" s="505">
        <v>3.0000000000000001E-6</v>
      </c>
      <c r="BL60" s="505">
        <v>1.9999999999999999E-6</v>
      </c>
      <c r="BM60" s="505">
        <v>6.9999999999999999E-6</v>
      </c>
      <c r="BN60" s="505">
        <v>3.0000000000000001E-6</v>
      </c>
      <c r="BO60" s="505">
        <v>3.9999999999999998E-6</v>
      </c>
      <c r="BP60" s="505">
        <v>3.0000000000000001E-6</v>
      </c>
      <c r="BQ60" s="505">
        <v>6.0000000000000002E-6</v>
      </c>
      <c r="BR60" s="505">
        <v>6.9999999999999999E-6</v>
      </c>
      <c r="BS60" s="505">
        <v>3.0000000000000001E-6</v>
      </c>
      <c r="BT60" s="505">
        <v>9.9999999999999995E-7</v>
      </c>
      <c r="BU60" s="505">
        <v>3.9999999999999998E-6</v>
      </c>
      <c r="BV60" s="505">
        <v>3.0000000000000001E-6</v>
      </c>
      <c r="BW60" s="505">
        <v>1.9999999999999999E-6</v>
      </c>
      <c r="BX60" s="505">
        <v>3.0000000000000001E-6</v>
      </c>
      <c r="BY60" s="505">
        <v>1.9999999999999999E-6</v>
      </c>
      <c r="BZ60" s="505">
        <v>9.9999999999999995E-7</v>
      </c>
      <c r="CA60" s="505">
        <v>9.9999999999999995E-7</v>
      </c>
      <c r="CB60" s="505">
        <v>0</v>
      </c>
      <c r="CC60" s="505">
        <v>9.9999999999999995E-7</v>
      </c>
      <c r="CD60" s="505">
        <v>3.9999999999999998E-6</v>
      </c>
      <c r="CE60" s="505">
        <v>3.1000000000000001E-5</v>
      </c>
      <c r="CF60" s="505">
        <v>9.9999999999999995E-7</v>
      </c>
      <c r="CG60" s="505">
        <v>1.1E-5</v>
      </c>
      <c r="CH60" s="505">
        <v>1.9999999999999999E-6</v>
      </c>
      <c r="CI60" s="505">
        <v>1.9999999999999999E-6</v>
      </c>
      <c r="CJ60" s="505">
        <v>9.9999999999999995E-7</v>
      </c>
      <c r="CK60" s="505">
        <v>6.0000000000000002E-6</v>
      </c>
      <c r="CL60" s="505">
        <v>9.0000000000000002E-6</v>
      </c>
      <c r="CM60" s="505">
        <v>3.0000000000000001E-6</v>
      </c>
      <c r="CN60" s="505">
        <v>7.9999999999999996E-6</v>
      </c>
      <c r="CO60" s="505">
        <v>1.9999999999999999E-6</v>
      </c>
      <c r="CP60" s="505">
        <v>3.0000000000000001E-6</v>
      </c>
      <c r="CQ60" s="505">
        <v>9.9999999999999995E-7</v>
      </c>
      <c r="CR60" s="505">
        <v>3.0000000000000001E-6</v>
      </c>
      <c r="CS60" s="505">
        <v>9.9999999999999995E-7</v>
      </c>
      <c r="CT60" s="505">
        <v>3.0000000000000001E-6</v>
      </c>
      <c r="CU60" s="505">
        <v>1.9999999999999999E-6</v>
      </c>
      <c r="CV60" s="505">
        <v>3.0000000000000001E-6</v>
      </c>
      <c r="CW60" s="505">
        <v>1.9999999999999999E-6</v>
      </c>
      <c r="CX60" s="505">
        <v>1.3999999999999999E-4</v>
      </c>
      <c r="CY60" s="505">
        <v>3.0000000000000001E-6</v>
      </c>
      <c r="CZ60" s="505">
        <v>8.7999999999999998E-5</v>
      </c>
      <c r="DA60" s="505">
        <v>1.9999999999999999E-6</v>
      </c>
      <c r="DB60" s="505">
        <v>3.0000000000000001E-6</v>
      </c>
      <c r="DC60" s="505">
        <v>9.9999999999999995E-7</v>
      </c>
      <c r="DD60" s="505">
        <v>1.9999999999999999E-6</v>
      </c>
      <c r="DE60" s="505">
        <v>1.9999999999999999E-6</v>
      </c>
      <c r="DF60" s="505">
        <v>1.9999999999999999E-6</v>
      </c>
      <c r="DG60" s="505">
        <v>9.9999999999999995E-7</v>
      </c>
      <c r="DH60" s="509">
        <v>3.0000000000000001E-6</v>
      </c>
      <c r="DI60" s="548">
        <v>1.0028049999999999</v>
      </c>
      <c r="DJ60" s="549">
        <v>0.73436100000000004</v>
      </c>
      <c r="DK60" s="547"/>
      <c r="DL60" s="547"/>
      <c r="DM60" s="547"/>
      <c r="DN60" s="547"/>
      <c r="DO60" s="547"/>
      <c r="DP60" s="547"/>
      <c r="DQ60" s="547"/>
      <c r="DR60" s="547"/>
      <c r="DS60" s="537"/>
      <c r="DT60" s="537"/>
      <c r="DU60" s="537"/>
      <c r="DV60" s="537"/>
      <c r="DW60" s="537"/>
      <c r="DX60" s="537"/>
      <c r="DY60" s="537"/>
      <c r="DZ60" s="537"/>
      <c r="EA60" s="537"/>
      <c r="EB60" s="537"/>
      <c r="EC60" s="537"/>
      <c r="ED60" s="537"/>
      <c r="EE60" s="537"/>
      <c r="EF60" s="537"/>
      <c r="EG60" s="537"/>
      <c r="EH60" s="537"/>
      <c r="EI60" s="537"/>
      <c r="EJ60" s="537"/>
      <c r="EK60" s="537"/>
      <c r="EL60" s="537"/>
      <c r="EM60" s="537"/>
      <c r="EN60" s="537"/>
      <c r="EO60" s="537"/>
      <c r="EP60" s="537"/>
      <c r="EQ60" s="537"/>
      <c r="ER60" s="537"/>
      <c r="ES60" s="537"/>
      <c r="ET60" s="537"/>
      <c r="EU60" s="537"/>
      <c r="EV60" s="537"/>
      <c r="EW60" s="537"/>
      <c r="EX60" s="537"/>
      <c r="EY60" s="537"/>
      <c r="EZ60" s="537"/>
      <c r="FA60" s="537"/>
      <c r="FB60" s="537"/>
      <c r="FC60" s="537"/>
      <c r="FD60" s="537"/>
    </row>
    <row r="61" spans="2:160" s="550" customFormat="1" ht="18" customHeight="1" x14ac:dyDescent="0.2">
      <c r="B61" s="456" t="s">
        <v>105</v>
      </c>
      <c r="C61" s="457" t="s">
        <v>106</v>
      </c>
      <c r="D61" s="504">
        <v>0</v>
      </c>
      <c r="E61" s="505">
        <v>0</v>
      </c>
      <c r="F61" s="505">
        <v>0</v>
      </c>
      <c r="G61" s="505">
        <v>0</v>
      </c>
      <c r="H61" s="505">
        <v>0</v>
      </c>
      <c r="I61" s="505">
        <v>0</v>
      </c>
      <c r="J61" s="505">
        <v>0</v>
      </c>
      <c r="K61" s="505">
        <v>0</v>
      </c>
      <c r="L61" s="505">
        <v>0</v>
      </c>
      <c r="M61" s="505">
        <v>0</v>
      </c>
      <c r="N61" s="505">
        <v>0</v>
      </c>
      <c r="O61" s="505">
        <v>0</v>
      </c>
      <c r="P61" s="505">
        <v>0</v>
      </c>
      <c r="Q61" s="505">
        <v>0</v>
      </c>
      <c r="R61" s="505">
        <v>0</v>
      </c>
      <c r="S61" s="505">
        <v>0</v>
      </c>
      <c r="T61" s="505">
        <v>0</v>
      </c>
      <c r="U61" s="505">
        <v>0</v>
      </c>
      <c r="V61" s="505">
        <v>0</v>
      </c>
      <c r="W61" s="505">
        <v>0</v>
      </c>
      <c r="X61" s="505">
        <v>0</v>
      </c>
      <c r="Y61" s="505">
        <v>0</v>
      </c>
      <c r="Z61" s="505">
        <v>0</v>
      </c>
      <c r="AA61" s="505">
        <v>0</v>
      </c>
      <c r="AB61" s="505">
        <v>0</v>
      </c>
      <c r="AC61" s="505">
        <v>0</v>
      </c>
      <c r="AD61" s="505">
        <v>0</v>
      </c>
      <c r="AE61" s="505">
        <v>0</v>
      </c>
      <c r="AF61" s="505">
        <v>0</v>
      </c>
      <c r="AG61" s="505">
        <v>0</v>
      </c>
      <c r="AH61" s="505">
        <v>0</v>
      </c>
      <c r="AI61" s="505">
        <v>0</v>
      </c>
      <c r="AJ61" s="505">
        <v>0</v>
      </c>
      <c r="AK61" s="505">
        <v>0</v>
      </c>
      <c r="AL61" s="505">
        <v>0</v>
      </c>
      <c r="AM61" s="505">
        <v>0</v>
      </c>
      <c r="AN61" s="505">
        <v>0</v>
      </c>
      <c r="AO61" s="505">
        <v>0</v>
      </c>
      <c r="AP61" s="505">
        <v>0</v>
      </c>
      <c r="AQ61" s="505">
        <v>0</v>
      </c>
      <c r="AR61" s="505">
        <v>0</v>
      </c>
      <c r="AS61" s="505">
        <v>0</v>
      </c>
      <c r="AT61" s="505">
        <v>0</v>
      </c>
      <c r="AU61" s="505">
        <v>0</v>
      </c>
      <c r="AV61" s="505">
        <v>0</v>
      </c>
      <c r="AW61" s="505">
        <v>0</v>
      </c>
      <c r="AX61" s="505">
        <v>0</v>
      </c>
      <c r="AY61" s="505">
        <v>0</v>
      </c>
      <c r="AZ61" s="505">
        <v>0</v>
      </c>
      <c r="BA61" s="505">
        <v>0</v>
      </c>
      <c r="BB61" s="505">
        <v>0</v>
      </c>
      <c r="BC61" s="505">
        <v>0</v>
      </c>
      <c r="BD61" s="505">
        <v>0</v>
      </c>
      <c r="BE61" s="505">
        <v>0</v>
      </c>
      <c r="BF61" s="505">
        <v>1</v>
      </c>
      <c r="BG61" s="505">
        <v>0</v>
      </c>
      <c r="BH61" s="505">
        <v>0</v>
      </c>
      <c r="BI61" s="505">
        <v>0</v>
      </c>
      <c r="BJ61" s="505">
        <v>0</v>
      </c>
      <c r="BK61" s="505">
        <v>0</v>
      </c>
      <c r="BL61" s="505">
        <v>0</v>
      </c>
      <c r="BM61" s="505">
        <v>0</v>
      </c>
      <c r="BN61" s="505">
        <v>0</v>
      </c>
      <c r="BO61" s="505">
        <v>0</v>
      </c>
      <c r="BP61" s="505">
        <v>0</v>
      </c>
      <c r="BQ61" s="505">
        <v>0</v>
      </c>
      <c r="BR61" s="505">
        <v>0</v>
      </c>
      <c r="BS61" s="505">
        <v>0</v>
      </c>
      <c r="BT61" s="505">
        <v>0</v>
      </c>
      <c r="BU61" s="505">
        <v>0</v>
      </c>
      <c r="BV61" s="505">
        <v>0</v>
      </c>
      <c r="BW61" s="505">
        <v>0</v>
      </c>
      <c r="BX61" s="505">
        <v>0</v>
      </c>
      <c r="BY61" s="505">
        <v>0</v>
      </c>
      <c r="BZ61" s="505">
        <v>0</v>
      </c>
      <c r="CA61" s="505">
        <v>0</v>
      </c>
      <c r="CB61" s="505">
        <v>0</v>
      </c>
      <c r="CC61" s="505">
        <v>0</v>
      </c>
      <c r="CD61" s="505">
        <v>0</v>
      </c>
      <c r="CE61" s="505">
        <v>0</v>
      </c>
      <c r="CF61" s="505">
        <v>0</v>
      </c>
      <c r="CG61" s="505">
        <v>0</v>
      </c>
      <c r="CH61" s="505">
        <v>0</v>
      </c>
      <c r="CI61" s="505">
        <v>0</v>
      </c>
      <c r="CJ61" s="505">
        <v>0</v>
      </c>
      <c r="CK61" s="505">
        <v>0</v>
      </c>
      <c r="CL61" s="505">
        <v>0</v>
      </c>
      <c r="CM61" s="505">
        <v>0</v>
      </c>
      <c r="CN61" s="505">
        <v>0</v>
      </c>
      <c r="CO61" s="505">
        <v>0</v>
      </c>
      <c r="CP61" s="505">
        <v>0</v>
      </c>
      <c r="CQ61" s="505">
        <v>0</v>
      </c>
      <c r="CR61" s="505">
        <v>0</v>
      </c>
      <c r="CS61" s="505">
        <v>0</v>
      </c>
      <c r="CT61" s="505">
        <v>0</v>
      </c>
      <c r="CU61" s="505">
        <v>0</v>
      </c>
      <c r="CV61" s="505">
        <v>0</v>
      </c>
      <c r="CW61" s="505">
        <v>0</v>
      </c>
      <c r="CX61" s="505">
        <v>0</v>
      </c>
      <c r="CY61" s="505">
        <v>0</v>
      </c>
      <c r="CZ61" s="505">
        <v>0</v>
      </c>
      <c r="DA61" s="505">
        <v>0</v>
      </c>
      <c r="DB61" s="505">
        <v>0</v>
      </c>
      <c r="DC61" s="505">
        <v>0</v>
      </c>
      <c r="DD61" s="505">
        <v>0</v>
      </c>
      <c r="DE61" s="505">
        <v>0</v>
      </c>
      <c r="DF61" s="505">
        <v>0</v>
      </c>
      <c r="DG61" s="505">
        <v>0</v>
      </c>
      <c r="DH61" s="509">
        <v>0</v>
      </c>
      <c r="DI61" s="548">
        <v>1</v>
      </c>
      <c r="DJ61" s="549">
        <v>0.73230700000000004</v>
      </c>
      <c r="DK61" s="547"/>
      <c r="DL61" s="547"/>
      <c r="DM61" s="547"/>
      <c r="DN61" s="547"/>
      <c r="DO61" s="547"/>
      <c r="DP61" s="547"/>
      <c r="DQ61" s="547"/>
      <c r="DR61" s="547"/>
      <c r="DS61" s="537"/>
      <c r="DT61" s="537"/>
      <c r="DU61" s="537"/>
      <c r="DV61" s="537"/>
      <c r="DW61" s="537"/>
      <c r="DX61" s="537"/>
      <c r="DY61" s="537"/>
      <c r="DZ61" s="537"/>
      <c r="EA61" s="537"/>
      <c r="EB61" s="537"/>
      <c r="EC61" s="537"/>
      <c r="ED61" s="537"/>
      <c r="EE61" s="537"/>
      <c r="EF61" s="537"/>
      <c r="EG61" s="537"/>
      <c r="EH61" s="537"/>
      <c r="EI61" s="537"/>
      <c r="EJ61" s="537"/>
      <c r="EK61" s="537"/>
      <c r="EL61" s="537"/>
      <c r="EM61" s="537"/>
      <c r="EN61" s="537"/>
      <c r="EO61" s="537"/>
      <c r="EP61" s="537"/>
      <c r="EQ61" s="537"/>
      <c r="ER61" s="537"/>
      <c r="ES61" s="537"/>
      <c r="ET61" s="537"/>
      <c r="EU61" s="537"/>
      <c r="EV61" s="537"/>
      <c r="EW61" s="537"/>
      <c r="EX61" s="537"/>
      <c r="EY61" s="537"/>
      <c r="EZ61" s="537"/>
      <c r="FA61" s="537"/>
      <c r="FB61" s="537"/>
      <c r="FC61" s="537"/>
      <c r="FD61" s="537"/>
    </row>
    <row r="62" spans="2:160" s="550" customFormat="1" ht="18" customHeight="1" x14ac:dyDescent="0.2">
      <c r="B62" s="456" t="s">
        <v>107</v>
      </c>
      <c r="C62" s="457" t="s">
        <v>108</v>
      </c>
      <c r="D62" s="504">
        <v>5.0000000000000002E-5</v>
      </c>
      <c r="E62" s="505">
        <v>3.3000000000000003E-5</v>
      </c>
      <c r="F62" s="505">
        <v>3.8000000000000002E-5</v>
      </c>
      <c r="G62" s="505">
        <v>6.4999999999999994E-5</v>
      </c>
      <c r="H62" s="505">
        <v>1.8E-5</v>
      </c>
      <c r="I62" s="505">
        <v>0</v>
      </c>
      <c r="J62" s="505">
        <v>1.4899999999999999E-4</v>
      </c>
      <c r="K62" s="505">
        <v>2.4000000000000001E-5</v>
      </c>
      <c r="L62" s="505">
        <v>1.5999999999999999E-5</v>
      </c>
      <c r="M62" s="505">
        <v>1.9000000000000001E-5</v>
      </c>
      <c r="N62" s="505">
        <v>0</v>
      </c>
      <c r="O62" s="505">
        <v>2.9E-5</v>
      </c>
      <c r="P62" s="505">
        <v>1.9000000000000001E-5</v>
      </c>
      <c r="Q62" s="505">
        <v>4.1999999999999998E-5</v>
      </c>
      <c r="R62" s="505">
        <v>1.7E-5</v>
      </c>
      <c r="S62" s="505">
        <v>2.3E-5</v>
      </c>
      <c r="T62" s="505">
        <v>1.2999999999999999E-5</v>
      </c>
      <c r="U62" s="505">
        <v>1.9000000000000001E-5</v>
      </c>
      <c r="V62" s="505">
        <v>3.8999999999999999E-5</v>
      </c>
      <c r="W62" s="505">
        <v>5.1999999999999997E-5</v>
      </c>
      <c r="X62" s="505">
        <v>1.9000000000000001E-5</v>
      </c>
      <c r="Y62" s="505">
        <v>3.6000000000000001E-5</v>
      </c>
      <c r="Z62" s="505">
        <v>1.8E-5</v>
      </c>
      <c r="AA62" s="505">
        <v>2.4000000000000001E-5</v>
      </c>
      <c r="AB62" s="505">
        <v>2.3E-5</v>
      </c>
      <c r="AC62" s="505">
        <v>1.5999999999999999E-5</v>
      </c>
      <c r="AD62" s="505">
        <v>6.0000000000000002E-6</v>
      </c>
      <c r="AE62" s="505">
        <v>2.3E-5</v>
      </c>
      <c r="AF62" s="505">
        <v>2.5999999999999998E-5</v>
      </c>
      <c r="AG62" s="505">
        <v>3.8000000000000002E-5</v>
      </c>
      <c r="AH62" s="505">
        <v>1.8E-5</v>
      </c>
      <c r="AI62" s="505">
        <v>2.5000000000000001E-5</v>
      </c>
      <c r="AJ62" s="505">
        <v>5.0000000000000002E-5</v>
      </c>
      <c r="AK62" s="505">
        <v>3.4E-5</v>
      </c>
      <c r="AL62" s="505">
        <v>4.6999999999999997E-5</v>
      </c>
      <c r="AM62" s="505">
        <v>2.9E-5</v>
      </c>
      <c r="AN62" s="505">
        <v>2.5000000000000001E-5</v>
      </c>
      <c r="AO62" s="505">
        <v>3.4999999999999997E-5</v>
      </c>
      <c r="AP62" s="505">
        <v>1.2999999999999999E-5</v>
      </c>
      <c r="AQ62" s="505">
        <v>3.6000000000000001E-5</v>
      </c>
      <c r="AR62" s="505">
        <v>3.4999999999999997E-5</v>
      </c>
      <c r="AS62" s="505">
        <v>3.1000000000000001E-5</v>
      </c>
      <c r="AT62" s="505">
        <v>2.6999999999999999E-5</v>
      </c>
      <c r="AU62" s="505">
        <v>3.4999999999999997E-5</v>
      </c>
      <c r="AV62" s="505">
        <v>2.4000000000000001E-5</v>
      </c>
      <c r="AW62" s="505">
        <v>3.4E-5</v>
      </c>
      <c r="AX62" s="505">
        <v>3.3000000000000003E-5</v>
      </c>
      <c r="AY62" s="505">
        <v>2.9E-5</v>
      </c>
      <c r="AZ62" s="505">
        <v>2.1999999999999999E-5</v>
      </c>
      <c r="BA62" s="505">
        <v>1.4E-5</v>
      </c>
      <c r="BB62" s="505">
        <v>1.9000000000000001E-5</v>
      </c>
      <c r="BC62" s="505">
        <v>1.9000000000000001E-5</v>
      </c>
      <c r="BD62" s="505">
        <v>1.5E-5</v>
      </c>
      <c r="BE62" s="505">
        <v>2.1999999999999999E-5</v>
      </c>
      <c r="BF62" s="505">
        <v>1.8E-5</v>
      </c>
      <c r="BG62" s="505">
        <v>1.0310360000000001</v>
      </c>
      <c r="BH62" s="505">
        <v>2.1999999999999999E-5</v>
      </c>
      <c r="BI62" s="505">
        <v>1.4E-5</v>
      </c>
      <c r="BJ62" s="505">
        <v>1.5999999999999999E-5</v>
      </c>
      <c r="BK62" s="505">
        <v>1.9000000000000001E-5</v>
      </c>
      <c r="BL62" s="505">
        <v>3.1000000000000001E-5</v>
      </c>
      <c r="BM62" s="505">
        <v>3.8000000000000002E-5</v>
      </c>
      <c r="BN62" s="505">
        <v>2.4000000000000001E-5</v>
      </c>
      <c r="BO62" s="505">
        <v>3.1999999999999999E-5</v>
      </c>
      <c r="BP62" s="505">
        <v>4.1E-5</v>
      </c>
      <c r="BQ62" s="505">
        <v>4.1999999999999998E-5</v>
      </c>
      <c r="BR62" s="505">
        <v>4.1999999999999998E-5</v>
      </c>
      <c r="BS62" s="505">
        <v>6.2000000000000003E-5</v>
      </c>
      <c r="BT62" s="505">
        <v>1.4E-5</v>
      </c>
      <c r="BU62" s="505">
        <v>8.7000000000000001E-5</v>
      </c>
      <c r="BV62" s="505">
        <v>6.4999999999999994E-5</v>
      </c>
      <c r="BW62" s="505">
        <v>2.5000000000000001E-5</v>
      </c>
      <c r="BX62" s="505">
        <v>2.5000000000000001E-5</v>
      </c>
      <c r="BY62" s="505">
        <v>1.7E-5</v>
      </c>
      <c r="BZ62" s="505">
        <v>1.2E-5</v>
      </c>
      <c r="CA62" s="505">
        <v>9.0000000000000002E-6</v>
      </c>
      <c r="CB62" s="505">
        <v>1.9999999999999999E-6</v>
      </c>
      <c r="CC62" s="505">
        <v>1.4E-5</v>
      </c>
      <c r="CD62" s="505">
        <v>8.8999999999999995E-5</v>
      </c>
      <c r="CE62" s="505">
        <v>5.1999999999999995E-4</v>
      </c>
      <c r="CF62" s="505">
        <v>1.0000000000000001E-5</v>
      </c>
      <c r="CG62" s="505">
        <v>4.8999999999999998E-5</v>
      </c>
      <c r="CH62" s="505">
        <v>2.5999999999999998E-5</v>
      </c>
      <c r="CI62" s="505">
        <v>3.0000000000000001E-5</v>
      </c>
      <c r="CJ62" s="505">
        <v>1.1E-5</v>
      </c>
      <c r="CK62" s="505">
        <v>2.1999999999999999E-5</v>
      </c>
      <c r="CL62" s="505">
        <v>3.6999999999999998E-5</v>
      </c>
      <c r="CM62" s="505">
        <v>5.1999999999999997E-5</v>
      </c>
      <c r="CN62" s="505">
        <v>3.6000000000000001E-5</v>
      </c>
      <c r="CO62" s="505">
        <v>2.3E-5</v>
      </c>
      <c r="CP62" s="505">
        <v>2.0100000000000001E-4</v>
      </c>
      <c r="CQ62" s="505">
        <v>1.5E-5</v>
      </c>
      <c r="CR62" s="505">
        <v>4.8000000000000001E-5</v>
      </c>
      <c r="CS62" s="505">
        <v>1.2999999999999999E-5</v>
      </c>
      <c r="CT62" s="505">
        <v>3.4999999999999997E-5</v>
      </c>
      <c r="CU62" s="505">
        <v>1.9000000000000001E-5</v>
      </c>
      <c r="CV62" s="505">
        <v>1.5E-5</v>
      </c>
      <c r="CW62" s="505">
        <v>3.1999999999999999E-5</v>
      </c>
      <c r="CX62" s="505">
        <v>2.6800000000000001E-4</v>
      </c>
      <c r="CY62" s="505">
        <v>2.4000000000000001E-5</v>
      </c>
      <c r="CZ62" s="505">
        <v>2.4580000000000001E-3</v>
      </c>
      <c r="DA62" s="505">
        <v>1.7E-5</v>
      </c>
      <c r="DB62" s="505">
        <v>3.1999999999999999E-5</v>
      </c>
      <c r="DC62" s="505">
        <v>2.0999999999999999E-5</v>
      </c>
      <c r="DD62" s="505">
        <v>3.3000000000000003E-5</v>
      </c>
      <c r="DE62" s="505">
        <v>3.1999999999999999E-5</v>
      </c>
      <c r="DF62" s="505">
        <v>2.3E-5</v>
      </c>
      <c r="DG62" s="505">
        <v>1.0000000000000001E-5</v>
      </c>
      <c r="DH62" s="509">
        <v>7.1000000000000005E-5</v>
      </c>
      <c r="DI62" s="548">
        <v>1.037542</v>
      </c>
      <c r="DJ62" s="549">
        <v>0.759799</v>
      </c>
      <c r="DK62" s="547"/>
      <c r="DL62" s="547"/>
      <c r="DM62" s="547"/>
      <c r="DN62" s="547"/>
      <c r="DO62" s="547"/>
      <c r="DP62" s="547"/>
      <c r="DQ62" s="547"/>
      <c r="DR62" s="547"/>
      <c r="DS62" s="537"/>
      <c r="DT62" s="537"/>
      <c r="DU62" s="537"/>
      <c r="DV62" s="537"/>
      <c r="DW62" s="537"/>
      <c r="DX62" s="537"/>
      <c r="DY62" s="537"/>
      <c r="DZ62" s="537"/>
      <c r="EA62" s="537"/>
      <c r="EB62" s="537"/>
      <c r="EC62" s="537"/>
      <c r="ED62" s="537"/>
      <c r="EE62" s="537"/>
      <c r="EF62" s="537"/>
      <c r="EG62" s="537"/>
      <c r="EH62" s="537"/>
      <c r="EI62" s="537"/>
      <c r="EJ62" s="537"/>
      <c r="EK62" s="537"/>
      <c r="EL62" s="537"/>
      <c r="EM62" s="537"/>
      <c r="EN62" s="537"/>
      <c r="EO62" s="537"/>
      <c r="EP62" s="537"/>
      <c r="EQ62" s="537"/>
      <c r="ER62" s="537"/>
      <c r="ES62" s="537"/>
      <c r="ET62" s="537"/>
      <c r="EU62" s="537"/>
      <c r="EV62" s="537"/>
      <c r="EW62" s="537"/>
      <c r="EX62" s="537"/>
      <c r="EY62" s="537"/>
      <c r="EZ62" s="537"/>
      <c r="FA62" s="537"/>
      <c r="FB62" s="537"/>
      <c r="FC62" s="537"/>
      <c r="FD62" s="537"/>
    </row>
    <row r="63" spans="2:160" s="550" customFormat="1" ht="18" customHeight="1" x14ac:dyDescent="0.2">
      <c r="B63" s="456" t="s">
        <v>109</v>
      </c>
      <c r="C63" s="457" t="s">
        <v>110</v>
      </c>
      <c r="D63" s="504">
        <v>2.336E-3</v>
      </c>
      <c r="E63" s="505">
        <v>1.5430000000000001E-3</v>
      </c>
      <c r="F63" s="505">
        <v>1.768E-3</v>
      </c>
      <c r="G63" s="505">
        <v>2.9979999999999998E-3</v>
      </c>
      <c r="H63" s="505">
        <v>8.3699999999999996E-4</v>
      </c>
      <c r="I63" s="505">
        <v>0</v>
      </c>
      <c r="J63" s="505">
        <v>6.9340000000000001E-3</v>
      </c>
      <c r="K63" s="505">
        <v>1.1000000000000001E-3</v>
      </c>
      <c r="L63" s="505">
        <v>7.6499999999999995E-4</v>
      </c>
      <c r="M63" s="505">
        <v>8.83E-4</v>
      </c>
      <c r="N63" s="505">
        <v>0</v>
      </c>
      <c r="O63" s="505">
        <v>1.369E-3</v>
      </c>
      <c r="P63" s="505">
        <v>8.7399999999999999E-4</v>
      </c>
      <c r="Q63" s="505">
        <v>1.9610000000000001E-3</v>
      </c>
      <c r="R63" s="505">
        <v>8.03E-4</v>
      </c>
      <c r="S63" s="505">
        <v>1.0610000000000001E-3</v>
      </c>
      <c r="T63" s="505">
        <v>6.02E-4</v>
      </c>
      <c r="U63" s="505">
        <v>8.8000000000000003E-4</v>
      </c>
      <c r="V63" s="505">
        <v>1.8E-3</v>
      </c>
      <c r="W63" s="505">
        <v>2.408E-3</v>
      </c>
      <c r="X63" s="505">
        <v>8.8099999999999995E-4</v>
      </c>
      <c r="Y63" s="505">
        <v>1.691E-3</v>
      </c>
      <c r="Z63" s="505">
        <v>8.6200000000000003E-4</v>
      </c>
      <c r="AA63" s="505">
        <v>1.1100000000000001E-3</v>
      </c>
      <c r="AB63" s="505">
        <v>1.0809999999999999E-3</v>
      </c>
      <c r="AC63" s="505">
        <v>7.5699999999999997E-4</v>
      </c>
      <c r="AD63" s="505">
        <v>2.5999999999999998E-4</v>
      </c>
      <c r="AE63" s="505">
        <v>1.0549999999999999E-3</v>
      </c>
      <c r="AF63" s="505">
        <v>1.2290000000000001E-3</v>
      </c>
      <c r="AG63" s="505">
        <v>1.743E-3</v>
      </c>
      <c r="AH63" s="505">
        <v>8.5099999999999998E-4</v>
      </c>
      <c r="AI63" s="505">
        <v>1.1379999999999999E-3</v>
      </c>
      <c r="AJ63" s="505">
        <v>2.343E-3</v>
      </c>
      <c r="AK63" s="505">
        <v>1.5889999999999999E-3</v>
      </c>
      <c r="AL63" s="505">
        <v>2.1919999999999999E-3</v>
      </c>
      <c r="AM63" s="505">
        <v>1.351E-3</v>
      </c>
      <c r="AN63" s="505">
        <v>1.173E-3</v>
      </c>
      <c r="AO63" s="505">
        <v>1.604E-3</v>
      </c>
      <c r="AP63" s="505">
        <v>6.1200000000000002E-4</v>
      </c>
      <c r="AQ63" s="505">
        <v>1.691E-3</v>
      </c>
      <c r="AR63" s="505">
        <v>1.6249999999999999E-3</v>
      </c>
      <c r="AS63" s="505">
        <v>1.475E-3</v>
      </c>
      <c r="AT63" s="505">
        <v>1.271E-3</v>
      </c>
      <c r="AU63" s="505">
        <v>1.611E-3</v>
      </c>
      <c r="AV63" s="505">
        <v>1.1919999999999999E-3</v>
      </c>
      <c r="AW63" s="505">
        <v>1.58E-3</v>
      </c>
      <c r="AX63" s="505">
        <v>1.5449999999999999E-3</v>
      </c>
      <c r="AY63" s="505">
        <v>1.356E-3</v>
      </c>
      <c r="AZ63" s="505">
        <v>1.0380000000000001E-3</v>
      </c>
      <c r="BA63" s="505">
        <v>6.78E-4</v>
      </c>
      <c r="BB63" s="505">
        <v>9.0399999999999996E-4</v>
      </c>
      <c r="BC63" s="505">
        <v>8.8999999999999995E-4</v>
      </c>
      <c r="BD63" s="505">
        <v>7.1400000000000001E-4</v>
      </c>
      <c r="BE63" s="505">
        <v>1.0330000000000001E-3</v>
      </c>
      <c r="BF63" s="505">
        <v>0.53101799999999999</v>
      </c>
      <c r="BG63" s="505">
        <v>0.49768099999999998</v>
      </c>
      <c r="BH63" s="505">
        <v>1.3634470000000001</v>
      </c>
      <c r="BI63" s="505">
        <v>6.5799999999999995E-4</v>
      </c>
      <c r="BJ63" s="505">
        <v>7.3499999999999998E-4</v>
      </c>
      <c r="BK63" s="505">
        <v>0.12123299999999999</v>
      </c>
      <c r="BL63" s="505">
        <v>1.4300000000000001E-3</v>
      </c>
      <c r="BM63" s="505">
        <v>1.768E-3</v>
      </c>
      <c r="BN63" s="505">
        <v>1.0989999999999999E-3</v>
      </c>
      <c r="BO63" s="505">
        <v>1.4630000000000001E-3</v>
      </c>
      <c r="BP63" s="505">
        <v>1.9189999999999999E-3</v>
      </c>
      <c r="BQ63" s="505">
        <v>1.9719999999999998E-3</v>
      </c>
      <c r="BR63" s="505">
        <v>1.9469999999999999E-3</v>
      </c>
      <c r="BS63" s="505">
        <v>2.8609999999999998E-3</v>
      </c>
      <c r="BT63" s="505">
        <v>6.4000000000000005E-4</v>
      </c>
      <c r="BU63" s="505">
        <v>4.0280000000000003E-3</v>
      </c>
      <c r="BV63" s="505">
        <v>3.0339999999999998E-3</v>
      </c>
      <c r="BW63" s="505">
        <v>1.201E-3</v>
      </c>
      <c r="BX63" s="505">
        <v>1.145E-3</v>
      </c>
      <c r="BY63" s="505">
        <v>8.4800000000000001E-4</v>
      </c>
      <c r="BZ63" s="505">
        <v>5.6499999999999996E-4</v>
      </c>
      <c r="CA63" s="505">
        <v>4.0099999999999999E-4</v>
      </c>
      <c r="CB63" s="505">
        <v>8.1000000000000004E-5</v>
      </c>
      <c r="CC63" s="505">
        <v>4.3E-3</v>
      </c>
      <c r="CD63" s="505">
        <v>4.1269999999999996E-3</v>
      </c>
      <c r="CE63" s="505">
        <v>2.4265999999999999E-2</v>
      </c>
      <c r="CF63" s="505">
        <v>4.4200000000000001E-4</v>
      </c>
      <c r="CG63" s="505">
        <v>2.264E-3</v>
      </c>
      <c r="CH63" s="505">
        <v>1.214E-3</v>
      </c>
      <c r="CI63" s="505">
        <v>1.366E-3</v>
      </c>
      <c r="CJ63" s="505">
        <v>4.9899999999999999E-4</v>
      </c>
      <c r="CK63" s="505">
        <v>1.0380000000000001E-3</v>
      </c>
      <c r="CL63" s="505">
        <v>1.6999999999999999E-3</v>
      </c>
      <c r="CM63" s="505">
        <v>2.4030000000000002E-3</v>
      </c>
      <c r="CN63" s="505">
        <v>1.696E-3</v>
      </c>
      <c r="CO63" s="505">
        <v>1.062E-3</v>
      </c>
      <c r="CP63" s="505">
        <v>2.4169999999999999E-3</v>
      </c>
      <c r="CQ63" s="505">
        <v>6.7699999999999998E-4</v>
      </c>
      <c r="CR63" s="505">
        <v>2.2590000000000002E-3</v>
      </c>
      <c r="CS63" s="505">
        <v>6.0499999999999996E-4</v>
      </c>
      <c r="CT63" s="505">
        <v>1.65E-3</v>
      </c>
      <c r="CU63" s="505">
        <v>8.7200000000000005E-4</v>
      </c>
      <c r="CV63" s="505">
        <v>7.1599999999999995E-4</v>
      </c>
      <c r="CW63" s="505">
        <v>1.4809999999999999E-3</v>
      </c>
      <c r="CX63" s="505">
        <v>1.2426E-2</v>
      </c>
      <c r="CY63" s="505">
        <v>1.121E-3</v>
      </c>
      <c r="CZ63" s="505">
        <v>0.11416800000000001</v>
      </c>
      <c r="DA63" s="505">
        <v>7.7499999999999997E-4</v>
      </c>
      <c r="DB63" s="505">
        <v>1.513E-3</v>
      </c>
      <c r="DC63" s="505">
        <v>9.6699999999999998E-4</v>
      </c>
      <c r="DD63" s="505">
        <v>1.5579999999999999E-3</v>
      </c>
      <c r="DE63" s="505">
        <v>1.5150000000000001E-3</v>
      </c>
      <c r="DF63" s="505">
        <v>1.073E-3</v>
      </c>
      <c r="DG63" s="505">
        <v>4.6500000000000003E-4</v>
      </c>
      <c r="DH63" s="509">
        <v>1.65E-3</v>
      </c>
      <c r="DI63" s="548">
        <v>2.8085070000000001</v>
      </c>
      <c r="DJ63" s="549">
        <v>2.056689</v>
      </c>
      <c r="DK63" s="547"/>
      <c r="DL63" s="547"/>
      <c r="DM63" s="547"/>
      <c r="DN63" s="547"/>
      <c r="DO63" s="547"/>
      <c r="DP63" s="547"/>
      <c r="DQ63" s="547"/>
      <c r="DR63" s="547"/>
      <c r="DS63" s="537"/>
      <c r="DT63" s="537"/>
      <c r="DU63" s="537"/>
      <c r="DV63" s="537"/>
      <c r="DW63" s="537"/>
      <c r="DX63" s="537"/>
      <c r="DY63" s="537"/>
      <c r="DZ63" s="537"/>
      <c r="EA63" s="537"/>
      <c r="EB63" s="537"/>
      <c r="EC63" s="537"/>
      <c r="ED63" s="537"/>
      <c r="EE63" s="537"/>
      <c r="EF63" s="537"/>
      <c r="EG63" s="537"/>
      <c r="EH63" s="537"/>
      <c r="EI63" s="537"/>
      <c r="EJ63" s="537"/>
      <c r="EK63" s="537"/>
      <c r="EL63" s="537"/>
      <c r="EM63" s="537"/>
      <c r="EN63" s="537"/>
      <c r="EO63" s="537"/>
      <c r="EP63" s="537"/>
      <c r="EQ63" s="537"/>
      <c r="ER63" s="537"/>
      <c r="ES63" s="537"/>
      <c r="ET63" s="537"/>
      <c r="EU63" s="537"/>
      <c r="EV63" s="537"/>
      <c r="EW63" s="537"/>
      <c r="EX63" s="537"/>
      <c r="EY63" s="537"/>
      <c r="EZ63" s="537"/>
      <c r="FA63" s="537"/>
      <c r="FB63" s="537"/>
      <c r="FC63" s="537"/>
      <c r="FD63" s="537"/>
    </row>
    <row r="64" spans="2:160" s="550" customFormat="1" ht="18" customHeight="1" x14ac:dyDescent="0.2">
      <c r="B64" s="456" t="s">
        <v>111</v>
      </c>
      <c r="C64" s="457" t="s">
        <v>112</v>
      </c>
      <c r="D64" s="504">
        <v>9.9999999999999995E-7</v>
      </c>
      <c r="E64" s="505">
        <v>3.9999999999999998E-6</v>
      </c>
      <c r="F64" s="505">
        <v>9.9999999999999995E-7</v>
      </c>
      <c r="G64" s="505">
        <v>9.9999999999999995E-7</v>
      </c>
      <c r="H64" s="505">
        <v>3.0010000000000002E-3</v>
      </c>
      <c r="I64" s="505">
        <v>0</v>
      </c>
      <c r="J64" s="505">
        <v>9.0000000000000002E-6</v>
      </c>
      <c r="K64" s="505">
        <v>1.8E-5</v>
      </c>
      <c r="L64" s="505">
        <v>9.9999999999999995E-7</v>
      </c>
      <c r="M64" s="505">
        <v>6.0000000000000002E-6</v>
      </c>
      <c r="N64" s="505">
        <v>0</v>
      </c>
      <c r="O64" s="505">
        <v>9.9999999999999995E-7</v>
      </c>
      <c r="P64" s="505">
        <v>0</v>
      </c>
      <c r="Q64" s="505">
        <v>1.9999999999999999E-6</v>
      </c>
      <c r="R64" s="505">
        <v>9.9999999999999995E-7</v>
      </c>
      <c r="S64" s="505">
        <v>3.0000000000000001E-6</v>
      </c>
      <c r="T64" s="505">
        <v>9.9999999999999995E-7</v>
      </c>
      <c r="U64" s="505">
        <v>9.9999999999999995E-7</v>
      </c>
      <c r="V64" s="505">
        <v>3.0000000000000001E-6</v>
      </c>
      <c r="W64" s="505">
        <v>3.0000000000000001E-6</v>
      </c>
      <c r="X64" s="505">
        <v>1.9999999999999999E-6</v>
      </c>
      <c r="Y64" s="505">
        <v>1.9999999999999999E-6</v>
      </c>
      <c r="Z64" s="505">
        <v>9.9999999999999995E-7</v>
      </c>
      <c r="AA64" s="505">
        <v>1.9999999999999999E-6</v>
      </c>
      <c r="AB64" s="505">
        <v>9.9999999999999995E-7</v>
      </c>
      <c r="AC64" s="505">
        <v>9.9999999999999995E-7</v>
      </c>
      <c r="AD64" s="505">
        <v>3.0000000000000001E-6</v>
      </c>
      <c r="AE64" s="505">
        <v>1.0000000000000001E-5</v>
      </c>
      <c r="AF64" s="505">
        <v>9.9999999999999995E-7</v>
      </c>
      <c r="AG64" s="505">
        <v>9.9999999999999995E-7</v>
      </c>
      <c r="AH64" s="505">
        <v>9.9999999999999995E-7</v>
      </c>
      <c r="AI64" s="505">
        <v>1.9999999999999999E-6</v>
      </c>
      <c r="AJ64" s="505">
        <v>3.9999999999999998E-6</v>
      </c>
      <c r="AK64" s="505">
        <v>1.9999999999999999E-6</v>
      </c>
      <c r="AL64" s="505">
        <v>3.0000000000000001E-6</v>
      </c>
      <c r="AM64" s="505">
        <v>5.0000000000000004E-6</v>
      </c>
      <c r="AN64" s="505">
        <v>3.0000000000000001E-6</v>
      </c>
      <c r="AO64" s="505">
        <v>3.9999999999999998E-6</v>
      </c>
      <c r="AP64" s="505">
        <v>3.0000000000000001E-6</v>
      </c>
      <c r="AQ64" s="505">
        <v>6.9999999999999999E-6</v>
      </c>
      <c r="AR64" s="505">
        <v>1.9999999999999999E-6</v>
      </c>
      <c r="AS64" s="505">
        <v>1.9999999999999999E-6</v>
      </c>
      <c r="AT64" s="505">
        <v>9.9999999999999995E-7</v>
      </c>
      <c r="AU64" s="505">
        <v>9.9999999999999995E-7</v>
      </c>
      <c r="AV64" s="505">
        <v>9.9999999999999995E-7</v>
      </c>
      <c r="AW64" s="505">
        <v>9.9999999999999995E-7</v>
      </c>
      <c r="AX64" s="505">
        <v>9.9999999999999995E-7</v>
      </c>
      <c r="AY64" s="505">
        <v>9.9999999999999995E-7</v>
      </c>
      <c r="AZ64" s="505">
        <v>9.9999999999999995E-7</v>
      </c>
      <c r="BA64" s="505">
        <v>9.9999999999999995E-7</v>
      </c>
      <c r="BB64" s="505">
        <v>0</v>
      </c>
      <c r="BC64" s="505">
        <v>9.9999999999999995E-7</v>
      </c>
      <c r="BD64" s="505">
        <v>0</v>
      </c>
      <c r="BE64" s="505">
        <v>0</v>
      </c>
      <c r="BF64" s="505">
        <v>1.9999999999999999E-6</v>
      </c>
      <c r="BG64" s="505">
        <v>1.9999999999999999E-6</v>
      </c>
      <c r="BH64" s="505">
        <v>9.9999999999999995E-7</v>
      </c>
      <c r="BI64" s="505">
        <v>1.0157849999999999</v>
      </c>
      <c r="BJ64" s="505">
        <v>0</v>
      </c>
      <c r="BK64" s="505">
        <v>9.9999999999999995E-7</v>
      </c>
      <c r="BL64" s="505">
        <v>3.0000000000000001E-6</v>
      </c>
      <c r="BM64" s="505">
        <v>5.0000000000000002E-5</v>
      </c>
      <c r="BN64" s="505">
        <v>9.9999999999999995E-7</v>
      </c>
      <c r="BO64" s="505">
        <v>9.9999999999999995E-7</v>
      </c>
      <c r="BP64" s="505">
        <v>9.9999999999999995E-7</v>
      </c>
      <c r="BQ64" s="505">
        <v>9.9999999999999995E-7</v>
      </c>
      <c r="BR64" s="505">
        <v>1.9999999999999999E-6</v>
      </c>
      <c r="BS64" s="505">
        <v>3.9999999999999998E-6</v>
      </c>
      <c r="BT64" s="505">
        <v>3.0000000000000001E-6</v>
      </c>
      <c r="BU64" s="505">
        <v>9.9999999999999995E-7</v>
      </c>
      <c r="BV64" s="505">
        <v>9.9999999999999995E-7</v>
      </c>
      <c r="BW64" s="505">
        <v>9.9999999999999995E-7</v>
      </c>
      <c r="BX64" s="505">
        <v>9.9999999999999995E-7</v>
      </c>
      <c r="BY64" s="505">
        <v>0</v>
      </c>
      <c r="BZ64" s="505">
        <v>0</v>
      </c>
      <c r="CA64" s="505">
        <v>0</v>
      </c>
      <c r="CB64" s="505">
        <v>0</v>
      </c>
      <c r="CC64" s="505">
        <v>1.9999999999999999E-6</v>
      </c>
      <c r="CD64" s="505">
        <v>1.9999999999999999E-6</v>
      </c>
      <c r="CE64" s="505">
        <v>6.9999999999999999E-6</v>
      </c>
      <c r="CF64" s="505">
        <v>1.4059999999999999E-3</v>
      </c>
      <c r="CG64" s="505">
        <v>9.0000000000000002E-6</v>
      </c>
      <c r="CH64" s="505">
        <v>0</v>
      </c>
      <c r="CI64" s="505">
        <v>3.0000000000000001E-5</v>
      </c>
      <c r="CJ64" s="505">
        <v>9.9999999999999995E-7</v>
      </c>
      <c r="CK64" s="505">
        <v>0</v>
      </c>
      <c r="CL64" s="505">
        <v>9.9999999999999995E-7</v>
      </c>
      <c r="CM64" s="505">
        <v>0</v>
      </c>
      <c r="CN64" s="505">
        <v>0</v>
      </c>
      <c r="CO64" s="505">
        <v>9.9999999999999995E-7</v>
      </c>
      <c r="CP64" s="505">
        <v>7.1000000000000005E-5</v>
      </c>
      <c r="CQ64" s="505">
        <v>3.9999999999999998E-6</v>
      </c>
      <c r="CR64" s="505">
        <v>9.9999999999999995E-7</v>
      </c>
      <c r="CS64" s="505">
        <v>9.9999999999999995E-7</v>
      </c>
      <c r="CT64" s="505">
        <v>0</v>
      </c>
      <c r="CU64" s="505">
        <v>9.9999999999999995E-7</v>
      </c>
      <c r="CV64" s="505">
        <v>1.9999999999999999E-6</v>
      </c>
      <c r="CW64" s="505">
        <v>0</v>
      </c>
      <c r="CX64" s="505">
        <v>9.9999999999999995E-7</v>
      </c>
      <c r="CY64" s="505">
        <v>0</v>
      </c>
      <c r="CZ64" s="505">
        <v>9.9999999999999995E-7</v>
      </c>
      <c r="DA64" s="505">
        <v>0</v>
      </c>
      <c r="DB64" s="505">
        <v>6.0000000000000002E-6</v>
      </c>
      <c r="DC64" s="505">
        <v>7.9999999999999996E-6</v>
      </c>
      <c r="DD64" s="505">
        <v>0</v>
      </c>
      <c r="DE64" s="505">
        <v>1.9999999999999999E-6</v>
      </c>
      <c r="DF64" s="505">
        <v>9.9999999999999995E-7</v>
      </c>
      <c r="DG64" s="505">
        <v>1.9999999999999999E-6</v>
      </c>
      <c r="DH64" s="509">
        <v>1.9000000000000001E-5</v>
      </c>
      <c r="DI64" s="548">
        <v>1.0205660000000001</v>
      </c>
      <c r="DJ64" s="549">
        <v>0.74736800000000003</v>
      </c>
      <c r="DK64" s="547"/>
      <c r="DL64" s="547"/>
      <c r="DM64" s="547"/>
      <c r="DN64" s="547"/>
      <c r="DO64" s="547"/>
      <c r="DP64" s="547"/>
      <c r="DQ64" s="547"/>
      <c r="DR64" s="547"/>
      <c r="DS64" s="537"/>
      <c r="DT64" s="537"/>
      <c r="DU64" s="537"/>
      <c r="DV64" s="537"/>
      <c r="DW64" s="537"/>
      <c r="DX64" s="537"/>
      <c r="DY64" s="537"/>
      <c r="DZ64" s="537"/>
      <c r="EA64" s="537"/>
      <c r="EB64" s="537"/>
      <c r="EC64" s="537"/>
      <c r="ED64" s="537"/>
      <c r="EE64" s="537"/>
      <c r="EF64" s="537"/>
      <c r="EG64" s="537"/>
      <c r="EH64" s="537"/>
      <c r="EI64" s="537"/>
      <c r="EJ64" s="537"/>
      <c r="EK64" s="537"/>
      <c r="EL64" s="537"/>
      <c r="EM64" s="537"/>
      <c r="EN64" s="537"/>
      <c r="EO64" s="537"/>
      <c r="EP64" s="537"/>
      <c r="EQ64" s="537"/>
      <c r="ER64" s="537"/>
      <c r="ES64" s="537"/>
      <c r="ET64" s="537"/>
      <c r="EU64" s="537"/>
      <c r="EV64" s="537"/>
      <c r="EW64" s="537"/>
      <c r="EX64" s="537"/>
      <c r="EY64" s="537"/>
      <c r="EZ64" s="537"/>
      <c r="FA64" s="537"/>
      <c r="FB64" s="537"/>
      <c r="FC64" s="537"/>
      <c r="FD64" s="537"/>
    </row>
    <row r="65" spans="2:160" s="550" customFormat="1" ht="18" customHeight="1" x14ac:dyDescent="0.2">
      <c r="B65" s="456">
        <v>355</v>
      </c>
      <c r="C65" s="457" t="s">
        <v>113</v>
      </c>
      <c r="D65" s="504">
        <v>7.9999999999999996E-6</v>
      </c>
      <c r="E65" s="505">
        <v>7.9999999999999996E-6</v>
      </c>
      <c r="F65" s="505">
        <v>3.1999999999999999E-5</v>
      </c>
      <c r="G65" s="505">
        <v>3.9999999999999998E-6</v>
      </c>
      <c r="H65" s="505">
        <v>1.1E-5</v>
      </c>
      <c r="I65" s="505">
        <v>0</v>
      </c>
      <c r="J65" s="505">
        <v>4.8000000000000001E-5</v>
      </c>
      <c r="K65" s="505">
        <v>1.1E-5</v>
      </c>
      <c r="L65" s="505">
        <v>9.0000000000000002E-6</v>
      </c>
      <c r="M65" s="505">
        <v>1.2E-5</v>
      </c>
      <c r="N65" s="505">
        <v>0</v>
      </c>
      <c r="O65" s="505">
        <v>2.0000000000000002E-5</v>
      </c>
      <c r="P65" s="505">
        <v>2.1999999999999999E-5</v>
      </c>
      <c r="Q65" s="505">
        <v>1.2999999999999999E-5</v>
      </c>
      <c r="R65" s="505">
        <v>2.5999999999999998E-5</v>
      </c>
      <c r="S65" s="505">
        <v>1.2999999999999999E-5</v>
      </c>
      <c r="T65" s="505">
        <v>1.5E-5</v>
      </c>
      <c r="U65" s="505">
        <v>2.5999999999999998E-5</v>
      </c>
      <c r="V65" s="505">
        <v>1.0000000000000001E-5</v>
      </c>
      <c r="W65" s="505">
        <v>1.1E-5</v>
      </c>
      <c r="X65" s="505">
        <v>5.0000000000000004E-6</v>
      </c>
      <c r="Y65" s="505">
        <v>1.0000000000000001E-5</v>
      </c>
      <c r="Z65" s="505">
        <v>1.0000000000000001E-5</v>
      </c>
      <c r="AA65" s="505">
        <v>1.2E-5</v>
      </c>
      <c r="AB65" s="505">
        <v>6.3999999999999997E-5</v>
      </c>
      <c r="AC65" s="505">
        <v>1.7E-5</v>
      </c>
      <c r="AD65" s="505">
        <v>1.9999999999999999E-6</v>
      </c>
      <c r="AE65" s="505">
        <v>6.9999999999999999E-6</v>
      </c>
      <c r="AF65" s="505">
        <v>1.5999999999999999E-5</v>
      </c>
      <c r="AG65" s="505">
        <v>1.9000000000000001E-5</v>
      </c>
      <c r="AH65" s="505">
        <v>2.0999999999999999E-5</v>
      </c>
      <c r="AI65" s="505">
        <v>1.9000000000000001E-5</v>
      </c>
      <c r="AJ65" s="505">
        <v>1.5999999999999999E-5</v>
      </c>
      <c r="AK65" s="505">
        <v>1.5E-5</v>
      </c>
      <c r="AL65" s="505">
        <v>1.5999999999999999E-5</v>
      </c>
      <c r="AM65" s="505">
        <v>6.9999999999999999E-6</v>
      </c>
      <c r="AN65" s="505">
        <v>9.0000000000000002E-6</v>
      </c>
      <c r="AO65" s="505">
        <v>1.2E-5</v>
      </c>
      <c r="AP65" s="505">
        <v>9.0000000000000002E-6</v>
      </c>
      <c r="AQ65" s="505">
        <v>7.9999999999999996E-6</v>
      </c>
      <c r="AR65" s="505">
        <v>1.2E-5</v>
      </c>
      <c r="AS65" s="505">
        <v>2.1999999999999999E-5</v>
      </c>
      <c r="AT65" s="505">
        <v>1.7E-5</v>
      </c>
      <c r="AU65" s="505">
        <v>2.1999999999999999E-5</v>
      </c>
      <c r="AV65" s="505">
        <v>1.9000000000000001E-5</v>
      </c>
      <c r="AW65" s="505">
        <v>1.5999999999999999E-5</v>
      </c>
      <c r="AX65" s="505">
        <v>1.2E-5</v>
      </c>
      <c r="AY65" s="505">
        <v>1.2999999999999999E-5</v>
      </c>
      <c r="AZ65" s="505">
        <v>1.7E-5</v>
      </c>
      <c r="BA65" s="505">
        <v>2.1999999999999999E-5</v>
      </c>
      <c r="BB65" s="505">
        <v>3.0000000000000001E-5</v>
      </c>
      <c r="BC65" s="505">
        <v>2.5999999999999998E-5</v>
      </c>
      <c r="BD65" s="505">
        <v>1.5999999999999999E-5</v>
      </c>
      <c r="BE65" s="505">
        <v>1.8E-5</v>
      </c>
      <c r="BF65" s="505">
        <v>1.1E-5</v>
      </c>
      <c r="BG65" s="505">
        <v>1.1E-5</v>
      </c>
      <c r="BH65" s="505">
        <v>1.2999999999999999E-5</v>
      </c>
      <c r="BI65" s="505">
        <v>1.0000000000000001E-5</v>
      </c>
      <c r="BJ65" s="505">
        <v>1.079636</v>
      </c>
      <c r="BK65" s="505">
        <v>1.5E-5</v>
      </c>
      <c r="BL65" s="505">
        <v>1.9000000000000001E-5</v>
      </c>
      <c r="BM65" s="505">
        <v>6.9999999999999999E-6</v>
      </c>
      <c r="BN65" s="505">
        <v>1.1E-5</v>
      </c>
      <c r="BO65" s="505">
        <v>1.2E-5</v>
      </c>
      <c r="BP65" s="505">
        <v>1.5999999999999999E-5</v>
      </c>
      <c r="BQ65" s="505">
        <v>1.2E-5</v>
      </c>
      <c r="BR65" s="505">
        <v>1.1E-5</v>
      </c>
      <c r="BS65" s="505">
        <v>7.9999999999999996E-6</v>
      </c>
      <c r="BT65" s="505">
        <v>9.0000000000000002E-6</v>
      </c>
      <c r="BU65" s="505">
        <v>2.5999999999999998E-5</v>
      </c>
      <c r="BV65" s="505">
        <v>5.1E-5</v>
      </c>
      <c r="BW65" s="505">
        <v>7.7000000000000001E-5</v>
      </c>
      <c r="BX65" s="505">
        <v>2.4000000000000001E-5</v>
      </c>
      <c r="BY65" s="505">
        <v>2.5000000000000001E-5</v>
      </c>
      <c r="BZ65" s="505">
        <v>1.0000000000000001E-5</v>
      </c>
      <c r="CA65" s="505">
        <v>6.9999999999999999E-6</v>
      </c>
      <c r="CB65" s="505">
        <v>1.9999999999999999E-6</v>
      </c>
      <c r="CC65" s="505">
        <v>1.8E-5</v>
      </c>
      <c r="CD65" s="505">
        <v>1.7E-5</v>
      </c>
      <c r="CE65" s="505">
        <v>4.3000000000000002E-5</v>
      </c>
      <c r="CF65" s="505">
        <v>1.9000000000000001E-5</v>
      </c>
      <c r="CG65" s="505">
        <v>2.7216000000000001E-2</v>
      </c>
      <c r="CH65" s="505">
        <v>1.2E-5</v>
      </c>
      <c r="CI65" s="505">
        <v>2.6400000000000002E-4</v>
      </c>
      <c r="CJ65" s="505">
        <v>2.7999999999999998E-4</v>
      </c>
      <c r="CK65" s="505">
        <v>3.1999999999999999E-5</v>
      </c>
      <c r="CL65" s="505">
        <v>7.7999999999999999E-5</v>
      </c>
      <c r="CM65" s="505">
        <v>6.3E-5</v>
      </c>
      <c r="CN65" s="505">
        <v>5.0000000000000002E-5</v>
      </c>
      <c r="CO65" s="505">
        <v>1.8100000000000001E-4</v>
      </c>
      <c r="CP65" s="505">
        <v>4.6999999999999999E-4</v>
      </c>
      <c r="CQ65" s="505">
        <v>3.4E-5</v>
      </c>
      <c r="CR65" s="505">
        <v>4.1999999999999998E-5</v>
      </c>
      <c r="CS65" s="505">
        <v>1.7E-5</v>
      </c>
      <c r="CT65" s="505">
        <v>1.0000000000000001E-5</v>
      </c>
      <c r="CU65" s="505">
        <v>9.0000000000000002E-6</v>
      </c>
      <c r="CV65" s="505">
        <v>7.9999999999999996E-6</v>
      </c>
      <c r="CW65" s="505">
        <v>5.8999999999999998E-5</v>
      </c>
      <c r="CX65" s="505">
        <v>2.5999999999999998E-5</v>
      </c>
      <c r="CY65" s="505">
        <v>7.4999999999999993E-5</v>
      </c>
      <c r="CZ65" s="505">
        <v>1.4E-5</v>
      </c>
      <c r="DA65" s="505">
        <v>3.1999999999999999E-5</v>
      </c>
      <c r="DB65" s="505">
        <v>3.6000000000000001E-5</v>
      </c>
      <c r="DC65" s="505">
        <v>1.5999999999999999E-5</v>
      </c>
      <c r="DD65" s="505">
        <v>2.4000000000000001E-5</v>
      </c>
      <c r="DE65" s="505">
        <v>3.4999999999999997E-5</v>
      </c>
      <c r="DF65" s="505">
        <v>2.1999999999999999E-5</v>
      </c>
      <c r="DG65" s="505">
        <v>1.4E-5</v>
      </c>
      <c r="DH65" s="509">
        <v>1.95E-4</v>
      </c>
      <c r="DI65" s="548">
        <v>1.1102939999999999</v>
      </c>
      <c r="DJ65" s="549">
        <v>0.81307600000000002</v>
      </c>
      <c r="DK65" s="547"/>
      <c r="DL65" s="547"/>
      <c r="DM65" s="547"/>
      <c r="DN65" s="547"/>
      <c r="DO65" s="547"/>
      <c r="DP65" s="547"/>
      <c r="DQ65" s="547"/>
      <c r="DR65" s="547"/>
      <c r="DS65" s="537"/>
      <c r="DT65" s="537"/>
      <c r="DU65" s="537"/>
      <c r="DV65" s="537"/>
      <c r="DW65" s="537"/>
      <c r="DX65" s="537"/>
      <c r="DY65" s="537"/>
      <c r="DZ65" s="537"/>
      <c r="EA65" s="537"/>
      <c r="EB65" s="537"/>
      <c r="EC65" s="537"/>
      <c r="ED65" s="537"/>
      <c r="EE65" s="537"/>
      <c r="EF65" s="537"/>
      <c r="EG65" s="537"/>
      <c r="EH65" s="537"/>
      <c r="EI65" s="537"/>
      <c r="EJ65" s="537"/>
      <c r="EK65" s="537"/>
      <c r="EL65" s="537"/>
      <c r="EM65" s="537"/>
      <c r="EN65" s="537"/>
      <c r="EO65" s="537"/>
      <c r="EP65" s="537"/>
      <c r="EQ65" s="537"/>
      <c r="ER65" s="537"/>
      <c r="ES65" s="537"/>
      <c r="ET65" s="537"/>
      <c r="EU65" s="537"/>
      <c r="EV65" s="537"/>
      <c r="EW65" s="537"/>
      <c r="EX65" s="537"/>
      <c r="EY65" s="537"/>
      <c r="EZ65" s="537"/>
      <c r="FA65" s="537"/>
      <c r="FB65" s="537"/>
      <c r="FC65" s="537"/>
      <c r="FD65" s="537"/>
    </row>
    <row r="66" spans="2:160" s="550" customFormat="1" ht="18" customHeight="1" x14ac:dyDescent="0.2">
      <c r="B66" s="456" t="s">
        <v>114</v>
      </c>
      <c r="C66" s="457" t="s">
        <v>115</v>
      </c>
      <c r="D66" s="504">
        <v>1.6799999999999999E-4</v>
      </c>
      <c r="E66" s="505">
        <v>1.27E-4</v>
      </c>
      <c r="F66" s="505">
        <v>1.5899999999999999E-4</v>
      </c>
      <c r="G66" s="505">
        <v>2.13E-4</v>
      </c>
      <c r="H66" s="505">
        <v>1.08E-4</v>
      </c>
      <c r="I66" s="505">
        <v>0</v>
      </c>
      <c r="J66" s="505">
        <v>5.8500000000000002E-4</v>
      </c>
      <c r="K66" s="505">
        <v>1.2899999999999999E-4</v>
      </c>
      <c r="L66" s="505">
        <v>9.0000000000000006E-5</v>
      </c>
      <c r="M66" s="505">
        <v>1.0900000000000001E-4</v>
      </c>
      <c r="N66" s="505">
        <v>0</v>
      </c>
      <c r="O66" s="505">
        <v>1.7000000000000001E-4</v>
      </c>
      <c r="P66" s="505">
        <v>1.54E-4</v>
      </c>
      <c r="Q66" s="505">
        <v>1.76E-4</v>
      </c>
      <c r="R66" s="505">
        <v>1.5100000000000001E-4</v>
      </c>
      <c r="S66" s="505">
        <v>1.6899999999999999E-4</v>
      </c>
      <c r="T66" s="505">
        <v>1.47E-4</v>
      </c>
      <c r="U66" s="505">
        <v>1.7699999999999999E-4</v>
      </c>
      <c r="V66" s="505">
        <v>1.7699999999999999E-4</v>
      </c>
      <c r="W66" s="505">
        <v>2.0799999999999999E-4</v>
      </c>
      <c r="X66" s="505">
        <v>9.6000000000000002E-5</v>
      </c>
      <c r="Y66" s="505">
        <v>1.7200000000000001E-4</v>
      </c>
      <c r="Z66" s="505">
        <v>1.4300000000000001E-4</v>
      </c>
      <c r="AA66" s="505">
        <v>1.3300000000000001E-4</v>
      </c>
      <c r="AB66" s="505">
        <v>2.43E-4</v>
      </c>
      <c r="AC66" s="505">
        <v>1.47E-4</v>
      </c>
      <c r="AD66" s="505">
        <v>2.8E-5</v>
      </c>
      <c r="AE66" s="505">
        <v>1.06E-4</v>
      </c>
      <c r="AF66" s="505">
        <v>2.14E-4</v>
      </c>
      <c r="AG66" s="505">
        <v>1.7799999999999999E-4</v>
      </c>
      <c r="AH66" s="505">
        <v>1.4999999999999999E-4</v>
      </c>
      <c r="AI66" s="505">
        <v>1.7699999999999999E-4</v>
      </c>
      <c r="AJ66" s="505">
        <v>2.0799999999999999E-4</v>
      </c>
      <c r="AK66" s="505">
        <v>2.4000000000000001E-4</v>
      </c>
      <c r="AL66" s="505">
        <v>3.1399999999999999E-4</v>
      </c>
      <c r="AM66" s="505">
        <v>1.3200000000000001E-4</v>
      </c>
      <c r="AN66" s="505">
        <v>1.21E-4</v>
      </c>
      <c r="AO66" s="505">
        <v>1.6100000000000001E-4</v>
      </c>
      <c r="AP66" s="505">
        <v>7.7999999999999999E-5</v>
      </c>
      <c r="AQ66" s="505">
        <v>1.6000000000000001E-4</v>
      </c>
      <c r="AR66" s="505">
        <v>1.7699999999999999E-4</v>
      </c>
      <c r="AS66" s="505">
        <v>2.7700000000000001E-4</v>
      </c>
      <c r="AT66" s="505">
        <v>1.55E-4</v>
      </c>
      <c r="AU66" s="505">
        <v>1.75E-4</v>
      </c>
      <c r="AV66" s="505">
        <v>1.7200000000000001E-4</v>
      </c>
      <c r="AW66" s="505">
        <v>1.8200000000000001E-4</v>
      </c>
      <c r="AX66" s="505">
        <v>2.5000000000000001E-4</v>
      </c>
      <c r="AY66" s="505">
        <v>2.03E-4</v>
      </c>
      <c r="AZ66" s="505">
        <v>1.44E-4</v>
      </c>
      <c r="BA66" s="505">
        <v>1.2899999999999999E-4</v>
      </c>
      <c r="BB66" s="505">
        <v>2.24E-4</v>
      </c>
      <c r="BC66" s="505">
        <v>1.0900000000000001E-4</v>
      </c>
      <c r="BD66" s="505">
        <v>3.2699999999999998E-4</v>
      </c>
      <c r="BE66" s="505">
        <v>2.4600000000000002E-4</v>
      </c>
      <c r="BF66" s="505">
        <v>9.8999999999999994E-5</v>
      </c>
      <c r="BG66" s="505">
        <v>9.5000000000000005E-5</v>
      </c>
      <c r="BH66" s="505">
        <v>1.0900000000000001E-4</v>
      </c>
      <c r="BI66" s="505">
        <v>9.7E-5</v>
      </c>
      <c r="BJ66" s="505">
        <v>8.8999999999999995E-5</v>
      </c>
      <c r="BK66" s="505">
        <v>1.1328640000000001</v>
      </c>
      <c r="BL66" s="505">
        <v>1.8100000000000001E-4</v>
      </c>
      <c r="BM66" s="505">
        <v>1.8799999999999999E-4</v>
      </c>
      <c r="BN66" s="505">
        <v>1.4899999999999999E-4</v>
      </c>
      <c r="BO66" s="505">
        <v>1.85E-4</v>
      </c>
      <c r="BP66" s="505">
        <v>2.14E-4</v>
      </c>
      <c r="BQ66" s="505">
        <v>1.9900000000000001E-4</v>
      </c>
      <c r="BR66" s="505">
        <v>1.8000000000000001E-4</v>
      </c>
      <c r="BS66" s="505">
        <v>2.14E-4</v>
      </c>
      <c r="BT66" s="505">
        <v>8.0000000000000007E-5</v>
      </c>
      <c r="BU66" s="505">
        <v>3.6299999999999999E-4</v>
      </c>
      <c r="BV66" s="505">
        <v>6.2500000000000001E-4</v>
      </c>
      <c r="BW66" s="505">
        <v>3.7500000000000001E-4</v>
      </c>
      <c r="BX66" s="505">
        <v>1.75E-4</v>
      </c>
      <c r="BY66" s="505">
        <v>4.8000000000000001E-4</v>
      </c>
      <c r="BZ66" s="505">
        <v>1.01E-4</v>
      </c>
      <c r="CA66" s="505">
        <v>6.3E-5</v>
      </c>
      <c r="CB66" s="505">
        <v>3.3000000000000003E-5</v>
      </c>
      <c r="CC66" s="505">
        <v>3.4563000000000003E-2</v>
      </c>
      <c r="CD66" s="505">
        <v>3.1E-4</v>
      </c>
      <c r="CE66" s="505">
        <v>1.4790000000000001E-3</v>
      </c>
      <c r="CF66" s="505">
        <v>1.27E-4</v>
      </c>
      <c r="CG66" s="505">
        <v>2.05E-4</v>
      </c>
      <c r="CH66" s="505">
        <v>1.6200000000000001E-4</v>
      </c>
      <c r="CI66" s="505">
        <v>1.9000000000000001E-4</v>
      </c>
      <c r="CJ66" s="505">
        <v>1.16E-4</v>
      </c>
      <c r="CK66" s="505">
        <v>1.8200000000000001E-4</v>
      </c>
      <c r="CL66" s="505">
        <v>3.0200000000000002E-4</v>
      </c>
      <c r="CM66" s="505">
        <v>1.94E-4</v>
      </c>
      <c r="CN66" s="505">
        <v>2.8200000000000002E-4</v>
      </c>
      <c r="CO66" s="505">
        <v>1.75E-4</v>
      </c>
      <c r="CP66" s="505">
        <v>6.8199999999999999E-4</v>
      </c>
      <c r="CQ66" s="505">
        <v>1.9699999999999999E-4</v>
      </c>
      <c r="CR66" s="505">
        <v>3.0699999999999998E-4</v>
      </c>
      <c r="CS66" s="505">
        <v>1.2400000000000001E-4</v>
      </c>
      <c r="CT66" s="505">
        <v>2.3599999999999999E-4</v>
      </c>
      <c r="CU66" s="505">
        <v>1.1900000000000001E-4</v>
      </c>
      <c r="CV66" s="505">
        <v>8.7000000000000001E-5</v>
      </c>
      <c r="CW66" s="505">
        <v>2.72E-4</v>
      </c>
      <c r="CX66" s="505">
        <v>7.8100000000000001E-4</v>
      </c>
      <c r="CY66" s="505">
        <v>1.5799999999999999E-4</v>
      </c>
      <c r="CZ66" s="505">
        <v>6.6800000000000002E-3</v>
      </c>
      <c r="DA66" s="505">
        <v>1.26E-4</v>
      </c>
      <c r="DB66" s="505">
        <v>1.94E-4</v>
      </c>
      <c r="DC66" s="505">
        <v>1.7899999999999999E-4</v>
      </c>
      <c r="DD66" s="505">
        <v>2.0799999999999999E-4</v>
      </c>
      <c r="DE66" s="505">
        <v>1.92E-4</v>
      </c>
      <c r="DF66" s="505">
        <v>3.1599999999999998E-4</v>
      </c>
      <c r="DG66" s="505">
        <v>1.13E-4</v>
      </c>
      <c r="DH66" s="509">
        <v>7.7999999999999999E-4</v>
      </c>
      <c r="DI66" s="548">
        <v>1.1963809999999999</v>
      </c>
      <c r="DJ66" s="549">
        <v>0.87611799999999995</v>
      </c>
      <c r="DK66" s="547"/>
      <c r="DL66" s="547"/>
      <c r="DM66" s="547"/>
      <c r="DN66" s="547"/>
      <c r="DO66" s="547"/>
      <c r="DP66" s="547"/>
      <c r="DQ66" s="547"/>
      <c r="DR66" s="547"/>
      <c r="DS66" s="537"/>
      <c r="DT66" s="537"/>
      <c r="DU66" s="537"/>
      <c r="DV66" s="537"/>
      <c r="DW66" s="537"/>
      <c r="DX66" s="537"/>
      <c r="DY66" s="537"/>
      <c r="DZ66" s="537"/>
      <c r="EA66" s="537"/>
      <c r="EB66" s="537"/>
      <c r="EC66" s="537"/>
      <c r="ED66" s="537"/>
      <c r="EE66" s="537"/>
      <c r="EF66" s="537"/>
      <c r="EG66" s="537"/>
      <c r="EH66" s="537"/>
      <c r="EI66" s="537"/>
      <c r="EJ66" s="537"/>
      <c r="EK66" s="537"/>
      <c r="EL66" s="537"/>
      <c r="EM66" s="537"/>
      <c r="EN66" s="537"/>
      <c r="EO66" s="537"/>
      <c r="EP66" s="537"/>
      <c r="EQ66" s="537"/>
      <c r="ER66" s="537"/>
      <c r="ES66" s="537"/>
      <c r="ET66" s="537"/>
      <c r="EU66" s="537"/>
      <c r="EV66" s="537"/>
      <c r="EW66" s="537"/>
      <c r="EX66" s="537"/>
      <c r="EY66" s="537"/>
      <c r="EZ66" s="537"/>
      <c r="FA66" s="537"/>
      <c r="FB66" s="537"/>
      <c r="FC66" s="537"/>
      <c r="FD66" s="537"/>
    </row>
    <row r="67" spans="2:160" s="550" customFormat="1" ht="18" customHeight="1" x14ac:dyDescent="0.2">
      <c r="B67" s="456" t="s">
        <v>116</v>
      </c>
      <c r="C67" s="457" t="s">
        <v>117</v>
      </c>
      <c r="D67" s="504">
        <v>3.6999999999999998E-5</v>
      </c>
      <c r="E67" s="505">
        <v>4.3999999999999999E-5</v>
      </c>
      <c r="F67" s="505">
        <v>7.7000000000000001E-5</v>
      </c>
      <c r="G67" s="505">
        <v>5.7000000000000003E-5</v>
      </c>
      <c r="H67" s="505">
        <v>4.3199999999999998E-4</v>
      </c>
      <c r="I67" s="505">
        <v>0</v>
      </c>
      <c r="J67" s="505">
        <v>2.4600000000000002E-4</v>
      </c>
      <c r="K67" s="505">
        <v>7.7000000000000001E-5</v>
      </c>
      <c r="L67" s="505">
        <v>2.1599999999999999E-4</v>
      </c>
      <c r="M67" s="505">
        <v>2.9E-5</v>
      </c>
      <c r="N67" s="505">
        <v>0</v>
      </c>
      <c r="O67" s="505">
        <v>7.3999999999999996E-5</v>
      </c>
      <c r="P67" s="505">
        <v>1.0660000000000001E-3</v>
      </c>
      <c r="Q67" s="505">
        <v>2.33E-4</v>
      </c>
      <c r="R67" s="505">
        <v>9.4899999999999997E-4</v>
      </c>
      <c r="S67" s="505">
        <v>7.3999999999999996E-5</v>
      </c>
      <c r="T67" s="505">
        <v>4.8000000000000001E-5</v>
      </c>
      <c r="U67" s="505">
        <v>4.8999999999999998E-5</v>
      </c>
      <c r="V67" s="505">
        <v>4.0000000000000003E-5</v>
      </c>
      <c r="W67" s="505">
        <v>4.8999999999999998E-5</v>
      </c>
      <c r="X67" s="505">
        <v>1.2E-5</v>
      </c>
      <c r="Y67" s="505">
        <v>1.2E-4</v>
      </c>
      <c r="Z67" s="505">
        <v>3.6999999999999998E-5</v>
      </c>
      <c r="AA67" s="505">
        <v>3.4E-5</v>
      </c>
      <c r="AB67" s="505">
        <v>6.4999999999999994E-5</v>
      </c>
      <c r="AC67" s="505">
        <v>9.6000000000000002E-5</v>
      </c>
      <c r="AD67" s="505">
        <v>3.0000000000000001E-6</v>
      </c>
      <c r="AE67" s="505">
        <v>3.0000000000000001E-5</v>
      </c>
      <c r="AF67" s="505">
        <v>5.3000000000000001E-5</v>
      </c>
      <c r="AG67" s="505">
        <v>6.9999999999999994E-5</v>
      </c>
      <c r="AH67" s="505">
        <v>4.4999999999999999E-4</v>
      </c>
      <c r="AI67" s="505">
        <v>4.2900000000000002E-4</v>
      </c>
      <c r="AJ67" s="505">
        <v>6.0000000000000002E-5</v>
      </c>
      <c r="AK67" s="505">
        <v>4.6200000000000001E-4</v>
      </c>
      <c r="AL67" s="505">
        <v>2.6400000000000002E-4</v>
      </c>
      <c r="AM67" s="505">
        <v>2.1999999999999999E-5</v>
      </c>
      <c r="AN67" s="505">
        <v>1.5899999999999999E-4</v>
      </c>
      <c r="AO67" s="505">
        <v>3.3199999999999999E-4</v>
      </c>
      <c r="AP67" s="505">
        <v>5.1999999999999997E-5</v>
      </c>
      <c r="AQ67" s="505">
        <v>3.1999999999999999E-5</v>
      </c>
      <c r="AR67" s="505">
        <v>1.9699999999999999E-4</v>
      </c>
      <c r="AS67" s="505">
        <v>4.8000000000000001E-5</v>
      </c>
      <c r="AT67" s="505">
        <v>4.8000000000000001E-5</v>
      </c>
      <c r="AU67" s="505">
        <v>6.3E-5</v>
      </c>
      <c r="AV67" s="505">
        <v>4.0299999999999998E-4</v>
      </c>
      <c r="AW67" s="505">
        <v>1.46E-4</v>
      </c>
      <c r="AX67" s="505">
        <v>8.5000000000000006E-5</v>
      </c>
      <c r="AY67" s="505">
        <v>1.5899999999999999E-4</v>
      </c>
      <c r="AZ67" s="505">
        <v>1.2799999999999999E-4</v>
      </c>
      <c r="BA67" s="505">
        <v>5.5999999999999999E-5</v>
      </c>
      <c r="BB67" s="505">
        <v>2.42E-4</v>
      </c>
      <c r="BC67" s="505">
        <v>1.25E-4</v>
      </c>
      <c r="BD67" s="505">
        <v>2.12E-4</v>
      </c>
      <c r="BE67" s="505">
        <v>1.36E-4</v>
      </c>
      <c r="BF67" s="505">
        <v>1.11E-4</v>
      </c>
      <c r="BG67" s="505">
        <v>1.08E-4</v>
      </c>
      <c r="BH67" s="505">
        <v>1.05E-4</v>
      </c>
      <c r="BI67" s="505">
        <v>8.0000000000000007E-5</v>
      </c>
      <c r="BJ67" s="505">
        <v>4.6E-5</v>
      </c>
      <c r="BK67" s="505">
        <v>1.3300000000000001E-4</v>
      </c>
      <c r="BL67" s="505">
        <v>1.0021960000000001</v>
      </c>
      <c r="BM67" s="505">
        <v>5.8999999999999998E-5</v>
      </c>
      <c r="BN67" s="505">
        <v>2.4399999999999999E-4</v>
      </c>
      <c r="BO67" s="505">
        <v>1.25E-4</v>
      </c>
      <c r="BP67" s="505">
        <v>5.1800000000000001E-4</v>
      </c>
      <c r="BQ67" s="505">
        <v>4.0299999999999998E-4</v>
      </c>
      <c r="BR67" s="505">
        <v>3.8999999999999999E-4</v>
      </c>
      <c r="BS67" s="505">
        <v>3.0000000000000001E-5</v>
      </c>
      <c r="BT67" s="505">
        <v>3.1999999999999999E-5</v>
      </c>
      <c r="BU67" s="505">
        <v>1.7799999999999999E-4</v>
      </c>
      <c r="BV67" s="505">
        <v>1.46E-4</v>
      </c>
      <c r="BW67" s="505">
        <v>1E-4</v>
      </c>
      <c r="BX67" s="505">
        <v>1.25E-4</v>
      </c>
      <c r="BY67" s="505">
        <v>1.3899999999999999E-4</v>
      </c>
      <c r="BZ67" s="505">
        <v>6.7000000000000002E-5</v>
      </c>
      <c r="CA67" s="505">
        <v>4.3999999999999999E-5</v>
      </c>
      <c r="CB67" s="505">
        <v>1.1E-5</v>
      </c>
      <c r="CC67" s="505">
        <v>6.3E-5</v>
      </c>
      <c r="CD67" s="505">
        <v>7.1000000000000005E-5</v>
      </c>
      <c r="CE67" s="505">
        <v>1.4200000000000001E-4</v>
      </c>
      <c r="CF67" s="505">
        <v>6.3999999999999997E-5</v>
      </c>
      <c r="CG67" s="505">
        <v>1.18E-4</v>
      </c>
      <c r="CH67" s="505">
        <v>9.2E-5</v>
      </c>
      <c r="CI67" s="505">
        <v>1.16E-4</v>
      </c>
      <c r="CJ67" s="505">
        <v>7.3999999999999996E-5</v>
      </c>
      <c r="CK67" s="505">
        <v>2.5500000000000002E-4</v>
      </c>
      <c r="CL67" s="505">
        <v>3.7599999999999998E-4</v>
      </c>
      <c r="CM67" s="505">
        <v>7.3300000000000004E-4</v>
      </c>
      <c r="CN67" s="505">
        <v>2.9399999999999999E-4</v>
      </c>
      <c r="CO67" s="505">
        <v>8.0099999999999995E-4</v>
      </c>
      <c r="CP67" s="505">
        <v>2.02E-4</v>
      </c>
      <c r="CQ67" s="505">
        <v>3.0499999999999999E-4</v>
      </c>
      <c r="CR67" s="505">
        <v>1.1850000000000001E-3</v>
      </c>
      <c r="CS67" s="505">
        <v>7.2999999999999999E-5</v>
      </c>
      <c r="CT67" s="505">
        <v>1.34E-4</v>
      </c>
      <c r="CU67" s="505">
        <v>4.37E-4</v>
      </c>
      <c r="CV67" s="505">
        <v>2.92E-4</v>
      </c>
      <c r="CW67" s="505">
        <v>5.6899999999999995E-4</v>
      </c>
      <c r="CX67" s="505">
        <v>6.8300000000000001E-4</v>
      </c>
      <c r="CY67" s="505">
        <v>4.46E-4</v>
      </c>
      <c r="CZ67" s="505">
        <v>1.65E-4</v>
      </c>
      <c r="DA67" s="505">
        <v>3.8699999999999997E-4</v>
      </c>
      <c r="DB67" s="505">
        <v>2.8699999999999998E-4</v>
      </c>
      <c r="DC67" s="505">
        <v>2.4399999999999999E-4</v>
      </c>
      <c r="DD67" s="505">
        <v>3.9399999999999998E-4</v>
      </c>
      <c r="DE67" s="505">
        <v>6.8099999999999996E-4</v>
      </c>
      <c r="DF67" s="505">
        <v>9.0600000000000001E-4</v>
      </c>
      <c r="DG67" s="505">
        <v>1.2962E-2</v>
      </c>
      <c r="DH67" s="509">
        <v>1.47E-4</v>
      </c>
      <c r="DI67" s="548">
        <v>1.0377149999999999</v>
      </c>
      <c r="DJ67" s="549">
        <v>0.75992599999999999</v>
      </c>
      <c r="DK67" s="547"/>
      <c r="DL67" s="547"/>
      <c r="DM67" s="547"/>
      <c r="DN67" s="547"/>
      <c r="DO67" s="547"/>
      <c r="DP67" s="547"/>
      <c r="DQ67" s="547"/>
      <c r="DR67" s="547"/>
      <c r="DS67" s="537"/>
      <c r="DT67" s="537"/>
      <c r="DU67" s="537"/>
      <c r="DV67" s="537"/>
      <c r="DW67" s="537"/>
      <c r="DX67" s="537"/>
      <c r="DY67" s="537"/>
      <c r="DZ67" s="537"/>
      <c r="EA67" s="537"/>
      <c r="EB67" s="537"/>
      <c r="EC67" s="537"/>
      <c r="ED67" s="537"/>
      <c r="EE67" s="537"/>
      <c r="EF67" s="537"/>
      <c r="EG67" s="537"/>
      <c r="EH67" s="537"/>
      <c r="EI67" s="537"/>
      <c r="EJ67" s="537"/>
      <c r="EK67" s="537"/>
      <c r="EL67" s="537"/>
      <c r="EM67" s="537"/>
      <c r="EN67" s="537"/>
      <c r="EO67" s="537"/>
      <c r="EP67" s="537"/>
      <c r="EQ67" s="537"/>
      <c r="ER67" s="537"/>
      <c r="ES67" s="537"/>
      <c r="ET67" s="537"/>
      <c r="EU67" s="537"/>
      <c r="EV67" s="537"/>
      <c r="EW67" s="537"/>
      <c r="EX67" s="537"/>
      <c r="EY67" s="537"/>
      <c r="EZ67" s="537"/>
      <c r="FA67" s="537"/>
      <c r="FB67" s="537"/>
      <c r="FC67" s="537"/>
      <c r="FD67" s="537"/>
    </row>
    <row r="68" spans="2:160" s="550" customFormat="1" ht="18" customHeight="1" x14ac:dyDescent="0.2">
      <c r="B68" s="456" t="s">
        <v>118</v>
      </c>
      <c r="C68" s="457" t="s">
        <v>119</v>
      </c>
      <c r="D68" s="504">
        <v>9.2800000000000001E-4</v>
      </c>
      <c r="E68" s="505">
        <v>3.0590000000000001E-3</v>
      </c>
      <c r="F68" s="505">
        <v>1.1900000000000001E-4</v>
      </c>
      <c r="G68" s="505">
        <v>3.8899999999999998E-3</v>
      </c>
      <c r="H68" s="505">
        <v>2.2000000000000001E-4</v>
      </c>
      <c r="I68" s="505">
        <v>0</v>
      </c>
      <c r="J68" s="505">
        <v>1.4300000000000001E-4</v>
      </c>
      <c r="K68" s="505">
        <v>2.3499999999999999E-4</v>
      </c>
      <c r="L68" s="505">
        <v>6.2719999999999998E-3</v>
      </c>
      <c r="M68" s="505">
        <v>1.1709999999999999E-3</v>
      </c>
      <c r="N68" s="505">
        <v>0</v>
      </c>
      <c r="O68" s="505">
        <v>4.84E-4</v>
      </c>
      <c r="P68" s="505">
        <v>1.2899999999999999E-4</v>
      </c>
      <c r="Q68" s="505">
        <v>2.892E-3</v>
      </c>
      <c r="R68" s="505">
        <v>5.2599999999999999E-4</v>
      </c>
      <c r="S68" s="505">
        <v>1.5514E-2</v>
      </c>
      <c r="T68" s="505">
        <v>7.2300000000000001E-4</v>
      </c>
      <c r="U68" s="505">
        <v>4.15E-4</v>
      </c>
      <c r="V68" s="505">
        <v>3.0008E-2</v>
      </c>
      <c r="W68" s="505">
        <v>2.052E-3</v>
      </c>
      <c r="X68" s="505">
        <v>3.4E-5</v>
      </c>
      <c r="Y68" s="505">
        <v>2.4099999999999998E-3</v>
      </c>
      <c r="Z68" s="505">
        <v>2.9999999999999997E-4</v>
      </c>
      <c r="AA68" s="505">
        <v>7.6300000000000001E-4</v>
      </c>
      <c r="AB68" s="505">
        <v>2.12E-4</v>
      </c>
      <c r="AC68" s="505">
        <v>2.7799999999999998E-4</v>
      </c>
      <c r="AD68" s="505">
        <v>6.0999999999999999E-5</v>
      </c>
      <c r="AE68" s="505">
        <v>1.1478E-2</v>
      </c>
      <c r="AF68" s="505">
        <v>1.9269999999999999E-3</v>
      </c>
      <c r="AG68" s="505">
        <v>2.8800000000000001E-4</v>
      </c>
      <c r="AH68" s="505">
        <v>1.7699999999999999E-4</v>
      </c>
      <c r="AI68" s="505">
        <v>1.1592999999999999E-2</v>
      </c>
      <c r="AJ68" s="505">
        <v>2.382E-3</v>
      </c>
      <c r="AK68" s="505">
        <v>1.451E-2</v>
      </c>
      <c r="AL68" s="505">
        <v>2.052E-3</v>
      </c>
      <c r="AM68" s="505">
        <v>2.7619999999999999E-2</v>
      </c>
      <c r="AN68" s="505">
        <v>1.4043E-2</v>
      </c>
      <c r="AO68" s="505">
        <v>1.0416999999999999E-2</v>
      </c>
      <c r="AP68" s="505">
        <v>2.2910000000000001E-3</v>
      </c>
      <c r="AQ68" s="505">
        <v>9.6793000000000004E-2</v>
      </c>
      <c r="AR68" s="505">
        <v>3.3924999999999997E-2</v>
      </c>
      <c r="AS68" s="505">
        <v>1.4989999999999999E-3</v>
      </c>
      <c r="AT68" s="505">
        <v>1.748E-3</v>
      </c>
      <c r="AU68" s="505">
        <v>8.1899999999999996E-4</v>
      </c>
      <c r="AV68" s="505">
        <v>6.7400000000000001E-4</v>
      </c>
      <c r="AW68" s="505">
        <v>6.1700000000000004E-4</v>
      </c>
      <c r="AX68" s="505">
        <v>5.5400000000000002E-4</v>
      </c>
      <c r="AY68" s="505">
        <v>1.0189999999999999E-3</v>
      </c>
      <c r="AZ68" s="505">
        <v>1.0660000000000001E-3</v>
      </c>
      <c r="BA68" s="505">
        <v>6.3900000000000003E-4</v>
      </c>
      <c r="BB68" s="505">
        <v>3.2899999999999997E-4</v>
      </c>
      <c r="BC68" s="505">
        <v>7.3200000000000001E-4</v>
      </c>
      <c r="BD68" s="505">
        <v>7.1500000000000003E-4</v>
      </c>
      <c r="BE68" s="505">
        <v>2.9700000000000001E-4</v>
      </c>
      <c r="BF68" s="505">
        <v>8.2200000000000003E-4</v>
      </c>
      <c r="BG68" s="505">
        <v>8.1999999999999998E-4</v>
      </c>
      <c r="BH68" s="505">
        <v>1.3470000000000001E-3</v>
      </c>
      <c r="BI68" s="505">
        <v>8.52E-4</v>
      </c>
      <c r="BJ68" s="505">
        <v>3.4600000000000001E-4</v>
      </c>
      <c r="BK68" s="505">
        <v>7.1199999999999996E-4</v>
      </c>
      <c r="BL68" s="505">
        <v>7.1699999999999997E-4</v>
      </c>
      <c r="BM68" s="505">
        <v>1.000162</v>
      </c>
      <c r="BN68" s="505">
        <v>3.6699999999999998E-4</v>
      </c>
      <c r="BO68" s="505">
        <v>3.7399999999999998E-4</v>
      </c>
      <c r="BP68" s="505">
        <v>3.8699999999999997E-4</v>
      </c>
      <c r="BQ68" s="505">
        <v>6.1399999999999996E-4</v>
      </c>
      <c r="BR68" s="505">
        <v>5.44E-4</v>
      </c>
      <c r="BS68" s="505">
        <v>7.6299999999999996E-3</v>
      </c>
      <c r="BT68" s="505">
        <v>5.4299999999999999E-3</v>
      </c>
      <c r="BU68" s="505">
        <v>2.05E-4</v>
      </c>
      <c r="BV68" s="505">
        <v>2.1900000000000001E-4</v>
      </c>
      <c r="BW68" s="505">
        <v>4.0000000000000003E-5</v>
      </c>
      <c r="BX68" s="505">
        <v>1.5300000000000001E-4</v>
      </c>
      <c r="BY68" s="505">
        <v>4.0000000000000003E-5</v>
      </c>
      <c r="BZ68" s="505">
        <v>5.7000000000000003E-5</v>
      </c>
      <c r="CA68" s="505">
        <v>2.6999999999999999E-5</v>
      </c>
      <c r="CB68" s="505">
        <v>5.0000000000000004E-6</v>
      </c>
      <c r="CC68" s="505">
        <v>1.7200000000000001E-4</v>
      </c>
      <c r="CD68" s="505">
        <v>4.0299999999999998E-4</v>
      </c>
      <c r="CE68" s="505">
        <v>9.2E-5</v>
      </c>
      <c r="CF68" s="505">
        <v>2.1999999999999999E-5</v>
      </c>
      <c r="CG68" s="505">
        <v>5.1999999999999997E-5</v>
      </c>
      <c r="CH68" s="505">
        <v>1.4799999999999999E-4</v>
      </c>
      <c r="CI68" s="505">
        <v>6.2000000000000003E-5</v>
      </c>
      <c r="CJ68" s="505">
        <v>4.3000000000000002E-5</v>
      </c>
      <c r="CK68" s="505">
        <v>5.3999999999999998E-5</v>
      </c>
      <c r="CL68" s="505">
        <v>6.6000000000000005E-5</v>
      </c>
      <c r="CM68" s="505">
        <v>5.0000000000000002E-5</v>
      </c>
      <c r="CN68" s="505">
        <v>5.1E-5</v>
      </c>
      <c r="CO68" s="505">
        <v>2.0799999999999999E-4</v>
      </c>
      <c r="CP68" s="505">
        <v>7.1000000000000005E-5</v>
      </c>
      <c r="CQ68" s="505">
        <v>9.5000000000000005E-5</v>
      </c>
      <c r="CR68" s="505">
        <v>8.7999999999999998E-5</v>
      </c>
      <c r="CS68" s="505">
        <v>6.8999999999999997E-5</v>
      </c>
      <c r="CT68" s="505">
        <v>9.8999999999999994E-5</v>
      </c>
      <c r="CU68" s="505">
        <v>1.0399999999999999E-4</v>
      </c>
      <c r="CV68" s="505">
        <v>9.3999999999999994E-5</v>
      </c>
      <c r="CW68" s="505">
        <v>6.0000000000000002E-5</v>
      </c>
      <c r="CX68" s="505">
        <v>4.8000000000000001E-5</v>
      </c>
      <c r="CY68" s="505">
        <v>7.2000000000000002E-5</v>
      </c>
      <c r="CZ68" s="505">
        <v>2.5799999999999998E-4</v>
      </c>
      <c r="DA68" s="505">
        <v>3.6000000000000001E-5</v>
      </c>
      <c r="DB68" s="505">
        <v>3.0699999999999998E-4</v>
      </c>
      <c r="DC68" s="505">
        <v>4.5399999999999998E-4</v>
      </c>
      <c r="DD68" s="505">
        <v>1.47E-4</v>
      </c>
      <c r="DE68" s="505">
        <v>1.25E-4</v>
      </c>
      <c r="DF68" s="505">
        <v>1.3200000000000001E-4</v>
      </c>
      <c r="DG68" s="505">
        <v>4.5800000000000002E-4</v>
      </c>
      <c r="DH68" s="509">
        <v>1.5899999999999999E-4</v>
      </c>
      <c r="DI68" s="548">
        <v>1.3392090000000001</v>
      </c>
      <c r="DJ68" s="549">
        <v>0.98071200000000003</v>
      </c>
      <c r="DK68" s="547"/>
      <c r="DL68" s="547"/>
      <c r="DM68" s="547"/>
      <c r="DN68" s="547"/>
      <c r="DO68" s="547"/>
      <c r="DP68" s="547"/>
      <c r="DQ68" s="547"/>
      <c r="DR68" s="547"/>
      <c r="DS68" s="537"/>
      <c r="DT68" s="537"/>
      <c r="DU68" s="537"/>
      <c r="DV68" s="537"/>
      <c r="DW68" s="537"/>
      <c r="DX68" s="537"/>
      <c r="DY68" s="537"/>
      <c r="DZ68" s="537"/>
      <c r="EA68" s="537"/>
      <c r="EB68" s="537"/>
      <c r="EC68" s="537"/>
      <c r="ED68" s="537"/>
      <c r="EE68" s="537"/>
      <c r="EF68" s="537"/>
      <c r="EG68" s="537"/>
      <c r="EH68" s="537"/>
      <c r="EI68" s="537"/>
      <c r="EJ68" s="537"/>
      <c r="EK68" s="537"/>
      <c r="EL68" s="537"/>
      <c r="EM68" s="537"/>
      <c r="EN68" s="537"/>
      <c r="EO68" s="537"/>
      <c r="EP68" s="537"/>
      <c r="EQ68" s="537"/>
      <c r="ER68" s="537"/>
      <c r="ES68" s="537"/>
      <c r="ET68" s="537"/>
      <c r="EU68" s="537"/>
      <c r="EV68" s="537"/>
      <c r="EW68" s="537"/>
      <c r="EX68" s="537"/>
      <c r="EY68" s="537"/>
      <c r="EZ68" s="537"/>
      <c r="FA68" s="537"/>
      <c r="FB68" s="537"/>
      <c r="FC68" s="537"/>
      <c r="FD68" s="537"/>
    </row>
    <row r="69" spans="2:160" s="550" customFormat="1" ht="18" customHeight="1" x14ac:dyDescent="0.2">
      <c r="B69" s="456">
        <v>410</v>
      </c>
      <c r="C69" s="457" t="s">
        <v>120</v>
      </c>
      <c r="D69" s="504">
        <v>0</v>
      </c>
      <c r="E69" s="505">
        <v>0</v>
      </c>
      <c r="F69" s="505">
        <v>0</v>
      </c>
      <c r="G69" s="505">
        <v>0</v>
      </c>
      <c r="H69" s="505">
        <v>0</v>
      </c>
      <c r="I69" s="505">
        <v>0</v>
      </c>
      <c r="J69" s="505">
        <v>0</v>
      </c>
      <c r="K69" s="505">
        <v>0</v>
      </c>
      <c r="L69" s="505">
        <v>0</v>
      </c>
      <c r="M69" s="505">
        <v>0</v>
      </c>
      <c r="N69" s="505">
        <v>0</v>
      </c>
      <c r="O69" s="505">
        <v>0</v>
      </c>
      <c r="P69" s="505">
        <v>0</v>
      </c>
      <c r="Q69" s="505">
        <v>0</v>
      </c>
      <c r="R69" s="505">
        <v>0</v>
      </c>
      <c r="S69" s="505">
        <v>0</v>
      </c>
      <c r="T69" s="505">
        <v>0</v>
      </c>
      <c r="U69" s="505">
        <v>0</v>
      </c>
      <c r="V69" s="505">
        <v>0</v>
      </c>
      <c r="W69" s="505">
        <v>0</v>
      </c>
      <c r="X69" s="505">
        <v>0</v>
      </c>
      <c r="Y69" s="505">
        <v>0</v>
      </c>
      <c r="Z69" s="505">
        <v>0</v>
      </c>
      <c r="AA69" s="505">
        <v>0</v>
      </c>
      <c r="AB69" s="505">
        <v>0</v>
      </c>
      <c r="AC69" s="505">
        <v>0</v>
      </c>
      <c r="AD69" s="505">
        <v>0</v>
      </c>
      <c r="AE69" s="505">
        <v>0</v>
      </c>
      <c r="AF69" s="505">
        <v>0</v>
      </c>
      <c r="AG69" s="505">
        <v>0</v>
      </c>
      <c r="AH69" s="505">
        <v>0</v>
      </c>
      <c r="AI69" s="505">
        <v>0</v>
      </c>
      <c r="AJ69" s="505">
        <v>0</v>
      </c>
      <c r="AK69" s="505">
        <v>0</v>
      </c>
      <c r="AL69" s="505">
        <v>0</v>
      </c>
      <c r="AM69" s="505">
        <v>0</v>
      </c>
      <c r="AN69" s="505">
        <v>0</v>
      </c>
      <c r="AO69" s="505">
        <v>0</v>
      </c>
      <c r="AP69" s="505">
        <v>0</v>
      </c>
      <c r="AQ69" s="505">
        <v>0</v>
      </c>
      <c r="AR69" s="505">
        <v>0</v>
      </c>
      <c r="AS69" s="505">
        <v>0</v>
      </c>
      <c r="AT69" s="505">
        <v>0</v>
      </c>
      <c r="AU69" s="505">
        <v>0</v>
      </c>
      <c r="AV69" s="505">
        <v>0</v>
      </c>
      <c r="AW69" s="505">
        <v>0</v>
      </c>
      <c r="AX69" s="505">
        <v>0</v>
      </c>
      <c r="AY69" s="505">
        <v>0</v>
      </c>
      <c r="AZ69" s="505">
        <v>0</v>
      </c>
      <c r="BA69" s="505">
        <v>0</v>
      </c>
      <c r="BB69" s="505">
        <v>0</v>
      </c>
      <c r="BC69" s="505">
        <v>0</v>
      </c>
      <c r="BD69" s="505">
        <v>0</v>
      </c>
      <c r="BE69" s="505">
        <v>0</v>
      </c>
      <c r="BF69" s="505">
        <v>0</v>
      </c>
      <c r="BG69" s="505">
        <v>0</v>
      </c>
      <c r="BH69" s="505">
        <v>0</v>
      </c>
      <c r="BI69" s="505">
        <v>0</v>
      </c>
      <c r="BJ69" s="505">
        <v>0</v>
      </c>
      <c r="BK69" s="505">
        <v>0</v>
      </c>
      <c r="BL69" s="505">
        <v>0</v>
      </c>
      <c r="BM69" s="505">
        <v>0</v>
      </c>
      <c r="BN69" s="505">
        <v>1</v>
      </c>
      <c r="BO69" s="505">
        <v>0</v>
      </c>
      <c r="BP69" s="505">
        <v>0</v>
      </c>
      <c r="BQ69" s="505">
        <v>0</v>
      </c>
      <c r="BR69" s="505">
        <v>0</v>
      </c>
      <c r="BS69" s="505">
        <v>0</v>
      </c>
      <c r="BT69" s="505">
        <v>0</v>
      </c>
      <c r="BU69" s="505">
        <v>0</v>
      </c>
      <c r="BV69" s="505">
        <v>0</v>
      </c>
      <c r="BW69" s="505">
        <v>0</v>
      </c>
      <c r="BX69" s="505">
        <v>0</v>
      </c>
      <c r="BY69" s="505">
        <v>0</v>
      </c>
      <c r="BZ69" s="505">
        <v>0</v>
      </c>
      <c r="CA69" s="505">
        <v>0</v>
      </c>
      <c r="CB69" s="505">
        <v>0</v>
      </c>
      <c r="CC69" s="505">
        <v>0</v>
      </c>
      <c r="CD69" s="505">
        <v>0</v>
      </c>
      <c r="CE69" s="505">
        <v>0</v>
      </c>
      <c r="CF69" s="505">
        <v>0</v>
      </c>
      <c r="CG69" s="505">
        <v>0</v>
      </c>
      <c r="CH69" s="505">
        <v>0</v>
      </c>
      <c r="CI69" s="505">
        <v>0</v>
      </c>
      <c r="CJ69" s="505">
        <v>0</v>
      </c>
      <c r="CK69" s="505">
        <v>0</v>
      </c>
      <c r="CL69" s="505">
        <v>0</v>
      </c>
      <c r="CM69" s="505">
        <v>0</v>
      </c>
      <c r="CN69" s="505">
        <v>0</v>
      </c>
      <c r="CO69" s="505">
        <v>0</v>
      </c>
      <c r="CP69" s="505">
        <v>0</v>
      </c>
      <c r="CQ69" s="505">
        <v>0</v>
      </c>
      <c r="CR69" s="505">
        <v>0</v>
      </c>
      <c r="CS69" s="505">
        <v>0</v>
      </c>
      <c r="CT69" s="505">
        <v>0</v>
      </c>
      <c r="CU69" s="505">
        <v>0</v>
      </c>
      <c r="CV69" s="505">
        <v>0</v>
      </c>
      <c r="CW69" s="505">
        <v>0</v>
      </c>
      <c r="CX69" s="505">
        <v>0</v>
      </c>
      <c r="CY69" s="505">
        <v>0</v>
      </c>
      <c r="CZ69" s="505">
        <v>0</v>
      </c>
      <c r="DA69" s="505">
        <v>0</v>
      </c>
      <c r="DB69" s="505">
        <v>0</v>
      </c>
      <c r="DC69" s="505">
        <v>0</v>
      </c>
      <c r="DD69" s="505">
        <v>0</v>
      </c>
      <c r="DE69" s="505">
        <v>0</v>
      </c>
      <c r="DF69" s="505">
        <v>0</v>
      </c>
      <c r="DG69" s="505">
        <v>0</v>
      </c>
      <c r="DH69" s="509">
        <v>0</v>
      </c>
      <c r="DI69" s="548">
        <v>1</v>
      </c>
      <c r="DJ69" s="549">
        <v>0.73230700000000004</v>
      </c>
      <c r="DK69" s="547"/>
      <c r="DL69" s="547"/>
      <c r="DM69" s="547"/>
      <c r="DN69" s="547"/>
      <c r="DO69" s="547"/>
      <c r="DP69" s="547"/>
      <c r="DQ69" s="547"/>
      <c r="DR69" s="547"/>
      <c r="DS69" s="537"/>
      <c r="DT69" s="537"/>
      <c r="DU69" s="537"/>
      <c r="DV69" s="537"/>
      <c r="DW69" s="537"/>
      <c r="DX69" s="537"/>
      <c r="DY69" s="537"/>
      <c r="DZ69" s="537"/>
      <c r="EA69" s="537"/>
      <c r="EB69" s="537"/>
      <c r="EC69" s="537"/>
      <c r="ED69" s="537"/>
      <c r="EE69" s="537"/>
      <c r="EF69" s="537"/>
      <c r="EG69" s="537"/>
      <c r="EH69" s="537"/>
      <c r="EI69" s="537"/>
      <c r="EJ69" s="537"/>
      <c r="EK69" s="537"/>
      <c r="EL69" s="537"/>
      <c r="EM69" s="537"/>
      <c r="EN69" s="537"/>
      <c r="EO69" s="537"/>
      <c r="EP69" s="537"/>
      <c r="EQ69" s="537"/>
      <c r="ER69" s="537"/>
      <c r="ES69" s="537"/>
      <c r="ET69" s="537"/>
      <c r="EU69" s="537"/>
      <c r="EV69" s="537"/>
      <c r="EW69" s="537"/>
      <c r="EX69" s="537"/>
      <c r="EY69" s="537"/>
      <c r="EZ69" s="537"/>
      <c r="FA69" s="537"/>
      <c r="FB69" s="537"/>
      <c r="FC69" s="537"/>
      <c r="FD69" s="537"/>
    </row>
    <row r="70" spans="2:160" s="550" customFormat="1" ht="18" customHeight="1" x14ac:dyDescent="0.2">
      <c r="B70" s="456">
        <v>411</v>
      </c>
      <c r="C70" s="457" t="s">
        <v>121</v>
      </c>
      <c r="D70" s="504">
        <v>0</v>
      </c>
      <c r="E70" s="505">
        <v>0</v>
      </c>
      <c r="F70" s="505">
        <v>0</v>
      </c>
      <c r="G70" s="505">
        <v>0</v>
      </c>
      <c r="H70" s="505">
        <v>0</v>
      </c>
      <c r="I70" s="505">
        <v>0</v>
      </c>
      <c r="J70" s="505">
        <v>0</v>
      </c>
      <c r="K70" s="505">
        <v>0</v>
      </c>
      <c r="L70" s="505">
        <v>0</v>
      </c>
      <c r="M70" s="505">
        <v>0</v>
      </c>
      <c r="N70" s="505">
        <v>0</v>
      </c>
      <c r="O70" s="505">
        <v>0</v>
      </c>
      <c r="P70" s="505">
        <v>0</v>
      </c>
      <c r="Q70" s="505">
        <v>0</v>
      </c>
      <c r="R70" s="505">
        <v>0</v>
      </c>
      <c r="S70" s="505">
        <v>0</v>
      </c>
      <c r="T70" s="505">
        <v>0</v>
      </c>
      <c r="U70" s="505">
        <v>0</v>
      </c>
      <c r="V70" s="505">
        <v>0</v>
      </c>
      <c r="W70" s="505">
        <v>0</v>
      </c>
      <c r="X70" s="505">
        <v>0</v>
      </c>
      <c r="Y70" s="505">
        <v>0</v>
      </c>
      <c r="Z70" s="505">
        <v>0</v>
      </c>
      <c r="AA70" s="505">
        <v>0</v>
      </c>
      <c r="AB70" s="505">
        <v>0</v>
      </c>
      <c r="AC70" s="505">
        <v>0</v>
      </c>
      <c r="AD70" s="505">
        <v>0</v>
      </c>
      <c r="AE70" s="505">
        <v>0</v>
      </c>
      <c r="AF70" s="505">
        <v>0</v>
      </c>
      <c r="AG70" s="505">
        <v>0</v>
      </c>
      <c r="AH70" s="505">
        <v>0</v>
      </c>
      <c r="AI70" s="505">
        <v>0</v>
      </c>
      <c r="AJ70" s="505">
        <v>0</v>
      </c>
      <c r="AK70" s="505">
        <v>0</v>
      </c>
      <c r="AL70" s="505">
        <v>0</v>
      </c>
      <c r="AM70" s="505">
        <v>0</v>
      </c>
      <c r="AN70" s="505">
        <v>0</v>
      </c>
      <c r="AO70" s="505">
        <v>0</v>
      </c>
      <c r="AP70" s="505">
        <v>0</v>
      </c>
      <c r="AQ70" s="505">
        <v>0</v>
      </c>
      <c r="AR70" s="505">
        <v>0</v>
      </c>
      <c r="AS70" s="505">
        <v>0</v>
      </c>
      <c r="AT70" s="505">
        <v>0</v>
      </c>
      <c r="AU70" s="505">
        <v>0</v>
      </c>
      <c r="AV70" s="505">
        <v>0</v>
      </c>
      <c r="AW70" s="505">
        <v>0</v>
      </c>
      <c r="AX70" s="505">
        <v>0</v>
      </c>
      <c r="AY70" s="505">
        <v>0</v>
      </c>
      <c r="AZ70" s="505">
        <v>0</v>
      </c>
      <c r="BA70" s="505">
        <v>0</v>
      </c>
      <c r="BB70" s="505">
        <v>0</v>
      </c>
      <c r="BC70" s="505">
        <v>0</v>
      </c>
      <c r="BD70" s="505">
        <v>0</v>
      </c>
      <c r="BE70" s="505">
        <v>0</v>
      </c>
      <c r="BF70" s="505">
        <v>0</v>
      </c>
      <c r="BG70" s="505">
        <v>0</v>
      </c>
      <c r="BH70" s="505">
        <v>0</v>
      </c>
      <c r="BI70" s="505">
        <v>0</v>
      </c>
      <c r="BJ70" s="505">
        <v>0</v>
      </c>
      <c r="BK70" s="505">
        <v>0</v>
      </c>
      <c r="BL70" s="505">
        <v>0</v>
      </c>
      <c r="BM70" s="505">
        <v>0</v>
      </c>
      <c r="BN70" s="505">
        <v>0</v>
      </c>
      <c r="BO70" s="505">
        <v>1</v>
      </c>
      <c r="BP70" s="505">
        <v>0</v>
      </c>
      <c r="BQ70" s="505">
        <v>0</v>
      </c>
      <c r="BR70" s="505">
        <v>0</v>
      </c>
      <c r="BS70" s="505">
        <v>0</v>
      </c>
      <c r="BT70" s="505">
        <v>0</v>
      </c>
      <c r="BU70" s="505">
        <v>0</v>
      </c>
      <c r="BV70" s="505">
        <v>0</v>
      </c>
      <c r="BW70" s="505">
        <v>0</v>
      </c>
      <c r="BX70" s="505">
        <v>0</v>
      </c>
      <c r="BY70" s="505">
        <v>0</v>
      </c>
      <c r="BZ70" s="505">
        <v>0</v>
      </c>
      <c r="CA70" s="505">
        <v>0</v>
      </c>
      <c r="CB70" s="505">
        <v>0</v>
      </c>
      <c r="CC70" s="505">
        <v>0</v>
      </c>
      <c r="CD70" s="505">
        <v>0</v>
      </c>
      <c r="CE70" s="505">
        <v>0</v>
      </c>
      <c r="CF70" s="505">
        <v>0</v>
      </c>
      <c r="CG70" s="505">
        <v>0</v>
      </c>
      <c r="CH70" s="505">
        <v>0</v>
      </c>
      <c r="CI70" s="505">
        <v>0</v>
      </c>
      <c r="CJ70" s="505">
        <v>0</v>
      </c>
      <c r="CK70" s="505">
        <v>0</v>
      </c>
      <c r="CL70" s="505">
        <v>0</v>
      </c>
      <c r="CM70" s="505">
        <v>0</v>
      </c>
      <c r="CN70" s="505">
        <v>0</v>
      </c>
      <c r="CO70" s="505">
        <v>0</v>
      </c>
      <c r="CP70" s="505">
        <v>0</v>
      </c>
      <c r="CQ70" s="505">
        <v>0</v>
      </c>
      <c r="CR70" s="505">
        <v>0</v>
      </c>
      <c r="CS70" s="505">
        <v>0</v>
      </c>
      <c r="CT70" s="505">
        <v>0</v>
      </c>
      <c r="CU70" s="505">
        <v>0</v>
      </c>
      <c r="CV70" s="505">
        <v>0</v>
      </c>
      <c r="CW70" s="505">
        <v>0</v>
      </c>
      <c r="CX70" s="505">
        <v>0</v>
      </c>
      <c r="CY70" s="505">
        <v>0</v>
      </c>
      <c r="CZ70" s="505">
        <v>0</v>
      </c>
      <c r="DA70" s="505">
        <v>0</v>
      </c>
      <c r="DB70" s="505">
        <v>0</v>
      </c>
      <c r="DC70" s="505">
        <v>0</v>
      </c>
      <c r="DD70" s="505">
        <v>0</v>
      </c>
      <c r="DE70" s="505">
        <v>0</v>
      </c>
      <c r="DF70" s="505">
        <v>0</v>
      </c>
      <c r="DG70" s="505">
        <v>0</v>
      </c>
      <c r="DH70" s="509">
        <v>0</v>
      </c>
      <c r="DI70" s="548">
        <v>1</v>
      </c>
      <c r="DJ70" s="549">
        <v>0.73230700000000004</v>
      </c>
      <c r="DK70" s="547"/>
      <c r="DL70" s="547"/>
      <c r="DM70" s="547"/>
      <c r="DN70" s="547"/>
      <c r="DO70" s="547"/>
      <c r="DP70" s="547"/>
      <c r="DQ70" s="547"/>
      <c r="DR70" s="547"/>
      <c r="DS70" s="537"/>
      <c r="DT70" s="537"/>
      <c r="DU70" s="537"/>
      <c r="DV70" s="537"/>
      <c r="DW70" s="537"/>
      <c r="DX70" s="537"/>
      <c r="DY70" s="537"/>
      <c r="DZ70" s="537"/>
      <c r="EA70" s="537"/>
      <c r="EB70" s="537"/>
      <c r="EC70" s="537"/>
      <c r="ED70" s="537"/>
      <c r="EE70" s="537"/>
      <c r="EF70" s="537"/>
      <c r="EG70" s="537"/>
      <c r="EH70" s="537"/>
      <c r="EI70" s="537"/>
      <c r="EJ70" s="537"/>
      <c r="EK70" s="537"/>
      <c r="EL70" s="537"/>
      <c r="EM70" s="537"/>
      <c r="EN70" s="537"/>
      <c r="EO70" s="537"/>
      <c r="EP70" s="537"/>
      <c r="EQ70" s="537"/>
      <c r="ER70" s="537"/>
      <c r="ES70" s="537"/>
      <c r="ET70" s="537"/>
      <c r="EU70" s="537"/>
      <c r="EV70" s="537"/>
      <c r="EW70" s="537"/>
      <c r="EX70" s="537"/>
      <c r="EY70" s="537"/>
      <c r="EZ70" s="537"/>
      <c r="FA70" s="537"/>
      <c r="FB70" s="537"/>
      <c r="FC70" s="537"/>
      <c r="FD70" s="537"/>
    </row>
    <row r="71" spans="2:160" s="550" customFormat="1" ht="18" customHeight="1" x14ac:dyDescent="0.2">
      <c r="B71" s="456" t="s">
        <v>122</v>
      </c>
      <c r="C71" s="457" t="s">
        <v>123</v>
      </c>
      <c r="D71" s="504">
        <v>6.29E-4</v>
      </c>
      <c r="E71" s="505">
        <v>3.79E-4</v>
      </c>
      <c r="F71" s="505">
        <v>2.5300000000000002E-4</v>
      </c>
      <c r="G71" s="505">
        <v>8.0000000000000007E-5</v>
      </c>
      <c r="H71" s="505">
        <v>2.0599999999999999E-4</v>
      </c>
      <c r="I71" s="505">
        <v>0</v>
      </c>
      <c r="J71" s="505">
        <v>8.9099999999999997E-4</v>
      </c>
      <c r="K71" s="505">
        <v>2.2100000000000001E-4</v>
      </c>
      <c r="L71" s="505">
        <v>1.94E-4</v>
      </c>
      <c r="M71" s="505">
        <v>1.8599999999999999E-4</v>
      </c>
      <c r="N71" s="505">
        <v>0</v>
      </c>
      <c r="O71" s="505">
        <v>5.4699999999999996E-4</v>
      </c>
      <c r="P71" s="505">
        <v>3.1799999999999998E-4</v>
      </c>
      <c r="Q71" s="505">
        <v>2.5799999999999998E-4</v>
      </c>
      <c r="R71" s="505">
        <v>3.9300000000000001E-4</v>
      </c>
      <c r="S71" s="505">
        <v>8.9800000000000004E-4</v>
      </c>
      <c r="T71" s="505">
        <v>5.1800000000000001E-4</v>
      </c>
      <c r="U71" s="505">
        <v>3.2200000000000002E-4</v>
      </c>
      <c r="V71" s="505">
        <v>5.5099999999999995E-4</v>
      </c>
      <c r="W71" s="505">
        <v>8.8800000000000001E-4</v>
      </c>
      <c r="X71" s="505">
        <v>2.3699999999999999E-4</v>
      </c>
      <c r="Y71" s="505">
        <v>6.0999999999999997E-4</v>
      </c>
      <c r="Z71" s="505">
        <v>7.9799999999999999E-4</v>
      </c>
      <c r="AA71" s="505">
        <v>1.266E-3</v>
      </c>
      <c r="AB71" s="505">
        <v>3.1700000000000001E-4</v>
      </c>
      <c r="AC71" s="505">
        <v>4.8200000000000001E-4</v>
      </c>
      <c r="AD71" s="505">
        <v>4.3999999999999999E-5</v>
      </c>
      <c r="AE71" s="505">
        <v>3.6600000000000001E-4</v>
      </c>
      <c r="AF71" s="505">
        <v>6.0300000000000002E-4</v>
      </c>
      <c r="AG71" s="505">
        <v>3.2600000000000001E-4</v>
      </c>
      <c r="AH71" s="505">
        <v>1.9900000000000001E-4</v>
      </c>
      <c r="AI71" s="505">
        <v>6.1799999999999995E-4</v>
      </c>
      <c r="AJ71" s="505">
        <v>9.5399999999999999E-4</v>
      </c>
      <c r="AK71" s="505">
        <v>6.8000000000000005E-4</v>
      </c>
      <c r="AL71" s="505">
        <v>9.8700000000000003E-4</v>
      </c>
      <c r="AM71" s="505">
        <v>1.513E-3</v>
      </c>
      <c r="AN71" s="505">
        <v>1.011E-3</v>
      </c>
      <c r="AO71" s="505">
        <v>1.0939999999999999E-3</v>
      </c>
      <c r="AP71" s="505">
        <v>4.84E-4</v>
      </c>
      <c r="AQ71" s="505">
        <v>6.1600000000000001E-4</v>
      </c>
      <c r="AR71" s="505">
        <v>5.3700000000000004E-4</v>
      </c>
      <c r="AS71" s="505">
        <v>7.4100000000000001E-4</v>
      </c>
      <c r="AT71" s="505">
        <v>5.2899999999999996E-4</v>
      </c>
      <c r="AU71" s="505">
        <v>3.4099999999999999E-4</v>
      </c>
      <c r="AV71" s="505">
        <v>3.2499999999999999E-4</v>
      </c>
      <c r="AW71" s="505">
        <v>2.7500000000000002E-4</v>
      </c>
      <c r="AX71" s="505">
        <v>3.1799999999999998E-4</v>
      </c>
      <c r="AY71" s="505">
        <v>7.0600000000000003E-4</v>
      </c>
      <c r="AZ71" s="505">
        <v>3.8900000000000002E-4</v>
      </c>
      <c r="BA71" s="505">
        <v>2.5300000000000002E-4</v>
      </c>
      <c r="BB71" s="505">
        <v>2.6499999999999999E-4</v>
      </c>
      <c r="BC71" s="505">
        <v>2.8299999999999999E-4</v>
      </c>
      <c r="BD71" s="505">
        <v>2.9700000000000001E-4</v>
      </c>
      <c r="BE71" s="505">
        <v>2.5999999999999998E-4</v>
      </c>
      <c r="BF71" s="505">
        <v>1.75E-4</v>
      </c>
      <c r="BG71" s="505">
        <v>2.4399999999999999E-4</v>
      </c>
      <c r="BH71" s="505">
        <v>2.23E-4</v>
      </c>
      <c r="BI71" s="505">
        <v>3.2000000000000003E-4</v>
      </c>
      <c r="BJ71" s="505">
        <v>2.8400000000000002E-4</v>
      </c>
      <c r="BK71" s="505">
        <v>3.7300000000000001E-4</v>
      </c>
      <c r="BL71" s="505">
        <v>3.6200000000000002E-4</v>
      </c>
      <c r="BM71" s="505">
        <v>1.9599999999999999E-4</v>
      </c>
      <c r="BN71" s="505">
        <v>2.2699999999999999E-4</v>
      </c>
      <c r="BO71" s="505">
        <v>2.6699999999999998E-4</v>
      </c>
      <c r="BP71" s="505">
        <v>1.0003379999999999</v>
      </c>
      <c r="BQ71" s="505">
        <v>2.1100000000000001E-4</v>
      </c>
      <c r="BR71" s="505">
        <v>1.84E-4</v>
      </c>
      <c r="BS71" s="505">
        <v>1.689E-3</v>
      </c>
      <c r="BT71" s="505">
        <v>3.212E-3</v>
      </c>
      <c r="BU71" s="505">
        <v>4.1910000000000003E-3</v>
      </c>
      <c r="BV71" s="505">
        <v>5.5599999999999996E-4</v>
      </c>
      <c r="BW71" s="505">
        <v>4.6500000000000003E-4</v>
      </c>
      <c r="BX71" s="505">
        <v>6.3599999999999996E-4</v>
      </c>
      <c r="BY71" s="505">
        <v>4.6500000000000003E-4</v>
      </c>
      <c r="BZ71" s="505">
        <v>6.1399999999999996E-4</v>
      </c>
      <c r="CA71" s="505">
        <v>1.4519999999999999E-3</v>
      </c>
      <c r="CB71" s="505">
        <v>1.299E-3</v>
      </c>
      <c r="CC71" s="505">
        <v>2.0270000000000002E-3</v>
      </c>
      <c r="CD71" s="505">
        <v>2.3000000000000001E-4</v>
      </c>
      <c r="CE71" s="505">
        <v>1.835E-3</v>
      </c>
      <c r="CF71" s="505">
        <v>3.77E-4</v>
      </c>
      <c r="CG71" s="505">
        <v>5.1999999999999995E-4</v>
      </c>
      <c r="CH71" s="505">
        <v>1.647E-3</v>
      </c>
      <c r="CI71" s="505">
        <v>1.7639999999999999E-3</v>
      </c>
      <c r="CJ71" s="505">
        <v>2.5500000000000002E-4</v>
      </c>
      <c r="CK71" s="505">
        <v>7.4899999999999999E-4</v>
      </c>
      <c r="CL71" s="505">
        <v>2.1150000000000001E-3</v>
      </c>
      <c r="CM71" s="505">
        <v>2.0000000000000001E-4</v>
      </c>
      <c r="CN71" s="505">
        <v>1.325E-3</v>
      </c>
      <c r="CO71" s="505">
        <v>4.8099999999999998E-4</v>
      </c>
      <c r="CP71" s="505">
        <v>1.3829999999999999E-3</v>
      </c>
      <c r="CQ71" s="505">
        <v>9.8400000000000007E-4</v>
      </c>
      <c r="CR71" s="505">
        <v>6.1200000000000002E-4</v>
      </c>
      <c r="CS71" s="505">
        <v>3.57E-4</v>
      </c>
      <c r="CT71" s="505">
        <v>3.2699999999999998E-4</v>
      </c>
      <c r="CU71" s="505">
        <v>6.3400000000000001E-4</v>
      </c>
      <c r="CV71" s="505">
        <v>4.17E-4</v>
      </c>
      <c r="CW71" s="505">
        <v>3.2499999999999999E-4</v>
      </c>
      <c r="CX71" s="505">
        <v>3.1E-4</v>
      </c>
      <c r="CY71" s="505">
        <v>6.7000000000000002E-4</v>
      </c>
      <c r="CZ71" s="505">
        <v>2.13E-4</v>
      </c>
      <c r="DA71" s="505">
        <v>2.4899999999999998E-4</v>
      </c>
      <c r="DB71" s="505">
        <v>6.1700000000000004E-4</v>
      </c>
      <c r="DC71" s="505">
        <v>3.9899999999999999E-4</v>
      </c>
      <c r="DD71" s="505">
        <v>5.2800000000000004E-4</v>
      </c>
      <c r="DE71" s="505">
        <v>6.5600000000000001E-4</v>
      </c>
      <c r="DF71" s="505">
        <v>5.4699999999999996E-4</v>
      </c>
      <c r="DG71" s="505">
        <v>2.1800000000000001E-4</v>
      </c>
      <c r="DH71" s="509">
        <v>5.3300000000000005E-4</v>
      </c>
      <c r="DI71" s="548">
        <v>1.0679419999999999</v>
      </c>
      <c r="DJ71" s="549">
        <v>0.78206100000000001</v>
      </c>
      <c r="DK71" s="547"/>
      <c r="DL71" s="547"/>
      <c r="DM71" s="547"/>
      <c r="DN71" s="547"/>
      <c r="DO71" s="547"/>
      <c r="DP71" s="547"/>
      <c r="DQ71" s="547"/>
      <c r="DR71" s="547"/>
      <c r="DS71" s="537"/>
      <c r="DT71" s="537"/>
      <c r="DU71" s="537"/>
      <c r="DV71" s="537"/>
      <c r="DW71" s="537"/>
      <c r="DX71" s="537"/>
      <c r="DY71" s="537"/>
      <c r="DZ71" s="537"/>
      <c r="EA71" s="537"/>
      <c r="EB71" s="537"/>
      <c r="EC71" s="537"/>
      <c r="ED71" s="537"/>
      <c r="EE71" s="537"/>
      <c r="EF71" s="537"/>
      <c r="EG71" s="537"/>
      <c r="EH71" s="537"/>
      <c r="EI71" s="537"/>
      <c r="EJ71" s="537"/>
      <c r="EK71" s="537"/>
      <c r="EL71" s="537"/>
      <c r="EM71" s="537"/>
      <c r="EN71" s="537"/>
      <c r="EO71" s="537"/>
      <c r="EP71" s="537"/>
      <c r="EQ71" s="537"/>
      <c r="ER71" s="537"/>
      <c r="ES71" s="537"/>
      <c r="ET71" s="537"/>
      <c r="EU71" s="537"/>
      <c r="EV71" s="537"/>
      <c r="EW71" s="537"/>
      <c r="EX71" s="537"/>
      <c r="EY71" s="537"/>
      <c r="EZ71" s="537"/>
      <c r="FA71" s="537"/>
      <c r="FB71" s="537"/>
      <c r="FC71" s="537"/>
      <c r="FD71" s="537"/>
    </row>
    <row r="72" spans="2:160" s="550" customFormat="1" ht="18" customHeight="1" x14ac:dyDescent="0.2">
      <c r="B72" s="456" t="s">
        <v>124</v>
      </c>
      <c r="C72" s="457" t="s">
        <v>125</v>
      </c>
      <c r="D72" s="504">
        <v>0</v>
      </c>
      <c r="E72" s="505">
        <v>0</v>
      </c>
      <c r="F72" s="505">
        <v>0</v>
      </c>
      <c r="G72" s="505">
        <v>0</v>
      </c>
      <c r="H72" s="505">
        <v>0</v>
      </c>
      <c r="I72" s="505">
        <v>0</v>
      </c>
      <c r="J72" s="505">
        <v>0</v>
      </c>
      <c r="K72" s="505">
        <v>0</v>
      </c>
      <c r="L72" s="505">
        <v>0</v>
      </c>
      <c r="M72" s="505">
        <v>0</v>
      </c>
      <c r="N72" s="505">
        <v>0</v>
      </c>
      <c r="O72" s="505">
        <v>0</v>
      </c>
      <c r="P72" s="505">
        <v>0</v>
      </c>
      <c r="Q72" s="505">
        <v>0</v>
      </c>
      <c r="R72" s="505">
        <v>0</v>
      </c>
      <c r="S72" s="505">
        <v>0</v>
      </c>
      <c r="T72" s="505">
        <v>0</v>
      </c>
      <c r="U72" s="505">
        <v>0</v>
      </c>
      <c r="V72" s="505">
        <v>0</v>
      </c>
      <c r="W72" s="505">
        <v>0</v>
      </c>
      <c r="X72" s="505">
        <v>0</v>
      </c>
      <c r="Y72" s="505">
        <v>0</v>
      </c>
      <c r="Z72" s="505">
        <v>0</v>
      </c>
      <c r="AA72" s="505">
        <v>0</v>
      </c>
      <c r="AB72" s="505">
        <v>0</v>
      </c>
      <c r="AC72" s="505">
        <v>0</v>
      </c>
      <c r="AD72" s="505">
        <v>0</v>
      </c>
      <c r="AE72" s="505">
        <v>0</v>
      </c>
      <c r="AF72" s="505">
        <v>0</v>
      </c>
      <c r="AG72" s="505">
        <v>0</v>
      </c>
      <c r="AH72" s="505">
        <v>0</v>
      </c>
      <c r="AI72" s="505">
        <v>0</v>
      </c>
      <c r="AJ72" s="505">
        <v>0</v>
      </c>
      <c r="AK72" s="505">
        <v>0</v>
      </c>
      <c r="AL72" s="505">
        <v>0</v>
      </c>
      <c r="AM72" s="505">
        <v>0</v>
      </c>
      <c r="AN72" s="505">
        <v>0</v>
      </c>
      <c r="AO72" s="505">
        <v>0</v>
      </c>
      <c r="AP72" s="505">
        <v>0</v>
      </c>
      <c r="AQ72" s="505">
        <v>0</v>
      </c>
      <c r="AR72" s="505">
        <v>0</v>
      </c>
      <c r="AS72" s="505">
        <v>0</v>
      </c>
      <c r="AT72" s="505">
        <v>0</v>
      </c>
      <c r="AU72" s="505">
        <v>0</v>
      </c>
      <c r="AV72" s="505">
        <v>0</v>
      </c>
      <c r="AW72" s="505">
        <v>0</v>
      </c>
      <c r="AX72" s="505">
        <v>0</v>
      </c>
      <c r="AY72" s="505">
        <v>0</v>
      </c>
      <c r="AZ72" s="505">
        <v>0</v>
      </c>
      <c r="BA72" s="505">
        <v>0</v>
      </c>
      <c r="BB72" s="505">
        <v>0</v>
      </c>
      <c r="BC72" s="505">
        <v>0</v>
      </c>
      <c r="BD72" s="505">
        <v>0</v>
      </c>
      <c r="BE72" s="505">
        <v>0</v>
      </c>
      <c r="BF72" s="505">
        <v>0</v>
      </c>
      <c r="BG72" s="505">
        <v>0</v>
      </c>
      <c r="BH72" s="505">
        <v>0</v>
      </c>
      <c r="BI72" s="505">
        <v>0</v>
      </c>
      <c r="BJ72" s="505">
        <v>0</v>
      </c>
      <c r="BK72" s="505">
        <v>0</v>
      </c>
      <c r="BL72" s="505">
        <v>0</v>
      </c>
      <c r="BM72" s="505">
        <v>0</v>
      </c>
      <c r="BN72" s="505">
        <v>0</v>
      </c>
      <c r="BO72" s="505">
        <v>0</v>
      </c>
      <c r="BP72" s="505">
        <v>0</v>
      </c>
      <c r="BQ72" s="505">
        <v>1</v>
      </c>
      <c r="BR72" s="505">
        <v>0</v>
      </c>
      <c r="BS72" s="505">
        <v>0</v>
      </c>
      <c r="BT72" s="505">
        <v>0</v>
      </c>
      <c r="BU72" s="505">
        <v>0</v>
      </c>
      <c r="BV72" s="505">
        <v>0</v>
      </c>
      <c r="BW72" s="505">
        <v>0</v>
      </c>
      <c r="BX72" s="505">
        <v>0</v>
      </c>
      <c r="BY72" s="505">
        <v>0</v>
      </c>
      <c r="BZ72" s="505">
        <v>0</v>
      </c>
      <c r="CA72" s="505">
        <v>0</v>
      </c>
      <c r="CB72" s="505">
        <v>0</v>
      </c>
      <c r="CC72" s="505">
        <v>0</v>
      </c>
      <c r="CD72" s="505">
        <v>0</v>
      </c>
      <c r="CE72" s="505">
        <v>0</v>
      </c>
      <c r="CF72" s="505">
        <v>0</v>
      </c>
      <c r="CG72" s="505">
        <v>0</v>
      </c>
      <c r="CH72" s="505">
        <v>0</v>
      </c>
      <c r="CI72" s="505">
        <v>0</v>
      </c>
      <c r="CJ72" s="505">
        <v>0</v>
      </c>
      <c r="CK72" s="505">
        <v>0</v>
      </c>
      <c r="CL72" s="505">
        <v>0</v>
      </c>
      <c r="CM72" s="505">
        <v>0</v>
      </c>
      <c r="CN72" s="505">
        <v>0</v>
      </c>
      <c r="CO72" s="505">
        <v>0</v>
      </c>
      <c r="CP72" s="505">
        <v>0</v>
      </c>
      <c r="CQ72" s="505">
        <v>0</v>
      </c>
      <c r="CR72" s="505">
        <v>0</v>
      </c>
      <c r="CS72" s="505">
        <v>0</v>
      </c>
      <c r="CT72" s="505">
        <v>0</v>
      </c>
      <c r="CU72" s="505">
        <v>0</v>
      </c>
      <c r="CV72" s="505">
        <v>0</v>
      </c>
      <c r="CW72" s="505">
        <v>0</v>
      </c>
      <c r="CX72" s="505">
        <v>0</v>
      </c>
      <c r="CY72" s="505">
        <v>0</v>
      </c>
      <c r="CZ72" s="505">
        <v>0</v>
      </c>
      <c r="DA72" s="505">
        <v>0</v>
      </c>
      <c r="DB72" s="505">
        <v>0</v>
      </c>
      <c r="DC72" s="505">
        <v>0</v>
      </c>
      <c r="DD72" s="505">
        <v>0</v>
      </c>
      <c r="DE72" s="505">
        <v>0</v>
      </c>
      <c r="DF72" s="505">
        <v>0</v>
      </c>
      <c r="DG72" s="505">
        <v>0</v>
      </c>
      <c r="DH72" s="509">
        <v>0</v>
      </c>
      <c r="DI72" s="548">
        <v>1</v>
      </c>
      <c r="DJ72" s="549">
        <v>0.73230700000000004</v>
      </c>
      <c r="DK72" s="547"/>
      <c r="DL72" s="547"/>
      <c r="DM72" s="547"/>
      <c r="DN72" s="547"/>
      <c r="DO72" s="547"/>
      <c r="DP72" s="547"/>
      <c r="DQ72" s="547"/>
      <c r="DR72" s="547"/>
      <c r="DS72" s="537"/>
      <c r="DT72" s="537"/>
      <c r="DU72" s="537"/>
      <c r="DV72" s="537"/>
      <c r="DW72" s="537"/>
      <c r="DX72" s="537"/>
      <c r="DY72" s="537"/>
      <c r="DZ72" s="537"/>
      <c r="EA72" s="537"/>
      <c r="EB72" s="537"/>
      <c r="EC72" s="537"/>
      <c r="ED72" s="537"/>
      <c r="EE72" s="537"/>
      <c r="EF72" s="537"/>
      <c r="EG72" s="537"/>
      <c r="EH72" s="537"/>
      <c r="EI72" s="537"/>
      <c r="EJ72" s="537"/>
      <c r="EK72" s="537"/>
      <c r="EL72" s="537"/>
      <c r="EM72" s="537"/>
      <c r="EN72" s="537"/>
      <c r="EO72" s="537"/>
      <c r="EP72" s="537"/>
      <c r="EQ72" s="537"/>
      <c r="ER72" s="537"/>
      <c r="ES72" s="537"/>
      <c r="ET72" s="537"/>
      <c r="EU72" s="537"/>
      <c r="EV72" s="537"/>
      <c r="EW72" s="537"/>
      <c r="EX72" s="537"/>
      <c r="EY72" s="537"/>
      <c r="EZ72" s="537"/>
      <c r="FA72" s="537"/>
      <c r="FB72" s="537"/>
      <c r="FC72" s="537"/>
      <c r="FD72" s="537"/>
    </row>
    <row r="73" spans="2:160" s="550" customFormat="1" ht="18" customHeight="1" x14ac:dyDescent="0.2">
      <c r="B73" s="456" t="s">
        <v>126</v>
      </c>
      <c r="C73" s="457" t="s">
        <v>127</v>
      </c>
      <c r="D73" s="504">
        <v>0</v>
      </c>
      <c r="E73" s="505">
        <v>0</v>
      </c>
      <c r="F73" s="505">
        <v>0</v>
      </c>
      <c r="G73" s="505">
        <v>0</v>
      </c>
      <c r="H73" s="505">
        <v>0</v>
      </c>
      <c r="I73" s="505">
        <v>0</v>
      </c>
      <c r="J73" s="505">
        <v>0</v>
      </c>
      <c r="K73" s="505">
        <v>0</v>
      </c>
      <c r="L73" s="505">
        <v>0</v>
      </c>
      <c r="M73" s="505">
        <v>0</v>
      </c>
      <c r="N73" s="505">
        <v>0</v>
      </c>
      <c r="O73" s="505">
        <v>0</v>
      </c>
      <c r="P73" s="505">
        <v>0</v>
      </c>
      <c r="Q73" s="505">
        <v>0</v>
      </c>
      <c r="R73" s="505">
        <v>0</v>
      </c>
      <c r="S73" s="505">
        <v>0</v>
      </c>
      <c r="T73" s="505">
        <v>0</v>
      </c>
      <c r="U73" s="505">
        <v>0</v>
      </c>
      <c r="V73" s="505">
        <v>0</v>
      </c>
      <c r="W73" s="505">
        <v>0</v>
      </c>
      <c r="X73" s="505">
        <v>0</v>
      </c>
      <c r="Y73" s="505">
        <v>0</v>
      </c>
      <c r="Z73" s="505">
        <v>0</v>
      </c>
      <c r="AA73" s="505">
        <v>0</v>
      </c>
      <c r="AB73" s="505">
        <v>0</v>
      </c>
      <c r="AC73" s="505">
        <v>0</v>
      </c>
      <c r="AD73" s="505">
        <v>0</v>
      </c>
      <c r="AE73" s="505">
        <v>0</v>
      </c>
      <c r="AF73" s="505">
        <v>0</v>
      </c>
      <c r="AG73" s="505">
        <v>0</v>
      </c>
      <c r="AH73" s="505">
        <v>0</v>
      </c>
      <c r="AI73" s="505">
        <v>0</v>
      </c>
      <c r="AJ73" s="505">
        <v>0</v>
      </c>
      <c r="AK73" s="505">
        <v>0</v>
      </c>
      <c r="AL73" s="505">
        <v>0</v>
      </c>
      <c r="AM73" s="505">
        <v>0</v>
      </c>
      <c r="AN73" s="505">
        <v>0</v>
      </c>
      <c r="AO73" s="505">
        <v>0</v>
      </c>
      <c r="AP73" s="505">
        <v>0</v>
      </c>
      <c r="AQ73" s="505">
        <v>0</v>
      </c>
      <c r="AR73" s="505">
        <v>0</v>
      </c>
      <c r="AS73" s="505">
        <v>0</v>
      </c>
      <c r="AT73" s="505">
        <v>0</v>
      </c>
      <c r="AU73" s="505">
        <v>0</v>
      </c>
      <c r="AV73" s="505">
        <v>0</v>
      </c>
      <c r="AW73" s="505">
        <v>0</v>
      </c>
      <c r="AX73" s="505">
        <v>0</v>
      </c>
      <c r="AY73" s="505">
        <v>0</v>
      </c>
      <c r="AZ73" s="505">
        <v>0</v>
      </c>
      <c r="BA73" s="505">
        <v>0</v>
      </c>
      <c r="BB73" s="505">
        <v>0</v>
      </c>
      <c r="BC73" s="505">
        <v>0</v>
      </c>
      <c r="BD73" s="505">
        <v>0</v>
      </c>
      <c r="BE73" s="505">
        <v>0</v>
      </c>
      <c r="BF73" s="505">
        <v>0</v>
      </c>
      <c r="BG73" s="505">
        <v>0</v>
      </c>
      <c r="BH73" s="505">
        <v>0</v>
      </c>
      <c r="BI73" s="505">
        <v>0</v>
      </c>
      <c r="BJ73" s="505">
        <v>0</v>
      </c>
      <c r="BK73" s="505">
        <v>0</v>
      </c>
      <c r="BL73" s="505">
        <v>0</v>
      </c>
      <c r="BM73" s="505">
        <v>0</v>
      </c>
      <c r="BN73" s="505">
        <v>0</v>
      </c>
      <c r="BO73" s="505">
        <v>0</v>
      </c>
      <c r="BP73" s="505">
        <v>0</v>
      </c>
      <c r="BQ73" s="505">
        <v>0</v>
      </c>
      <c r="BR73" s="505">
        <v>1</v>
      </c>
      <c r="BS73" s="505">
        <v>0</v>
      </c>
      <c r="BT73" s="505">
        <v>0</v>
      </c>
      <c r="BU73" s="505">
        <v>0</v>
      </c>
      <c r="BV73" s="505">
        <v>0</v>
      </c>
      <c r="BW73" s="505">
        <v>0</v>
      </c>
      <c r="BX73" s="505">
        <v>0</v>
      </c>
      <c r="BY73" s="505">
        <v>0</v>
      </c>
      <c r="BZ73" s="505">
        <v>0</v>
      </c>
      <c r="CA73" s="505">
        <v>0</v>
      </c>
      <c r="CB73" s="505">
        <v>0</v>
      </c>
      <c r="CC73" s="505">
        <v>0</v>
      </c>
      <c r="CD73" s="505">
        <v>0</v>
      </c>
      <c r="CE73" s="505">
        <v>0</v>
      </c>
      <c r="CF73" s="505">
        <v>0</v>
      </c>
      <c r="CG73" s="505">
        <v>0</v>
      </c>
      <c r="CH73" s="505">
        <v>0</v>
      </c>
      <c r="CI73" s="505">
        <v>0</v>
      </c>
      <c r="CJ73" s="505">
        <v>0</v>
      </c>
      <c r="CK73" s="505">
        <v>0</v>
      </c>
      <c r="CL73" s="505">
        <v>0</v>
      </c>
      <c r="CM73" s="505">
        <v>0</v>
      </c>
      <c r="CN73" s="505">
        <v>0</v>
      </c>
      <c r="CO73" s="505">
        <v>0</v>
      </c>
      <c r="CP73" s="505">
        <v>0</v>
      </c>
      <c r="CQ73" s="505">
        <v>0</v>
      </c>
      <c r="CR73" s="505">
        <v>0</v>
      </c>
      <c r="CS73" s="505">
        <v>0</v>
      </c>
      <c r="CT73" s="505">
        <v>0</v>
      </c>
      <c r="CU73" s="505">
        <v>0</v>
      </c>
      <c r="CV73" s="505">
        <v>0</v>
      </c>
      <c r="CW73" s="505">
        <v>0</v>
      </c>
      <c r="CX73" s="505">
        <v>0</v>
      </c>
      <c r="CY73" s="505">
        <v>0</v>
      </c>
      <c r="CZ73" s="505">
        <v>0</v>
      </c>
      <c r="DA73" s="505">
        <v>0</v>
      </c>
      <c r="DB73" s="505">
        <v>0</v>
      </c>
      <c r="DC73" s="505">
        <v>0</v>
      </c>
      <c r="DD73" s="505">
        <v>0</v>
      </c>
      <c r="DE73" s="505">
        <v>0</v>
      </c>
      <c r="DF73" s="505">
        <v>0</v>
      </c>
      <c r="DG73" s="505">
        <v>0</v>
      </c>
      <c r="DH73" s="509">
        <v>0</v>
      </c>
      <c r="DI73" s="548">
        <v>1</v>
      </c>
      <c r="DJ73" s="549">
        <v>0.73230700000000004</v>
      </c>
      <c r="DK73" s="547"/>
      <c r="DL73" s="547"/>
      <c r="DM73" s="547"/>
      <c r="DN73" s="547"/>
      <c r="DO73" s="547"/>
      <c r="DP73" s="547"/>
      <c r="DQ73" s="547"/>
      <c r="DR73" s="547"/>
      <c r="DS73" s="537"/>
      <c r="DT73" s="537"/>
      <c r="DU73" s="537"/>
      <c r="DV73" s="537"/>
      <c r="DW73" s="537"/>
      <c r="DX73" s="537"/>
      <c r="DY73" s="537"/>
      <c r="DZ73" s="537"/>
      <c r="EA73" s="537"/>
      <c r="EB73" s="537"/>
      <c r="EC73" s="537"/>
      <c r="ED73" s="537"/>
      <c r="EE73" s="537"/>
      <c r="EF73" s="537"/>
      <c r="EG73" s="537"/>
      <c r="EH73" s="537"/>
      <c r="EI73" s="537"/>
      <c r="EJ73" s="537"/>
      <c r="EK73" s="537"/>
      <c r="EL73" s="537"/>
      <c r="EM73" s="537"/>
      <c r="EN73" s="537"/>
      <c r="EO73" s="537"/>
      <c r="EP73" s="537"/>
      <c r="EQ73" s="537"/>
      <c r="ER73" s="537"/>
      <c r="ES73" s="537"/>
      <c r="ET73" s="537"/>
      <c r="EU73" s="537"/>
      <c r="EV73" s="537"/>
      <c r="EW73" s="537"/>
      <c r="EX73" s="537"/>
      <c r="EY73" s="537"/>
      <c r="EZ73" s="537"/>
      <c r="FA73" s="537"/>
      <c r="FB73" s="537"/>
      <c r="FC73" s="537"/>
      <c r="FD73" s="537"/>
    </row>
    <row r="74" spans="2:160" s="550" customFormat="1" ht="18" customHeight="1" x14ac:dyDescent="0.2">
      <c r="B74" s="456" t="s">
        <v>128</v>
      </c>
      <c r="C74" s="457" t="s">
        <v>129</v>
      </c>
      <c r="D74" s="504">
        <v>6.3619999999999996E-3</v>
      </c>
      <c r="E74" s="505">
        <v>5.4720000000000003E-3</v>
      </c>
      <c r="F74" s="505">
        <v>7.4229999999999999E-3</v>
      </c>
      <c r="G74" s="505">
        <v>1.926E-3</v>
      </c>
      <c r="H74" s="505">
        <v>9.8490000000000001E-3</v>
      </c>
      <c r="I74" s="505">
        <v>0</v>
      </c>
      <c r="J74" s="505">
        <v>1.1701E-2</v>
      </c>
      <c r="K74" s="505">
        <v>5.3749999999999996E-3</v>
      </c>
      <c r="L74" s="505">
        <v>3.4269999999999999E-3</v>
      </c>
      <c r="M74" s="505">
        <v>4.1159999999999999E-3</v>
      </c>
      <c r="N74" s="505">
        <v>0</v>
      </c>
      <c r="O74" s="505">
        <v>1.2147E-2</v>
      </c>
      <c r="P74" s="505">
        <v>6.4809999999999998E-3</v>
      </c>
      <c r="Q74" s="505">
        <v>7.4229999999999999E-3</v>
      </c>
      <c r="R74" s="505">
        <v>5.5050000000000003E-3</v>
      </c>
      <c r="S74" s="505">
        <v>2.7015000000000001E-2</v>
      </c>
      <c r="T74" s="505">
        <v>5.7650000000000002E-3</v>
      </c>
      <c r="U74" s="505">
        <v>8.652E-3</v>
      </c>
      <c r="V74" s="505">
        <v>1.7256000000000001E-2</v>
      </c>
      <c r="W74" s="505">
        <v>5.0344E-2</v>
      </c>
      <c r="X74" s="505">
        <v>1.9689999999999998E-3</v>
      </c>
      <c r="Y74" s="505">
        <v>1.1202999999999999E-2</v>
      </c>
      <c r="Z74" s="505">
        <v>5.2969999999999996E-3</v>
      </c>
      <c r="AA74" s="505">
        <v>2.4782999999999999E-2</v>
      </c>
      <c r="AB74" s="505">
        <v>4.143E-3</v>
      </c>
      <c r="AC74" s="505">
        <v>4.7730000000000003E-3</v>
      </c>
      <c r="AD74" s="505">
        <v>2.4710000000000001E-3</v>
      </c>
      <c r="AE74" s="505">
        <v>5.1910000000000003E-3</v>
      </c>
      <c r="AF74" s="505">
        <v>1.0781000000000001E-2</v>
      </c>
      <c r="AG74" s="505">
        <v>9.5219999999999992E-3</v>
      </c>
      <c r="AH74" s="505">
        <v>4.0070000000000001E-3</v>
      </c>
      <c r="AI74" s="505">
        <v>1.0427000000000001E-2</v>
      </c>
      <c r="AJ74" s="505">
        <v>1.3554999999999999E-2</v>
      </c>
      <c r="AK74" s="505">
        <v>1.2194E-2</v>
      </c>
      <c r="AL74" s="505">
        <v>1.6237999999999999E-2</v>
      </c>
      <c r="AM74" s="505">
        <v>3.2490999999999999E-2</v>
      </c>
      <c r="AN74" s="505">
        <v>2.2373000000000001E-2</v>
      </c>
      <c r="AO74" s="505">
        <v>4.2923000000000003E-2</v>
      </c>
      <c r="AP74" s="505">
        <v>7.9520000000000007E-3</v>
      </c>
      <c r="AQ74" s="505">
        <v>1.5911000000000002E-2</v>
      </c>
      <c r="AR74" s="505">
        <v>9.5449999999999997E-3</v>
      </c>
      <c r="AS74" s="505">
        <v>6.7759999999999999E-3</v>
      </c>
      <c r="AT74" s="505">
        <v>8.9390000000000008E-3</v>
      </c>
      <c r="AU74" s="505">
        <v>5.189E-3</v>
      </c>
      <c r="AV74" s="505">
        <v>5.666E-3</v>
      </c>
      <c r="AW74" s="505">
        <v>3.1220000000000002E-3</v>
      </c>
      <c r="AX74" s="505">
        <v>1.1769999999999999E-2</v>
      </c>
      <c r="AY74" s="505">
        <v>1.0297000000000001E-2</v>
      </c>
      <c r="AZ74" s="505">
        <v>3.9940000000000002E-3</v>
      </c>
      <c r="BA74" s="505">
        <v>3.8140000000000001E-3</v>
      </c>
      <c r="BB74" s="505">
        <v>2.9689999999999999E-3</v>
      </c>
      <c r="BC74" s="505">
        <v>5.6899999999999997E-3</v>
      </c>
      <c r="BD74" s="505">
        <v>3.3609999999999998E-3</v>
      </c>
      <c r="BE74" s="505">
        <v>3.8609999999999998E-3</v>
      </c>
      <c r="BF74" s="505">
        <v>4.9820000000000003E-3</v>
      </c>
      <c r="BG74" s="505">
        <v>4.6230000000000004E-3</v>
      </c>
      <c r="BH74" s="505">
        <v>6.4159999999999998E-3</v>
      </c>
      <c r="BI74" s="505">
        <v>7.8560000000000001E-3</v>
      </c>
      <c r="BJ74" s="505">
        <v>5.8440000000000002E-3</v>
      </c>
      <c r="BK74" s="505">
        <v>6.6639999999999998E-3</v>
      </c>
      <c r="BL74" s="505">
        <v>3.552E-3</v>
      </c>
      <c r="BM74" s="505">
        <v>9.7359999999999999E-3</v>
      </c>
      <c r="BN74" s="505">
        <v>2.712E-3</v>
      </c>
      <c r="BO74" s="505">
        <v>1.784E-3</v>
      </c>
      <c r="BP74" s="505">
        <v>2.2780000000000001E-3</v>
      </c>
      <c r="BQ74" s="505">
        <v>1.8450000000000001E-3</v>
      </c>
      <c r="BR74" s="505">
        <v>2.774E-3</v>
      </c>
      <c r="BS74" s="505">
        <v>1.0302089999999999</v>
      </c>
      <c r="BT74" s="505">
        <v>5.5919999999999997E-3</v>
      </c>
      <c r="BU74" s="505">
        <v>1.7045000000000001E-2</v>
      </c>
      <c r="BV74" s="505">
        <v>2.3532000000000001E-2</v>
      </c>
      <c r="BW74" s="505">
        <v>2.2550000000000001E-3</v>
      </c>
      <c r="BX74" s="505">
        <v>1.1806000000000001E-2</v>
      </c>
      <c r="BY74" s="505">
        <v>2.3749999999999999E-3</v>
      </c>
      <c r="BZ74" s="505">
        <v>5.254E-3</v>
      </c>
      <c r="CA74" s="505">
        <v>2.434E-3</v>
      </c>
      <c r="CB74" s="505">
        <v>2.0799999999999999E-4</v>
      </c>
      <c r="CC74" s="505">
        <v>1.8688E-2</v>
      </c>
      <c r="CD74" s="505">
        <v>2.0349999999999999E-3</v>
      </c>
      <c r="CE74" s="505">
        <v>3.019E-3</v>
      </c>
      <c r="CF74" s="505">
        <v>1.0889999999999999E-3</v>
      </c>
      <c r="CG74" s="505">
        <v>2.5690000000000001E-3</v>
      </c>
      <c r="CH74" s="505">
        <v>1.617E-2</v>
      </c>
      <c r="CI74" s="505">
        <v>3.6900000000000001E-3</v>
      </c>
      <c r="CJ74" s="505">
        <v>2.2859999999999998E-3</v>
      </c>
      <c r="CK74" s="505">
        <v>4.5279999999999999E-3</v>
      </c>
      <c r="CL74" s="505">
        <v>3.3519999999999999E-3</v>
      </c>
      <c r="CM74" s="505">
        <v>1.57E-3</v>
      </c>
      <c r="CN74" s="505">
        <v>2.96E-3</v>
      </c>
      <c r="CO74" s="505">
        <v>2.8900000000000002E-3</v>
      </c>
      <c r="CP74" s="505">
        <v>4.3530000000000001E-3</v>
      </c>
      <c r="CQ74" s="505">
        <v>6.8409999999999999E-3</v>
      </c>
      <c r="CR74" s="505">
        <v>3.235E-3</v>
      </c>
      <c r="CS74" s="505">
        <v>3.1819999999999999E-3</v>
      </c>
      <c r="CT74" s="505">
        <v>4.7910000000000001E-3</v>
      </c>
      <c r="CU74" s="505">
        <v>5.4799999999999996E-3</v>
      </c>
      <c r="CV74" s="505">
        <v>4.6049999999999997E-3</v>
      </c>
      <c r="CW74" s="505">
        <v>2.0209999999999998E-3</v>
      </c>
      <c r="CX74" s="505">
        <v>1.8569999999999999E-3</v>
      </c>
      <c r="CY74" s="505">
        <v>3.2190000000000001E-3</v>
      </c>
      <c r="CZ74" s="505">
        <v>2.745E-3</v>
      </c>
      <c r="DA74" s="505">
        <v>1.67E-3</v>
      </c>
      <c r="DB74" s="505">
        <v>1.4983E-2</v>
      </c>
      <c r="DC74" s="505">
        <v>8.1939999999999999E-3</v>
      </c>
      <c r="DD74" s="505">
        <v>1.0144E-2</v>
      </c>
      <c r="DE74" s="505">
        <v>1.1677E-2</v>
      </c>
      <c r="DF74" s="505">
        <v>7.731E-3</v>
      </c>
      <c r="DG74" s="505">
        <v>2.8210000000000002E-3</v>
      </c>
      <c r="DH74" s="509">
        <v>3.9569999999999996E-3</v>
      </c>
      <c r="DI74" s="548">
        <v>1.8695619999999999</v>
      </c>
      <c r="DJ74" s="549">
        <v>1.3690929999999999</v>
      </c>
      <c r="DK74" s="547"/>
      <c r="DL74" s="547"/>
      <c r="DM74" s="547"/>
      <c r="DN74" s="547"/>
      <c r="DO74" s="547"/>
      <c r="DP74" s="547"/>
      <c r="DQ74" s="547"/>
      <c r="DR74" s="547"/>
      <c r="DS74" s="537"/>
      <c r="DT74" s="537"/>
      <c r="DU74" s="537"/>
      <c r="DV74" s="537"/>
      <c r="DW74" s="537"/>
      <c r="DX74" s="537"/>
      <c r="DY74" s="537"/>
      <c r="DZ74" s="537"/>
      <c r="EA74" s="537"/>
      <c r="EB74" s="537"/>
      <c r="EC74" s="537"/>
      <c r="ED74" s="537"/>
      <c r="EE74" s="537"/>
      <c r="EF74" s="537"/>
      <c r="EG74" s="537"/>
      <c r="EH74" s="537"/>
      <c r="EI74" s="537"/>
      <c r="EJ74" s="537"/>
      <c r="EK74" s="537"/>
      <c r="EL74" s="537"/>
      <c r="EM74" s="537"/>
      <c r="EN74" s="537"/>
      <c r="EO74" s="537"/>
      <c r="EP74" s="537"/>
      <c r="EQ74" s="537"/>
      <c r="ER74" s="537"/>
      <c r="ES74" s="537"/>
      <c r="ET74" s="537"/>
      <c r="EU74" s="537"/>
      <c r="EV74" s="537"/>
      <c r="EW74" s="537"/>
      <c r="EX74" s="537"/>
      <c r="EY74" s="537"/>
      <c r="EZ74" s="537"/>
      <c r="FA74" s="537"/>
      <c r="FB74" s="537"/>
      <c r="FC74" s="537"/>
      <c r="FD74" s="537"/>
    </row>
    <row r="75" spans="2:160" s="550" customFormat="1" ht="18" customHeight="1" x14ac:dyDescent="0.2">
      <c r="B75" s="456" t="s">
        <v>130</v>
      </c>
      <c r="C75" s="457" t="s">
        <v>131</v>
      </c>
      <c r="D75" s="504">
        <v>9.9500000000000001E-4</v>
      </c>
      <c r="E75" s="505">
        <v>8.8199999999999997E-4</v>
      </c>
      <c r="F75" s="505">
        <v>2.3809999999999999E-3</v>
      </c>
      <c r="G75" s="505">
        <v>4.7100000000000001E-4</v>
      </c>
      <c r="H75" s="505">
        <v>5.9900000000000003E-4</v>
      </c>
      <c r="I75" s="505">
        <v>0</v>
      </c>
      <c r="J75" s="505">
        <v>8.1700000000000002E-4</v>
      </c>
      <c r="K75" s="505">
        <v>5.2989999999999999E-3</v>
      </c>
      <c r="L75" s="505">
        <v>4.5430000000000002E-3</v>
      </c>
      <c r="M75" s="505">
        <v>1.7420000000000001E-3</v>
      </c>
      <c r="N75" s="505">
        <v>0</v>
      </c>
      <c r="O75" s="505">
        <v>1.3252999999999999E-2</v>
      </c>
      <c r="P75" s="505">
        <v>2.2529999999999998E-3</v>
      </c>
      <c r="Q75" s="505">
        <v>4.7800000000000002E-4</v>
      </c>
      <c r="R75" s="505">
        <v>1.194E-3</v>
      </c>
      <c r="S75" s="505">
        <v>1.9559999999999998E-3</v>
      </c>
      <c r="T75" s="505">
        <v>1.3960000000000001E-3</v>
      </c>
      <c r="U75" s="505">
        <v>1.245E-3</v>
      </c>
      <c r="V75" s="505">
        <v>1.6142E-2</v>
      </c>
      <c r="W75" s="505">
        <v>3.2889999999999998E-3</v>
      </c>
      <c r="X75" s="505">
        <v>1.64E-4</v>
      </c>
      <c r="Y75" s="505">
        <v>2.7230000000000002E-3</v>
      </c>
      <c r="Z75" s="505">
        <v>2.3119999999999998E-3</v>
      </c>
      <c r="AA75" s="505">
        <v>1.9880000000000002E-3</v>
      </c>
      <c r="AB75" s="505">
        <v>3.9139999999999999E-3</v>
      </c>
      <c r="AC75" s="505">
        <v>2.7659999999999998E-3</v>
      </c>
      <c r="AD75" s="505">
        <v>4.3000000000000002E-5</v>
      </c>
      <c r="AE75" s="505">
        <v>7.6499999999999995E-4</v>
      </c>
      <c r="AF75" s="505">
        <v>6.4590000000000003E-3</v>
      </c>
      <c r="AG75" s="505">
        <v>6.4970000000000002E-3</v>
      </c>
      <c r="AH75" s="505">
        <v>1.1379999999999999E-3</v>
      </c>
      <c r="AI75" s="505">
        <v>6.4190000000000002E-3</v>
      </c>
      <c r="AJ75" s="505">
        <v>9.7900000000000005E-4</v>
      </c>
      <c r="AK75" s="505">
        <v>1.9401000000000002E-2</v>
      </c>
      <c r="AL75" s="505">
        <v>6.5180000000000004E-3</v>
      </c>
      <c r="AM75" s="505">
        <v>3.2959999999999999E-3</v>
      </c>
      <c r="AN75" s="505">
        <v>7.6600000000000001E-3</v>
      </c>
      <c r="AO75" s="505">
        <v>1.882E-2</v>
      </c>
      <c r="AP75" s="505">
        <v>1.704E-3</v>
      </c>
      <c r="AQ75" s="505">
        <v>1.379E-3</v>
      </c>
      <c r="AR75" s="505">
        <v>4.2570000000000004E-3</v>
      </c>
      <c r="AS75" s="505">
        <v>3.4060000000000002E-3</v>
      </c>
      <c r="AT75" s="505">
        <v>5.6930000000000001E-3</v>
      </c>
      <c r="AU75" s="505">
        <v>2.4979999999999998E-3</v>
      </c>
      <c r="AV75" s="505">
        <v>1.9449999999999999E-3</v>
      </c>
      <c r="AW75" s="505">
        <v>2.1670000000000001E-3</v>
      </c>
      <c r="AX75" s="505">
        <v>3.1449999999999998E-3</v>
      </c>
      <c r="AY75" s="505">
        <v>2.1059999999999998E-3</v>
      </c>
      <c r="AZ75" s="505">
        <v>1.719E-3</v>
      </c>
      <c r="BA75" s="505">
        <v>8.0699999999999999E-4</v>
      </c>
      <c r="BB75" s="505">
        <v>7.6099999999999996E-4</v>
      </c>
      <c r="BC75" s="505">
        <v>2.173E-3</v>
      </c>
      <c r="BD75" s="505">
        <v>1.467E-3</v>
      </c>
      <c r="BE75" s="505">
        <v>1.3370000000000001E-3</v>
      </c>
      <c r="BF75" s="505">
        <v>4.0179999999999999E-3</v>
      </c>
      <c r="BG75" s="505">
        <v>7.2820000000000003E-3</v>
      </c>
      <c r="BH75" s="505">
        <v>5.5009999999999998E-3</v>
      </c>
      <c r="BI75" s="505">
        <v>4.444E-3</v>
      </c>
      <c r="BJ75" s="505">
        <v>3.9579999999999997E-3</v>
      </c>
      <c r="BK75" s="505">
        <v>5.7999999999999996E-3</v>
      </c>
      <c r="BL75" s="505">
        <v>1.668E-3</v>
      </c>
      <c r="BM75" s="505">
        <v>3.5179999999999999E-3</v>
      </c>
      <c r="BN75" s="505">
        <v>1.524E-3</v>
      </c>
      <c r="BO75" s="505">
        <v>1.544E-3</v>
      </c>
      <c r="BP75" s="505">
        <v>1.8979999999999999E-3</v>
      </c>
      <c r="BQ75" s="505">
        <v>1.178E-3</v>
      </c>
      <c r="BR75" s="505">
        <v>1.227E-3</v>
      </c>
      <c r="BS75" s="505">
        <v>1.5319999999999999E-3</v>
      </c>
      <c r="BT75" s="505">
        <v>1.0088710000000001</v>
      </c>
      <c r="BU75" s="505">
        <v>2.3319999999999999E-3</v>
      </c>
      <c r="BV75" s="505">
        <v>4.071E-3</v>
      </c>
      <c r="BW75" s="505">
        <v>1.2880000000000001E-3</v>
      </c>
      <c r="BX75" s="505">
        <v>8.4419999999999999E-3</v>
      </c>
      <c r="BY75" s="505">
        <v>1.297E-3</v>
      </c>
      <c r="BZ75" s="505">
        <v>2.3890000000000001E-3</v>
      </c>
      <c r="CA75" s="505">
        <v>5.9000000000000003E-4</v>
      </c>
      <c r="CB75" s="505">
        <v>1.11E-4</v>
      </c>
      <c r="CC75" s="505">
        <v>1.1659999999999999E-3</v>
      </c>
      <c r="CD75" s="505">
        <v>9.6299999999999999E-4</v>
      </c>
      <c r="CE75" s="505">
        <v>1.838E-3</v>
      </c>
      <c r="CF75" s="505">
        <v>6.0400000000000004E-4</v>
      </c>
      <c r="CG75" s="505">
        <v>1.1440000000000001E-3</v>
      </c>
      <c r="CH75" s="505">
        <v>7.3899999999999997E-4</v>
      </c>
      <c r="CI75" s="505">
        <v>1.3420000000000001E-3</v>
      </c>
      <c r="CJ75" s="505">
        <v>1.1739999999999999E-3</v>
      </c>
      <c r="CK75" s="505">
        <v>1.508E-3</v>
      </c>
      <c r="CL75" s="505">
        <v>1.655E-3</v>
      </c>
      <c r="CM75" s="505">
        <v>7.9699999999999997E-4</v>
      </c>
      <c r="CN75" s="505">
        <v>1.854E-3</v>
      </c>
      <c r="CO75" s="505">
        <v>1.077E-3</v>
      </c>
      <c r="CP75" s="505">
        <v>3.5769999999999999E-3</v>
      </c>
      <c r="CQ75" s="505">
        <v>5.3080000000000002E-3</v>
      </c>
      <c r="CR75" s="505">
        <v>1.073E-3</v>
      </c>
      <c r="CS75" s="505">
        <v>2.346E-3</v>
      </c>
      <c r="CT75" s="505">
        <v>3.839E-3</v>
      </c>
      <c r="CU75" s="505">
        <v>6.6169999999999996E-3</v>
      </c>
      <c r="CV75" s="505">
        <v>6.0029999999999997E-3</v>
      </c>
      <c r="CW75" s="505">
        <v>2.1320000000000002E-3</v>
      </c>
      <c r="CX75" s="505">
        <v>8.2299999999999995E-4</v>
      </c>
      <c r="CY75" s="505">
        <v>1.0939999999999999E-3</v>
      </c>
      <c r="CZ75" s="505">
        <v>3.885E-3</v>
      </c>
      <c r="DA75" s="505">
        <v>2.0140000000000002E-3</v>
      </c>
      <c r="DB75" s="505">
        <v>1.9234000000000001E-2</v>
      </c>
      <c r="DC75" s="505">
        <v>1.8214000000000001E-2</v>
      </c>
      <c r="DD75" s="505">
        <v>8.7189999999999993E-3</v>
      </c>
      <c r="DE75" s="505">
        <v>2.4580000000000001E-3</v>
      </c>
      <c r="DF75" s="505">
        <v>6.6730000000000001E-3</v>
      </c>
      <c r="DG75" s="505">
        <v>1.1689999999999999E-3</v>
      </c>
      <c r="DH75" s="509">
        <v>1.5430000000000001E-3</v>
      </c>
      <c r="DI75" s="548">
        <v>1.374425</v>
      </c>
      <c r="DJ75" s="549">
        <v>1.0065010000000001</v>
      </c>
      <c r="DK75" s="547"/>
      <c r="DL75" s="547"/>
      <c r="DM75" s="547"/>
      <c r="DN75" s="547"/>
      <c r="DO75" s="547"/>
      <c r="DP75" s="547"/>
      <c r="DQ75" s="547"/>
      <c r="DR75" s="547"/>
      <c r="DS75" s="537"/>
      <c r="DT75" s="537"/>
      <c r="DU75" s="537"/>
      <c r="DV75" s="537"/>
      <c r="DW75" s="537"/>
      <c r="DX75" s="537"/>
      <c r="DY75" s="537"/>
      <c r="DZ75" s="537"/>
      <c r="EA75" s="537"/>
      <c r="EB75" s="537"/>
      <c r="EC75" s="537"/>
      <c r="ED75" s="537"/>
      <c r="EE75" s="537"/>
      <c r="EF75" s="537"/>
      <c r="EG75" s="537"/>
      <c r="EH75" s="537"/>
      <c r="EI75" s="537"/>
      <c r="EJ75" s="537"/>
      <c r="EK75" s="537"/>
      <c r="EL75" s="537"/>
      <c r="EM75" s="537"/>
      <c r="EN75" s="537"/>
      <c r="EO75" s="537"/>
      <c r="EP75" s="537"/>
      <c r="EQ75" s="537"/>
      <c r="ER75" s="537"/>
      <c r="ES75" s="537"/>
      <c r="ET75" s="537"/>
      <c r="EU75" s="537"/>
      <c r="EV75" s="537"/>
      <c r="EW75" s="537"/>
      <c r="EX75" s="537"/>
      <c r="EY75" s="537"/>
      <c r="EZ75" s="537"/>
      <c r="FA75" s="537"/>
      <c r="FB75" s="537"/>
      <c r="FC75" s="537"/>
      <c r="FD75" s="537"/>
    </row>
    <row r="76" spans="2:160" s="550" customFormat="1" ht="18" customHeight="1" x14ac:dyDescent="0.2">
      <c r="B76" s="456" t="s">
        <v>132</v>
      </c>
      <c r="C76" s="457" t="s">
        <v>133</v>
      </c>
      <c r="D76" s="504">
        <v>1.358E-3</v>
      </c>
      <c r="E76" s="505">
        <v>2.0709999999999999E-3</v>
      </c>
      <c r="F76" s="505">
        <v>2.3700000000000001E-3</v>
      </c>
      <c r="G76" s="505">
        <v>6.7299999999999999E-4</v>
      </c>
      <c r="H76" s="505">
        <v>9.5100000000000002E-4</v>
      </c>
      <c r="I76" s="505">
        <v>0</v>
      </c>
      <c r="J76" s="505">
        <v>5.4320000000000002E-3</v>
      </c>
      <c r="K76" s="505">
        <v>2.8869999999999998E-3</v>
      </c>
      <c r="L76" s="505">
        <v>2.7550000000000001E-3</v>
      </c>
      <c r="M76" s="505">
        <v>7.8700000000000005E-4</v>
      </c>
      <c r="N76" s="505">
        <v>0</v>
      </c>
      <c r="O76" s="505">
        <v>3.1689999999999999E-3</v>
      </c>
      <c r="P76" s="505">
        <v>1.732E-3</v>
      </c>
      <c r="Q76" s="505">
        <v>1.01E-3</v>
      </c>
      <c r="R76" s="505">
        <v>1.1440000000000001E-3</v>
      </c>
      <c r="S76" s="505">
        <v>4.2579999999999996E-3</v>
      </c>
      <c r="T76" s="505">
        <v>1.6180000000000001E-3</v>
      </c>
      <c r="U76" s="505">
        <v>1.0269999999999999E-3</v>
      </c>
      <c r="V76" s="505">
        <v>4.9309999999999996E-3</v>
      </c>
      <c r="W76" s="505">
        <v>5.176E-3</v>
      </c>
      <c r="X76" s="505">
        <v>1.1980000000000001E-3</v>
      </c>
      <c r="Y76" s="505">
        <v>3.8630000000000001E-3</v>
      </c>
      <c r="Z76" s="505">
        <v>3.117E-3</v>
      </c>
      <c r="AA76" s="505">
        <v>4.7429999999999998E-3</v>
      </c>
      <c r="AB76" s="505">
        <v>3.9690000000000003E-3</v>
      </c>
      <c r="AC76" s="505">
        <v>1.3960000000000001E-3</v>
      </c>
      <c r="AD76" s="505">
        <v>4.08E-4</v>
      </c>
      <c r="AE76" s="505">
        <v>2.127E-3</v>
      </c>
      <c r="AF76" s="505">
        <v>1.6169999999999999E-3</v>
      </c>
      <c r="AG76" s="505">
        <v>1.0219999999999999E-3</v>
      </c>
      <c r="AH76" s="505">
        <v>1.111E-3</v>
      </c>
      <c r="AI76" s="505">
        <v>2.4870000000000001E-3</v>
      </c>
      <c r="AJ76" s="505">
        <v>2.0100000000000001E-3</v>
      </c>
      <c r="AK76" s="505">
        <v>1.4300000000000001E-3</v>
      </c>
      <c r="AL76" s="505">
        <v>1.9090000000000001E-3</v>
      </c>
      <c r="AM76" s="505">
        <v>8.4900000000000004E-4</v>
      </c>
      <c r="AN76" s="505">
        <v>2.1740000000000002E-3</v>
      </c>
      <c r="AO76" s="505">
        <v>1.3029999999999999E-3</v>
      </c>
      <c r="AP76" s="505">
        <v>7.4600000000000003E-4</v>
      </c>
      <c r="AQ76" s="505">
        <v>1.477E-3</v>
      </c>
      <c r="AR76" s="505">
        <v>1.323E-3</v>
      </c>
      <c r="AS76" s="505">
        <v>1.193E-3</v>
      </c>
      <c r="AT76" s="505">
        <v>1.1739999999999999E-3</v>
      </c>
      <c r="AU76" s="505">
        <v>1.119E-3</v>
      </c>
      <c r="AV76" s="505">
        <v>1.132E-3</v>
      </c>
      <c r="AW76" s="505">
        <v>1.305E-3</v>
      </c>
      <c r="AX76" s="505">
        <v>2.4870000000000001E-3</v>
      </c>
      <c r="AY76" s="505">
        <v>1.946E-3</v>
      </c>
      <c r="AZ76" s="505">
        <v>8.8900000000000003E-4</v>
      </c>
      <c r="BA76" s="505">
        <v>1.0859999999999999E-3</v>
      </c>
      <c r="BB76" s="505">
        <v>7.76E-4</v>
      </c>
      <c r="BC76" s="505">
        <v>1.678E-3</v>
      </c>
      <c r="BD76" s="505">
        <v>6.5099999999999999E-4</v>
      </c>
      <c r="BE76" s="505">
        <v>8.0900000000000004E-4</v>
      </c>
      <c r="BF76" s="505">
        <v>8.2299999999999995E-4</v>
      </c>
      <c r="BG76" s="505">
        <v>8.3699999999999996E-4</v>
      </c>
      <c r="BH76" s="505">
        <v>7.3800000000000005E-4</v>
      </c>
      <c r="BI76" s="505">
        <v>1.0200000000000001E-3</v>
      </c>
      <c r="BJ76" s="505">
        <v>4.66E-4</v>
      </c>
      <c r="BK76" s="505">
        <v>1.1900000000000001E-3</v>
      </c>
      <c r="BL76" s="505">
        <v>1.444E-3</v>
      </c>
      <c r="BM76" s="505">
        <v>3.8760000000000001E-3</v>
      </c>
      <c r="BN76" s="505">
        <v>1.364E-3</v>
      </c>
      <c r="BO76" s="505">
        <v>1.2899999999999999E-3</v>
      </c>
      <c r="BP76" s="505">
        <v>2.1150000000000001E-3</v>
      </c>
      <c r="BQ76" s="505">
        <v>1.2830000000000001E-3</v>
      </c>
      <c r="BR76" s="505">
        <v>1.3270000000000001E-3</v>
      </c>
      <c r="BS76" s="505">
        <v>7.5900000000000002E-4</v>
      </c>
      <c r="BT76" s="505">
        <v>2.5590000000000001E-3</v>
      </c>
      <c r="BU76" s="505">
        <v>1.0855090000000001</v>
      </c>
      <c r="BV76" s="505">
        <v>1.0836999999999999E-2</v>
      </c>
      <c r="BW76" s="505">
        <v>1.5120000000000001E-3</v>
      </c>
      <c r="BX76" s="505">
        <v>5.1939999999999998E-3</v>
      </c>
      <c r="BY76" s="505">
        <v>1.9170000000000001E-3</v>
      </c>
      <c r="BZ76" s="505">
        <v>2.4840000000000001E-3</v>
      </c>
      <c r="CA76" s="505">
        <v>7.4299999999999995E-4</v>
      </c>
      <c r="CB76" s="505">
        <v>1.6000000000000001E-4</v>
      </c>
      <c r="CC76" s="505">
        <v>7.9170000000000004E-3</v>
      </c>
      <c r="CD76" s="505">
        <v>1.4710000000000001E-3</v>
      </c>
      <c r="CE76" s="505">
        <v>1.2286E-2</v>
      </c>
      <c r="CF76" s="505">
        <v>9.0200000000000002E-4</v>
      </c>
      <c r="CG76" s="505">
        <v>1.622E-3</v>
      </c>
      <c r="CH76" s="505">
        <v>2.4239999999999999E-3</v>
      </c>
      <c r="CI76" s="505">
        <v>4.5199999999999997E-3</v>
      </c>
      <c r="CJ76" s="505">
        <v>1.077E-3</v>
      </c>
      <c r="CK76" s="505">
        <v>6.4359999999999999E-3</v>
      </c>
      <c r="CL76" s="505">
        <v>1.8439999999999999E-3</v>
      </c>
      <c r="CM76" s="505">
        <v>8.1700000000000002E-4</v>
      </c>
      <c r="CN76" s="505">
        <v>2.6719999999999999E-3</v>
      </c>
      <c r="CO76" s="505">
        <v>1.7780000000000001E-3</v>
      </c>
      <c r="CP76" s="505">
        <v>5.3600000000000002E-3</v>
      </c>
      <c r="CQ76" s="505">
        <v>9.4850000000000004E-3</v>
      </c>
      <c r="CR76" s="505">
        <v>8.2190000000000006E-3</v>
      </c>
      <c r="CS76" s="505">
        <v>4.8539999999999998E-3</v>
      </c>
      <c r="CT76" s="505">
        <v>4.5059999999999996E-3</v>
      </c>
      <c r="CU76" s="505">
        <v>7.1399999999999996E-3</v>
      </c>
      <c r="CV76" s="505">
        <v>8.3160000000000005E-3</v>
      </c>
      <c r="CW76" s="505">
        <v>3.058E-3</v>
      </c>
      <c r="CX76" s="505">
        <v>9.1399999999999999E-4</v>
      </c>
      <c r="CY76" s="505">
        <v>1.207E-3</v>
      </c>
      <c r="CZ76" s="505">
        <v>1.346E-3</v>
      </c>
      <c r="DA76" s="505">
        <v>1.2570000000000001E-3</v>
      </c>
      <c r="DB76" s="505">
        <v>1.4262E-2</v>
      </c>
      <c r="DC76" s="505">
        <v>1.0946000000000001E-2</v>
      </c>
      <c r="DD76" s="505">
        <v>1.7328E-2</v>
      </c>
      <c r="DE76" s="505">
        <v>6.5329999999999997E-3</v>
      </c>
      <c r="DF76" s="505">
        <v>5.849E-3</v>
      </c>
      <c r="DG76" s="505">
        <v>9.2000000000000003E-4</v>
      </c>
      <c r="DH76" s="509">
        <v>3.8539999999999998E-3</v>
      </c>
      <c r="DI76" s="548">
        <v>1.390442</v>
      </c>
      <c r="DJ76" s="549">
        <v>1.01823</v>
      </c>
      <c r="DK76" s="547"/>
      <c r="DL76" s="547"/>
      <c r="DM76" s="547"/>
      <c r="DN76" s="547"/>
      <c r="DO76" s="547"/>
      <c r="DP76" s="547"/>
      <c r="DQ76" s="547"/>
      <c r="DR76" s="547"/>
      <c r="DS76" s="537"/>
      <c r="DT76" s="537"/>
      <c r="DU76" s="537"/>
      <c r="DV76" s="537"/>
      <c r="DW76" s="537"/>
      <c r="DX76" s="537"/>
      <c r="DY76" s="537"/>
      <c r="DZ76" s="537"/>
      <c r="EA76" s="537"/>
      <c r="EB76" s="537"/>
      <c r="EC76" s="537"/>
      <c r="ED76" s="537"/>
      <c r="EE76" s="537"/>
      <c r="EF76" s="537"/>
      <c r="EG76" s="537"/>
      <c r="EH76" s="537"/>
      <c r="EI76" s="537"/>
      <c r="EJ76" s="537"/>
      <c r="EK76" s="537"/>
      <c r="EL76" s="537"/>
      <c r="EM76" s="537"/>
      <c r="EN76" s="537"/>
      <c r="EO76" s="537"/>
      <c r="EP76" s="537"/>
      <c r="EQ76" s="537"/>
      <c r="ER76" s="537"/>
      <c r="ES76" s="537"/>
      <c r="ET76" s="537"/>
      <c r="EU76" s="537"/>
      <c r="EV76" s="537"/>
      <c r="EW76" s="537"/>
      <c r="EX76" s="537"/>
      <c r="EY76" s="537"/>
      <c r="EZ76" s="537"/>
      <c r="FA76" s="537"/>
      <c r="FB76" s="537"/>
      <c r="FC76" s="537"/>
      <c r="FD76" s="537"/>
    </row>
    <row r="77" spans="2:160" s="550" customFormat="1" ht="18" customHeight="1" x14ac:dyDescent="0.2">
      <c r="B77" s="456" t="s">
        <v>134</v>
      </c>
      <c r="C77" s="457" t="s">
        <v>135</v>
      </c>
      <c r="D77" s="504">
        <v>6.3000000000000003E-4</v>
      </c>
      <c r="E77" s="505">
        <v>1.3940000000000001E-3</v>
      </c>
      <c r="F77" s="505">
        <v>2.081E-3</v>
      </c>
      <c r="G77" s="505">
        <v>2.7999999999999998E-4</v>
      </c>
      <c r="H77" s="505">
        <v>9.6299999999999999E-4</v>
      </c>
      <c r="I77" s="505">
        <v>0</v>
      </c>
      <c r="J77" s="505">
        <v>3.0079999999999998E-3</v>
      </c>
      <c r="K77" s="505">
        <v>1.539E-3</v>
      </c>
      <c r="L77" s="505">
        <v>6.1300000000000005E-4</v>
      </c>
      <c r="M77" s="505">
        <v>9.7900000000000005E-4</v>
      </c>
      <c r="N77" s="505">
        <v>0</v>
      </c>
      <c r="O77" s="505">
        <v>8.3100000000000003E-4</v>
      </c>
      <c r="P77" s="505">
        <v>6.8400000000000004E-4</v>
      </c>
      <c r="Q77" s="505">
        <v>6.5300000000000004E-4</v>
      </c>
      <c r="R77" s="505">
        <v>7.6400000000000003E-4</v>
      </c>
      <c r="S77" s="505">
        <v>1.8760000000000001E-3</v>
      </c>
      <c r="T77" s="505">
        <v>1.005E-3</v>
      </c>
      <c r="U77" s="505">
        <v>1.057E-3</v>
      </c>
      <c r="V77" s="505">
        <v>6.3930000000000002E-3</v>
      </c>
      <c r="W77" s="505">
        <v>5.9119999999999997E-3</v>
      </c>
      <c r="X77" s="505">
        <v>1.9380000000000001E-3</v>
      </c>
      <c r="Y77" s="505">
        <v>9.1399999999999999E-4</v>
      </c>
      <c r="Z77" s="505">
        <v>1.1379999999999999E-3</v>
      </c>
      <c r="AA77" s="505">
        <v>4.4380000000000001E-3</v>
      </c>
      <c r="AB77" s="505">
        <v>4.5570000000000003E-3</v>
      </c>
      <c r="AC77" s="505">
        <v>2.8410000000000002E-3</v>
      </c>
      <c r="AD77" s="505">
        <v>7.7999999999999999E-5</v>
      </c>
      <c r="AE77" s="505">
        <v>3.8900000000000002E-4</v>
      </c>
      <c r="AF77" s="505">
        <v>5.2400000000000005E-4</v>
      </c>
      <c r="AG77" s="505">
        <v>6.4000000000000005E-4</v>
      </c>
      <c r="AH77" s="505">
        <v>7.3399999999999995E-4</v>
      </c>
      <c r="AI77" s="505">
        <v>2.313E-3</v>
      </c>
      <c r="AJ77" s="505">
        <v>4.1019999999999997E-3</v>
      </c>
      <c r="AK77" s="505">
        <v>9.4600000000000001E-4</v>
      </c>
      <c r="AL77" s="505">
        <v>3.0850000000000001E-3</v>
      </c>
      <c r="AM77" s="505">
        <v>1.109E-3</v>
      </c>
      <c r="AN77" s="505">
        <v>7.1400000000000001E-4</v>
      </c>
      <c r="AO77" s="505">
        <v>9.77E-4</v>
      </c>
      <c r="AP77" s="505">
        <v>4.2499999999999998E-4</v>
      </c>
      <c r="AQ77" s="505">
        <v>5.9699999999999998E-4</v>
      </c>
      <c r="AR77" s="505">
        <v>5.1999999999999995E-4</v>
      </c>
      <c r="AS77" s="505">
        <v>6.29E-4</v>
      </c>
      <c r="AT77" s="505">
        <v>5.2099999999999998E-4</v>
      </c>
      <c r="AU77" s="505">
        <v>7.6199999999999998E-4</v>
      </c>
      <c r="AV77" s="505">
        <v>4.3399999999999998E-4</v>
      </c>
      <c r="AW77" s="505">
        <v>1.304E-3</v>
      </c>
      <c r="AX77" s="505">
        <v>1.335E-3</v>
      </c>
      <c r="AY77" s="505">
        <v>1.0020000000000001E-3</v>
      </c>
      <c r="AZ77" s="505">
        <v>6.02E-4</v>
      </c>
      <c r="BA77" s="505">
        <v>3.6000000000000002E-4</v>
      </c>
      <c r="BB77" s="505">
        <v>5.1599999999999997E-4</v>
      </c>
      <c r="BC77" s="505">
        <v>9.8299999999999993E-4</v>
      </c>
      <c r="BD77" s="505">
        <v>5.9999999999999995E-4</v>
      </c>
      <c r="BE77" s="505">
        <v>7.7200000000000001E-4</v>
      </c>
      <c r="BF77" s="505">
        <v>3.5E-4</v>
      </c>
      <c r="BG77" s="505">
        <v>5.3399999999999997E-4</v>
      </c>
      <c r="BH77" s="505">
        <v>3.8999999999999999E-4</v>
      </c>
      <c r="BI77" s="505">
        <v>1.1379999999999999E-3</v>
      </c>
      <c r="BJ77" s="505">
        <v>2.8899999999999998E-4</v>
      </c>
      <c r="BK77" s="505">
        <v>4.1339999999999997E-3</v>
      </c>
      <c r="BL77" s="505">
        <v>6.2500000000000001E-4</v>
      </c>
      <c r="BM77" s="505">
        <v>8.4999999999999995E-4</v>
      </c>
      <c r="BN77" s="505">
        <v>1.031E-3</v>
      </c>
      <c r="BO77" s="505">
        <v>9.4600000000000001E-4</v>
      </c>
      <c r="BP77" s="505">
        <v>7.4700000000000005E-4</v>
      </c>
      <c r="BQ77" s="505">
        <v>4.993E-3</v>
      </c>
      <c r="BR77" s="505">
        <v>6.1190000000000003E-3</v>
      </c>
      <c r="BS77" s="505">
        <v>8.8389999999999996E-3</v>
      </c>
      <c r="BT77" s="505">
        <v>2.1329999999999999E-3</v>
      </c>
      <c r="BU77" s="505">
        <v>2.8210000000000002E-3</v>
      </c>
      <c r="BV77" s="505">
        <v>1.0010490000000001</v>
      </c>
      <c r="BW77" s="505">
        <v>1.841E-3</v>
      </c>
      <c r="BX77" s="505">
        <v>2.261E-3</v>
      </c>
      <c r="BY77" s="505">
        <v>3.8899999999999998E-3</v>
      </c>
      <c r="BZ77" s="505">
        <v>6.8000000000000005E-4</v>
      </c>
      <c r="CA77" s="505">
        <v>4.9399999999999997E-4</v>
      </c>
      <c r="CB77" s="505">
        <v>3.3300000000000002E-4</v>
      </c>
      <c r="CC77" s="505">
        <v>2.3701E-2</v>
      </c>
      <c r="CD77" s="505">
        <v>2.8999999999999998E-3</v>
      </c>
      <c r="CE77" s="505">
        <v>1.6969999999999999E-3</v>
      </c>
      <c r="CF77" s="505">
        <v>2.222E-3</v>
      </c>
      <c r="CG77" s="505">
        <v>3.0460000000000001E-3</v>
      </c>
      <c r="CH77" s="505">
        <v>2.3470000000000001E-3</v>
      </c>
      <c r="CI77" s="505">
        <v>7.5770000000000004E-3</v>
      </c>
      <c r="CJ77" s="505">
        <v>1.7899999999999999E-3</v>
      </c>
      <c r="CK77" s="505">
        <v>0.01</v>
      </c>
      <c r="CL77" s="505">
        <v>8.7760000000000008E-3</v>
      </c>
      <c r="CM77" s="505">
        <v>6.2E-4</v>
      </c>
      <c r="CN77" s="505">
        <v>5.0400000000000002E-3</v>
      </c>
      <c r="CO77" s="505">
        <v>2.0219999999999999E-3</v>
      </c>
      <c r="CP77" s="505">
        <v>3.3857999999999999E-2</v>
      </c>
      <c r="CQ77" s="505">
        <v>6.1079999999999997E-3</v>
      </c>
      <c r="CR77" s="505">
        <v>3.6470000000000001E-3</v>
      </c>
      <c r="CS77" s="505">
        <v>4.2030000000000001E-3</v>
      </c>
      <c r="CT77" s="505">
        <v>7.7759999999999999E-3</v>
      </c>
      <c r="CU77" s="505">
        <v>4.1320000000000003E-3</v>
      </c>
      <c r="CV77" s="505">
        <v>4.764E-3</v>
      </c>
      <c r="CW77" s="505">
        <v>6.8999999999999997E-4</v>
      </c>
      <c r="CX77" s="505">
        <v>1.0859999999999999E-3</v>
      </c>
      <c r="CY77" s="505">
        <v>2.81E-3</v>
      </c>
      <c r="CZ77" s="505">
        <v>1.129E-3</v>
      </c>
      <c r="DA77" s="505">
        <v>4.8200000000000001E-4</v>
      </c>
      <c r="DB77" s="505">
        <v>4.8426999999999998E-2</v>
      </c>
      <c r="DC77" s="505">
        <v>1.6669E-2</v>
      </c>
      <c r="DD77" s="505">
        <v>1.7257000000000002E-2</v>
      </c>
      <c r="DE77" s="505">
        <v>1.2723999999999999E-2</v>
      </c>
      <c r="DF77" s="505">
        <v>1.6267E-2</v>
      </c>
      <c r="DG77" s="505">
        <v>6.4099999999999997E-4</v>
      </c>
      <c r="DH77" s="509">
        <v>2.3959000000000001E-2</v>
      </c>
      <c r="DI77" s="548">
        <v>1.398315</v>
      </c>
      <c r="DJ77" s="549">
        <v>1.0239959999999999</v>
      </c>
      <c r="DK77" s="547"/>
      <c r="DL77" s="547"/>
      <c r="DM77" s="547"/>
      <c r="DN77" s="547"/>
      <c r="DO77" s="547"/>
      <c r="DP77" s="547"/>
      <c r="DQ77" s="547"/>
      <c r="DR77" s="547"/>
      <c r="DS77" s="537"/>
      <c r="DT77" s="537"/>
      <c r="DU77" s="537"/>
      <c r="DV77" s="537"/>
      <c r="DW77" s="537"/>
      <c r="DX77" s="537"/>
      <c r="DY77" s="537"/>
      <c r="DZ77" s="537"/>
      <c r="EA77" s="537"/>
      <c r="EB77" s="537"/>
      <c r="EC77" s="537"/>
      <c r="ED77" s="537"/>
      <c r="EE77" s="537"/>
      <c r="EF77" s="537"/>
      <c r="EG77" s="537"/>
      <c r="EH77" s="537"/>
      <c r="EI77" s="537"/>
      <c r="EJ77" s="537"/>
      <c r="EK77" s="537"/>
      <c r="EL77" s="537"/>
      <c r="EM77" s="537"/>
      <c r="EN77" s="537"/>
      <c r="EO77" s="537"/>
      <c r="EP77" s="537"/>
      <c r="EQ77" s="537"/>
      <c r="ER77" s="537"/>
      <c r="ES77" s="537"/>
      <c r="ET77" s="537"/>
      <c r="EU77" s="537"/>
      <c r="EV77" s="537"/>
      <c r="EW77" s="537"/>
      <c r="EX77" s="537"/>
      <c r="EY77" s="537"/>
      <c r="EZ77" s="537"/>
      <c r="FA77" s="537"/>
      <c r="FB77" s="537"/>
      <c r="FC77" s="537"/>
      <c r="FD77" s="537"/>
    </row>
    <row r="78" spans="2:160" s="550" customFormat="1" ht="18" customHeight="1" x14ac:dyDescent="0.2">
      <c r="B78" s="456">
        <v>510</v>
      </c>
      <c r="C78" s="457" t="s">
        <v>136</v>
      </c>
      <c r="D78" s="504">
        <v>3.5305999999999997E-2</v>
      </c>
      <c r="E78" s="505">
        <v>4.4130999999999997E-2</v>
      </c>
      <c r="F78" s="505">
        <v>3.2573999999999999E-2</v>
      </c>
      <c r="G78" s="505">
        <v>1.2363000000000001E-2</v>
      </c>
      <c r="H78" s="505">
        <v>5.8102000000000001E-2</v>
      </c>
      <c r="I78" s="505">
        <v>0</v>
      </c>
      <c r="J78" s="505">
        <v>2.6064E-2</v>
      </c>
      <c r="K78" s="505">
        <v>6.4353999999999995E-2</v>
      </c>
      <c r="L78" s="505">
        <v>3.5249000000000003E-2</v>
      </c>
      <c r="M78" s="505">
        <v>7.9537999999999998E-2</v>
      </c>
      <c r="N78" s="505">
        <v>0</v>
      </c>
      <c r="O78" s="505">
        <v>4.3736999999999998E-2</v>
      </c>
      <c r="P78" s="505">
        <v>5.3780000000000001E-2</v>
      </c>
      <c r="Q78" s="505">
        <v>4.7038000000000003E-2</v>
      </c>
      <c r="R78" s="505">
        <v>5.4484999999999999E-2</v>
      </c>
      <c r="S78" s="505">
        <v>7.3058999999999999E-2</v>
      </c>
      <c r="T78" s="505">
        <v>6.2170999999999997E-2</v>
      </c>
      <c r="U78" s="505">
        <v>5.2905000000000001E-2</v>
      </c>
      <c r="V78" s="505">
        <v>2.5659999999999999E-2</v>
      </c>
      <c r="W78" s="505">
        <v>2.7220000000000001E-2</v>
      </c>
      <c r="X78" s="505">
        <v>1.0104999999999999E-2</v>
      </c>
      <c r="Y78" s="505">
        <v>3.3391999999999998E-2</v>
      </c>
      <c r="Z78" s="505">
        <v>2.8608000000000001E-2</v>
      </c>
      <c r="AA78" s="505">
        <v>3.984E-2</v>
      </c>
      <c r="AB78" s="505">
        <v>3.1831999999999999E-2</v>
      </c>
      <c r="AC78" s="505">
        <v>4.8791000000000001E-2</v>
      </c>
      <c r="AD78" s="505">
        <v>6.4339999999999996E-3</v>
      </c>
      <c r="AE78" s="505">
        <v>2.5815999999999999E-2</v>
      </c>
      <c r="AF78" s="505">
        <v>4.7490999999999998E-2</v>
      </c>
      <c r="AG78" s="505">
        <v>4.0185999999999999E-2</v>
      </c>
      <c r="AH78" s="505">
        <v>6.5377000000000005E-2</v>
      </c>
      <c r="AI78" s="505">
        <v>2.9831E-2</v>
      </c>
      <c r="AJ78" s="505">
        <v>2.5423000000000001E-2</v>
      </c>
      <c r="AK78" s="505">
        <v>3.2676999999999998E-2</v>
      </c>
      <c r="AL78" s="505">
        <v>3.2846E-2</v>
      </c>
      <c r="AM78" s="505">
        <v>1.9526999999999999E-2</v>
      </c>
      <c r="AN78" s="505">
        <v>2.2244E-2</v>
      </c>
      <c r="AO78" s="505">
        <v>3.0263999999999999E-2</v>
      </c>
      <c r="AP78" s="505">
        <v>5.4540999999999999E-2</v>
      </c>
      <c r="AQ78" s="505">
        <v>3.9154000000000001E-2</v>
      </c>
      <c r="AR78" s="505">
        <v>4.6668000000000001E-2</v>
      </c>
      <c r="AS78" s="505">
        <v>4.2872E-2</v>
      </c>
      <c r="AT78" s="505">
        <v>3.7504000000000003E-2</v>
      </c>
      <c r="AU78" s="505">
        <v>3.3100999999999998E-2</v>
      </c>
      <c r="AV78" s="505">
        <v>2.9093000000000001E-2</v>
      </c>
      <c r="AW78" s="505">
        <v>3.9440000000000003E-2</v>
      </c>
      <c r="AX78" s="505">
        <v>3.5452999999999998E-2</v>
      </c>
      <c r="AY78" s="505">
        <v>2.9513000000000001E-2</v>
      </c>
      <c r="AZ78" s="505">
        <v>4.3129000000000001E-2</v>
      </c>
      <c r="BA78" s="505">
        <v>4.4637999999999997E-2</v>
      </c>
      <c r="BB78" s="505">
        <v>2.8154999999999999E-2</v>
      </c>
      <c r="BC78" s="505">
        <v>4.6288999999999997E-2</v>
      </c>
      <c r="BD78" s="505">
        <v>3.5104999999999997E-2</v>
      </c>
      <c r="BE78" s="505">
        <v>3.1047999999999999E-2</v>
      </c>
      <c r="BF78" s="505">
        <v>3.5067000000000001E-2</v>
      </c>
      <c r="BG78" s="505">
        <v>3.2800999999999997E-2</v>
      </c>
      <c r="BH78" s="505">
        <v>5.3414000000000003E-2</v>
      </c>
      <c r="BI78" s="505">
        <v>3.9420999999999998E-2</v>
      </c>
      <c r="BJ78" s="505">
        <v>1.6771000000000001E-2</v>
      </c>
      <c r="BK78" s="505">
        <v>4.5067999999999997E-2</v>
      </c>
      <c r="BL78" s="505">
        <v>5.2277999999999998E-2</v>
      </c>
      <c r="BM78" s="505">
        <v>6.4469999999999996E-3</v>
      </c>
      <c r="BN78" s="505">
        <v>4.8207E-2</v>
      </c>
      <c r="BO78" s="505">
        <v>4.2583999999999997E-2</v>
      </c>
      <c r="BP78" s="505">
        <v>5.4996999999999997E-2</v>
      </c>
      <c r="BQ78" s="505">
        <v>3.0356000000000001E-2</v>
      </c>
      <c r="BR78" s="505">
        <v>3.0476E-2</v>
      </c>
      <c r="BS78" s="505">
        <v>1.4843E-2</v>
      </c>
      <c r="BT78" s="505">
        <v>1.8557000000000001E-2</v>
      </c>
      <c r="BU78" s="505">
        <v>1.8359E-2</v>
      </c>
      <c r="BV78" s="505">
        <v>1.1899E-2</v>
      </c>
      <c r="BW78" s="505">
        <v>1.0090399999999999</v>
      </c>
      <c r="BX78" s="505">
        <v>8.7360000000000007E-3</v>
      </c>
      <c r="BY78" s="505">
        <v>5.4039999999999999E-3</v>
      </c>
      <c r="BZ78" s="505">
        <v>2.2539999999999999E-3</v>
      </c>
      <c r="CA78" s="505">
        <v>2.0209999999999998E-3</v>
      </c>
      <c r="CB78" s="505">
        <v>6.9499999999999998E-4</v>
      </c>
      <c r="CC78" s="505">
        <v>4.6109999999999996E-3</v>
      </c>
      <c r="CD78" s="505">
        <v>8.7150000000000005E-3</v>
      </c>
      <c r="CE78" s="505">
        <v>4.9257000000000002E-2</v>
      </c>
      <c r="CF78" s="505">
        <v>8.5400000000000007E-3</v>
      </c>
      <c r="CG78" s="505">
        <v>9.6259999999999991E-3</v>
      </c>
      <c r="CH78" s="505">
        <v>6.6340000000000001E-3</v>
      </c>
      <c r="CI78" s="505">
        <v>6.6839999999999998E-3</v>
      </c>
      <c r="CJ78" s="505">
        <v>3.712E-3</v>
      </c>
      <c r="CK78" s="505">
        <v>5.6350000000000003E-3</v>
      </c>
      <c r="CL78" s="505">
        <v>8.0319999999999992E-3</v>
      </c>
      <c r="CM78" s="505">
        <v>9.9469999999999992E-3</v>
      </c>
      <c r="CN78" s="505">
        <v>6.9480000000000002E-3</v>
      </c>
      <c r="CO78" s="505">
        <v>2.9614000000000001E-2</v>
      </c>
      <c r="CP78" s="505">
        <v>7.1279999999999998E-3</v>
      </c>
      <c r="CQ78" s="505">
        <v>7.1570000000000002E-3</v>
      </c>
      <c r="CR78" s="505">
        <v>1.9481999999999999E-2</v>
      </c>
      <c r="CS78" s="505">
        <v>4.3367000000000003E-2</v>
      </c>
      <c r="CT78" s="505">
        <v>1.4255E-2</v>
      </c>
      <c r="CU78" s="505">
        <v>1.7080999999999999E-2</v>
      </c>
      <c r="CV78" s="505">
        <v>1.5076000000000001E-2</v>
      </c>
      <c r="CW78" s="505">
        <v>1.9223000000000001E-2</v>
      </c>
      <c r="CX78" s="505">
        <v>1.1317000000000001E-2</v>
      </c>
      <c r="CY78" s="505">
        <v>1.1545E-2</v>
      </c>
      <c r="CZ78" s="505">
        <v>5.1617999999999997E-2</v>
      </c>
      <c r="DA78" s="505">
        <v>5.2370000000000003E-3</v>
      </c>
      <c r="DB78" s="505">
        <v>3.0075999999999999E-2</v>
      </c>
      <c r="DC78" s="505">
        <v>6.2442999999999999E-2</v>
      </c>
      <c r="DD78" s="505">
        <v>1.6521999999999998E-2</v>
      </c>
      <c r="DE78" s="505">
        <v>1.2817E-2</v>
      </c>
      <c r="DF78" s="505">
        <v>1.4239999999999999E-2</v>
      </c>
      <c r="DG78" s="505">
        <v>0.117294</v>
      </c>
      <c r="DH78" s="509">
        <v>1.0992999999999999E-2</v>
      </c>
      <c r="DI78" s="548">
        <v>4.2386480000000004</v>
      </c>
      <c r="DJ78" s="549">
        <v>3.1039910000000002</v>
      </c>
      <c r="DK78" s="547"/>
      <c r="DL78" s="547"/>
      <c r="DM78" s="547"/>
      <c r="DN78" s="547"/>
      <c r="DO78" s="547"/>
      <c r="DP78" s="547"/>
      <c r="DQ78" s="547"/>
      <c r="DR78" s="547"/>
      <c r="DS78" s="537"/>
      <c r="DT78" s="537"/>
      <c r="DU78" s="537"/>
      <c r="DV78" s="537"/>
      <c r="DW78" s="537"/>
      <c r="DX78" s="537"/>
      <c r="DY78" s="537"/>
      <c r="DZ78" s="537"/>
      <c r="EA78" s="537"/>
      <c r="EB78" s="537"/>
      <c r="EC78" s="537"/>
      <c r="ED78" s="537"/>
      <c r="EE78" s="537"/>
      <c r="EF78" s="537"/>
      <c r="EG78" s="537"/>
      <c r="EH78" s="537"/>
      <c r="EI78" s="537"/>
      <c r="EJ78" s="537"/>
      <c r="EK78" s="537"/>
      <c r="EL78" s="537"/>
      <c r="EM78" s="537"/>
      <c r="EN78" s="537"/>
      <c r="EO78" s="537"/>
      <c r="EP78" s="537"/>
      <c r="EQ78" s="537"/>
      <c r="ER78" s="537"/>
      <c r="ES78" s="537"/>
      <c r="ET78" s="537"/>
      <c r="EU78" s="537"/>
      <c r="EV78" s="537"/>
      <c r="EW78" s="537"/>
      <c r="EX78" s="537"/>
      <c r="EY78" s="537"/>
      <c r="EZ78" s="537"/>
      <c r="FA78" s="537"/>
      <c r="FB78" s="537"/>
      <c r="FC78" s="537"/>
      <c r="FD78" s="537"/>
    </row>
    <row r="79" spans="2:160" s="550" customFormat="1" ht="18" customHeight="1" x14ac:dyDescent="0.2">
      <c r="B79" s="456">
        <v>511</v>
      </c>
      <c r="C79" s="457" t="s">
        <v>137</v>
      </c>
      <c r="D79" s="504">
        <v>4.0424000000000002E-2</v>
      </c>
      <c r="E79" s="505">
        <v>2.5829999999999999E-2</v>
      </c>
      <c r="F79" s="505">
        <v>8.0660000000000003E-3</v>
      </c>
      <c r="G79" s="505">
        <v>5.9259999999999998E-3</v>
      </c>
      <c r="H79" s="505">
        <v>1.24E-2</v>
      </c>
      <c r="I79" s="505">
        <v>0</v>
      </c>
      <c r="J79" s="505">
        <v>1.5656E-2</v>
      </c>
      <c r="K79" s="505">
        <v>7.2969999999999997E-3</v>
      </c>
      <c r="L79" s="505">
        <v>2.503E-3</v>
      </c>
      <c r="M79" s="505">
        <v>5.9109999999999996E-3</v>
      </c>
      <c r="N79" s="505">
        <v>0</v>
      </c>
      <c r="O79" s="505">
        <v>2.8869999999999998E-3</v>
      </c>
      <c r="P79" s="505">
        <v>1.2841E-2</v>
      </c>
      <c r="Q79" s="505">
        <v>3.1689999999999999E-3</v>
      </c>
      <c r="R79" s="505">
        <v>1.0037000000000001E-2</v>
      </c>
      <c r="S79" s="505">
        <v>1.7459999999999999E-3</v>
      </c>
      <c r="T79" s="505">
        <v>1.652E-3</v>
      </c>
      <c r="U79" s="505">
        <v>1.7669999999999999E-3</v>
      </c>
      <c r="V79" s="505">
        <v>2.879E-3</v>
      </c>
      <c r="W79" s="505">
        <v>2.1649999999999998E-3</v>
      </c>
      <c r="X79" s="505">
        <v>4.7100000000000001E-4</v>
      </c>
      <c r="Y79" s="505">
        <v>1.4430000000000001E-3</v>
      </c>
      <c r="Z79" s="505">
        <v>1.0250000000000001E-3</v>
      </c>
      <c r="AA79" s="505">
        <v>1.4289999999999999E-3</v>
      </c>
      <c r="AB79" s="505">
        <v>1.9980000000000002E-3</v>
      </c>
      <c r="AC79" s="505">
        <v>1.941E-3</v>
      </c>
      <c r="AD79" s="505">
        <v>1.5200000000000001E-4</v>
      </c>
      <c r="AE79" s="505">
        <v>9.19E-4</v>
      </c>
      <c r="AF79" s="505">
        <v>1.255E-3</v>
      </c>
      <c r="AG79" s="505">
        <v>3.3349999999999999E-3</v>
      </c>
      <c r="AH79" s="505">
        <v>7.0029999999999997E-3</v>
      </c>
      <c r="AI79" s="505">
        <v>3.4520000000000002E-3</v>
      </c>
      <c r="AJ79" s="505">
        <v>3.3909999999999999E-3</v>
      </c>
      <c r="AK79" s="505">
        <v>5.2249999999999996E-3</v>
      </c>
      <c r="AL79" s="505">
        <v>3.6960000000000001E-3</v>
      </c>
      <c r="AM79" s="505">
        <v>1.0660000000000001E-3</v>
      </c>
      <c r="AN79" s="505">
        <v>1.5349999999999999E-3</v>
      </c>
      <c r="AO79" s="505">
        <v>2.96E-3</v>
      </c>
      <c r="AP79" s="505">
        <v>1.3129999999999999E-3</v>
      </c>
      <c r="AQ79" s="505">
        <v>1.8600000000000001E-3</v>
      </c>
      <c r="AR79" s="505">
        <v>2.3010000000000001E-3</v>
      </c>
      <c r="AS79" s="505">
        <v>1.951E-3</v>
      </c>
      <c r="AT79" s="505">
        <v>1.9E-3</v>
      </c>
      <c r="AU79" s="505">
        <v>4.045E-3</v>
      </c>
      <c r="AV79" s="505">
        <v>7.7799999999999996E-3</v>
      </c>
      <c r="AW79" s="505">
        <v>4.0340000000000003E-3</v>
      </c>
      <c r="AX79" s="505">
        <v>2.3119999999999998E-3</v>
      </c>
      <c r="AY79" s="505">
        <v>2.666E-3</v>
      </c>
      <c r="AZ79" s="505">
        <v>3.2420000000000001E-3</v>
      </c>
      <c r="BA79" s="505">
        <v>2.032E-3</v>
      </c>
      <c r="BB79" s="505">
        <v>2.519E-3</v>
      </c>
      <c r="BC79" s="505">
        <v>2.019E-3</v>
      </c>
      <c r="BD79" s="505">
        <v>3.1289999999999998E-3</v>
      </c>
      <c r="BE79" s="505">
        <v>3.284E-3</v>
      </c>
      <c r="BF79" s="505">
        <v>2.604E-3</v>
      </c>
      <c r="BG79" s="505">
        <v>2.3990000000000001E-3</v>
      </c>
      <c r="BH79" s="505">
        <v>1.8680000000000001E-3</v>
      </c>
      <c r="BI79" s="505">
        <v>2.836E-3</v>
      </c>
      <c r="BJ79" s="505">
        <v>1.787E-3</v>
      </c>
      <c r="BK79" s="505">
        <v>3.0349999999999999E-3</v>
      </c>
      <c r="BL79" s="505">
        <v>1.3442000000000001E-2</v>
      </c>
      <c r="BM79" s="505">
        <v>3.235E-3</v>
      </c>
      <c r="BN79" s="505">
        <v>4.6860000000000001E-3</v>
      </c>
      <c r="BO79" s="505">
        <v>4.8219999999999999E-3</v>
      </c>
      <c r="BP79" s="505">
        <v>5.8089999999999999E-3</v>
      </c>
      <c r="BQ79" s="505">
        <v>6.2480000000000001E-3</v>
      </c>
      <c r="BR79" s="505">
        <v>4.8520000000000004E-3</v>
      </c>
      <c r="BS79" s="505">
        <v>9.5799999999999998E-4</v>
      </c>
      <c r="BT79" s="505">
        <v>1.098E-3</v>
      </c>
      <c r="BU79" s="505">
        <v>4.215E-3</v>
      </c>
      <c r="BV79" s="505">
        <v>5.4330000000000003E-3</v>
      </c>
      <c r="BW79" s="505">
        <v>5.1939999999999998E-3</v>
      </c>
      <c r="BX79" s="505">
        <v>1.0050840000000001</v>
      </c>
      <c r="BY79" s="505">
        <v>2.9529999999999999E-3</v>
      </c>
      <c r="BZ79" s="505">
        <v>1.5280000000000001E-3</v>
      </c>
      <c r="CA79" s="505">
        <v>2.3679999999999999E-3</v>
      </c>
      <c r="CB79" s="505">
        <v>5.9900000000000003E-4</v>
      </c>
      <c r="CC79" s="505">
        <v>1.895E-3</v>
      </c>
      <c r="CD79" s="505">
        <v>4.2810000000000001E-3</v>
      </c>
      <c r="CE79" s="505">
        <v>4.9822999999999999E-2</v>
      </c>
      <c r="CF79" s="505">
        <v>1.8060000000000001E-3</v>
      </c>
      <c r="CG79" s="505">
        <v>2.4109999999999999E-3</v>
      </c>
      <c r="CH79" s="505">
        <v>2.689E-3</v>
      </c>
      <c r="CI79" s="505">
        <v>2.5539999999999998E-3</v>
      </c>
      <c r="CJ79" s="505">
        <v>4.0439999999999999E-3</v>
      </c>
      <c r="CK79" s="505">
        <v>3.3500000000000001E-3</v>
      </c>
      <c r="CL79" s="505">
        <v>3.6670000000000001E-3</v>
      </c>
      <c r="CM79" s="505">
        <v>5.9319999999999998E-3</v>
      </c>
      <c r="CN79" s="505">
        <v>4.2550000000000001E-3</v>
      </c>
      <c r="CO79" s="505">
        <v>4.0119999999999999E-3</v>
      </c>
      <c r="CP79" s="505">
        <v>5.1269999999999996E-3</v>
      </c>
      <c r="CQ79" s="505">
        <v>3.1150000000000001E-3</v>
      </c>
      <c r="CR79" s="505">
        <v>1.4399E-2</v>
      </c>
      <c r="CS79" s="505">
        <v>3.1700000000000001E-3</v>
      </c>
      <c r="CT79" s="505">
        <v>4.6560000000000004E-3</v>
      </c>
      <c r="CU79" s="505">
        <v>9.5519999999999997E-3</v>
      </c>
      <c r="CV79" s="505">
        <v>7.3530000000000002E-3</v>
      </c>
      <c r="CW79" s="505">
        <v>1.4886E-2</v>
      </c>
      <c r="CX79" s="505">
        <v>7.1209999999999997E-3</v>
      </c>
      <c r="CY79" s="505">
        <v>3.8960000000000002E-3</v>
      </c>
      <c r="CZ79" s="505">
        <v>3.967E-3</v>
      </c>
      <c r="DA79" s="505">
        <v>4.7580000000000001E-3</v>
      </c>
      <c r="DB79" s="505">
        <v>1.8259999999999998E-2</v>
      </c>
      <c r="DC79" s="505">
        <v>3.7567999999999997E-2</v>
      </c>
      <c r="DD79" s="505">
        <v>1.0281999999999999E-2</v>
      </c>
      <c r="DE79" s="505">
        <v>9.4199999999999996E-3</v>
      </c>
      <c r="DF79" s="505">
        <v>1.6691999999999999E-2</v>
      </c>
      <c r="DG79" s="505">
        <v>6.3457E-2</v>
      </c>
      <c r="DH79" s="509">
        <v>3.277E-3</v>
      </c>
      <c r="DI79" s="548">
        <v>1.6705669999999999</v>
      </c>
      <c r="DJ79" s="549">
        <v>1.223368</v>
      </c>
      <c r="DK79" s="547"/>
      <c r="DL79" s="547"/>
      <c r="DM79" s="547"/>
      <c r="DN79" s="547"/>
      <c r="DO79" s="547"/>
      <c r="DP79" s="547"/>
      <c r="DQ79" s="547"/>
      <c r="DR79" s="547"/>
      <c r="DS79" s="537"/>
      <c r="DT79" s="537"/>
      <c r="DU79" s="537"/>
      <c r="DV79" s="537"/>
      <c r="DW79" s="537"/>
      <c r="DX79" s="537"/>
      <c r="DY79" s="537"/>
      <c r="DZ79" s="537"/>
      <c r="EA79" s="537"/>
      <c r="EB79" s="537"/>
      <c r="EC79" s="537"/>
      <c r="ED79" s="537"/>
      <c r="EE79" s="537"/>
      <c r="EF79" s="537"/>
      <c r="EG79" s="537"/>
      <c r="EH79" s="537"/>
      <c r="EI79" s="537"/>
      <c r="EJ79" s="537"/>
      <c r="EK79" s="537"/>
      <c r="EL79" s="537"/>
      <c r="EM79" s="537"/>
      <c r="EN79" s="537"/>
      <c r="EO79" s="537"/>
      <c r="EP79" s="537"/>
      <c r="EQ79" s="537"/>
      <c r="ER79" s="537"/>
      <c r="ES79" s="537"/>
      <c r="ET79" s="537"/>
      <c r="EU79" s="537"/>
      <c r="EV79" s="537"/>
      <c r="EW79" s="537"/>
      <c r="EX79" s="537"/>
      <c r="EY79" s="537"/>
      <c r="EZ79" s="537"/>
      <c r="FA79" s="537"/>
      <c r="FB79" s="537"/>
      <c r="FC79" s="537"/>
      <c r="FD79" s="537"/>
    </row>
    <row r="80" spans="2:160" s="550" customFormat="1" ht="18" customHeight="1" x14ac:dyDescent="0.2">
      <c r="B80" s="456" t="s">
        <v>138</v>
      </c>
      <c r="C80" s="457" t="s">
        <v>139</v>
      </c>
      <c r="D80" s="504">
        <v>8.3569999999999998E-3</v>
      </c>
      <c r="E80" s="505">
        <v>8.0850000000000002E-3</v>
      </c>
      <c r="F80" s="505">
        <v>1.5280999999999999E-2</v>
      </c>
      <c r="G80" s="505">
        <v>8.7740000000000005E-3</v>
      </c>
      <c r="H80" s="505">
        <v>1.7087999999999999E-2</v>
      </c>
      <c r="I80" s="505">
        <v>0</v>
      </c>
      <c r="J80" s="505">
        <v>4.6220999999999998E-2</v>
      </c>
      <c r="K80" s="505">
        <v>7.6010000000000001E-3</v>
      </c>
      <c r="L80" s="505">
        <v>1.3003000000000001E-2</v>
      </c>
      <c r="M80" s="505">
        <v>6.8599999999999998E-3</v>
      </c>
      <c r="N80" s="505">
        <v>0</v>
      </c>
      <c r="O80" s="505">
        <v>1.8918999999999998E-2</v>
      </c>
      <c r="P80" s="505">
        <v>1.5854E-2</v>
      </c>
      <c r="Q80" s="505">
        <v>9.4739999999999998E-3</v>
      </c>
      <c r="R80" s="505">
        <v>1.6919E-2</v>
      </c>
      <c r="S80" s="505">
        <v>1.0364999999999999E-2</v>
      </c>
      <c r="T80" s="505">
        <v>1.0059E-2</v>
      </c>
      <c r="U80" s="505">
        <v>1.0513E-2</v>
      </c>
      <c r="V80" s="505">
        <v>1.0786E-2</v>
      </c>
      <c r="W80" s="505">
        <v>9.2060000000000006E-3</v>
      </c>
      <c r="X80" s="505">
        <v>4.2969999999999996E-3</v>
      </c>
      <c r="Y80" s="505">
        <v>7.5370000000000003E-3</v>
      </c>
      <c r="Z80" s="505">
        <v>6.3569999999999998E-3</v>
      </c>
      <c r="AA80" s="505">
        <v>6.2300000000000003E-3</v>
      </c>
      <c r="AB80" s="505">
        <v>7.8670000000000007E-3</v>
      </c>
      <c r="AC80" s="505">
        <v>7.1590000000000004E-3</v>
      </c>
      <c r="AD80" s="505">
        <v>3.0109999999999998E-3</v>
      </c>
      <c r="AE80" s="505">
        <v>5.3870000000000003E-3</v>
      </c>
      <c r="AF80" s="505">
        <v>5.6100000000000004E-3</v>
      </c>
      <c r="AG80" s="505">
        <v>7.038E-3</v>
      </c>
      <c r="AH80" s="505">
        <v>7.9419999999999994E-3</v>
      </c>
      <c r="AI80" s="505">
        <v>1.0396000000000001E-2</v>
      </c>
      <c r="AJ80" s="505">
        <v>1.2401000000000001E-2</v>
      </c>
      <c r="AK80" s="505">
        <v>1.7718999999999999E-2</v>
      </c>
      <c r="AL80" s="505">
        <v>1.0149E-2</v>
      </c>
      <c r="AM80" s="505">
        <v>7.3839999999999999E-3</v>
      </c>
      <c r="AN80" s="505">
        <v>7.0780000000000001E-3</v>
      </c>
      <c r="AO80" s="505">
        <v>9.665E-3</v>
      </c>
      <c r="AP80" s="505">
        <v>7.7860000000000004E-3</v>
      </c>
      <c r="AQ80" s="505">
        <v>1.6891E-2</v>
      </c>
      <c r="AR80" s="505">
        <v>9.2510000000000005E-3</v>
      </c>
      <c r="AS80" s="505">
        <v>1.538E-2</v>
      </c>
      <c r="AT80" s="505">
        <v>1.2689000000000001E-2</v>
      </c>
      <c r="AU80" s="505">
        <v>7.8110000000000002E-3</v>
      </c>
      <c r="AV80" s="505">
        <v>8.933E-3</v>
      </c>
      <c r="AW80" s="505">
        <v>1.0234E-2</v>
      </c>
      <c r="AX80" s="505">
        <v>7.6140000000000001E-3</v>
      </c>
      <c r="AY80" s="505">
        <v>7.842E-3</v>
      </c>
      <c r="AZ80" s="505">
        <v>7.1450000000000003E-3</v>
      </c>
      <c r="BA80" s="505">
        <v>7.6969999999999998E-3</v>
      </c>
      <c r="BB80" s="505">
        <v>7.4830000000000001E-3</v>
      </c>
      <c r="BC80" s="505">
        <v>6.5240000000000003E-3</v>
      </c>
      <c r="BD80" s="505">
        <v>6.5669999999999999E-3</v>
      </c>
      <c r="BE80" s="505">
        <v>9.9760000000000005E-3</v>
      </c>
      <c r="BF80" s="505">
        <v>6.4489999999999999E-3</v>
      </c>
      <c r="BG80" s="505">
        <v>6.3369999999999998E-3</v>
      </c>
      <c r="BH80" s="505">
        <v>5.973E-3</v>
      </c>
      <c r="BI80" s="505">
        <v>1.529E-2</v>
      </c>
      <c r="BJ80" s="505">
        <v>1.044E-2</v>
      </c>
      <c r="BK80" s="505">
        <v>1.0181000000000001E-2</v>
      </c>
      <c r="BL80" s="505">
        <v>2.9909999999999999E-2</v>
      </c>
      <c r="BM80" s="505">
        <v>7.3179999999999999E-3</v>
      </c>
      <c r="BN80" s="505">
        <v>1.3252E-2</v>
      </c>
      <c r="BO80" s="505">
        <v>1.5022000000000001E-2</v>
      </c>
      <c r="BP80" s="505">
        <v>1.0662E-2</v>
      </c>
      <c r="BQ80" s="505">
        <v>1.8013000000000001E-2</v>
      </c>
      <c r="BR80" s="505">
        <v>1.6448000000000001E-2</v>
      </c>
      <c r="BS80" s="505">
        <v>1.6891E-2</v>
      </c>
      <c r="BT80" s="505">
        <v>6.9930000000000001E-3</v>
      </c>
      <c r="BU80" s="505">
        <v>2.6426999999999999E-2</v>
      </c>
      <c r="BV80" s="505">
        <v>3.2124E-2</v>
      </c>
      <c r="BW80" s="505">
        <v>2.0919E-2</v>
      </c>
      <c r="BX80" s="505">
        <v>1.5970000000000002E-2</v>
      </c>
      <c r="BY80" s="505">
        <v>1.038246</v>
      </c>
      <c r="BZ80" s="505">
        <v>7.4286000000000005E-2</v>
      </c>
      <c r="CA80" s="505">
        <v>5.8999999999999997E-2</v>
      </c>
      <c r="CB80" s="505">
        <v>6.0476000000000002E-2</v>
      </c>
      <c r="CC80" s="505">
        <v>4.0497999999999999E-2</v>
      </c>
      <c r="CD80" s="505">
        <v>1.1759E-2</v>
      </c>
      <c r="CE80" s="505">
        <v>4.2976E-2</v>
      </c>
      <c r="CF80" s="505">
        <v>2.9269E-2</v>
      </c>
      <c r="CG80" s="505">
        <v>2.0306000000000001E-2</v>
      </c>
      <c r="CH80" s="505">
        <v>1.102E-2</v>
      </c>
      <c r="CI80" s="505">
        <v>1.132E-2</v>
      </c>
      <c r="CJ80" s="505">
        <v>3.0850000000000001E-3</v>
      </c>
      <c r="CK80" s="505">
        <v>1.1317000000000001E-2</v>
      </c>
      <c r="CL80" s="505">
        <v>9.8490000000000001E-3</v>
      </c>
      <c r="CM80" s="505">
        <v>8.2089999999999993E-3</v>
      </c>
      <c r="CN80" s="505">
        <v>1.1936E-2</v>
      </c>
      <c r="CO80" s="505">
        <v>7.8729999999999998E-3</v>
      </c>
      <c r="CP80" s="505">
        <v>1.8755000000000001E-2</v>
      </c>
      <c r="CQ80" s="505">
        <v>1.0312E-2</v>
      </c>
      <c r="CR80" s="505">
        <v>6.8240000000000002E-3</v>
      </c>
      <c r="CS80" s="505">
        <v>8.2310000000000005E-3</v>
      </c>
      <c r="CT80" s="505">
        <v>3.2156999999999998E-2</v>
      </c>
      <c r="CU80" s="505">
        <v>1.9532999999999998E-2</v>
      </c>
      <c r="CV80" s="505">
        <v>7.221E-3</v>
      </c>
      <c r="CW80" s="505">
        <v>2.5027000000000001E-2</v>
      </c>
      <c r="CX80" s="505">
        <v>3.2828999999999997E-2</v>
      </c>
      <c r="CY80" s="505">
        <v>6.4510000000000001E-3</v>
      </c>
      <c r="CZ80" s="505">
        <v>9.3760000000000007E-3</v>
      </c>
      <c r="DA80" s="505">
        <v>5.2059999999999997E-3</v>
      </c>
      <c r="DB80" s="505">
        <v>2.2499999999999999E-2</v>
      </c>
      <c r="DC80" s="505">
        <v>9.5809999999999992E-3</v>
      </c>
      <c r="DD80" s="505">
        <v>6.7749999999999998E-3</v>
      </c>
      <c r="DE80" s="505">
        <v>1.1346999999999999E-2</v>
      </c>
      <c r="DF80" s="505">
        <v>8.6199999999999992E-3</v>
      </c>
      <c r="DG80" s="505">
        <v>5.8409999999999998E-3</v>
      </c>
      <c r="DH80" s="509">
        <v>1.2485E-2</v>
      </c>
      <c r="DI80" s="548">
        <v>2.5315289999999999</v>
      </c>
      <c r="DJ80" s="549">
        <v>1.8538559999999999</v>
      </c>
      <c r="DK80" s="547"/>
      <c r="DL80" s="547"/>
      <c r="DM80" s="547"/>
      <c r="DN80" s="547"/>
      <c r="DO80" s="547"/>
      <c r="DP80" s="547"/>
      <c r="DQ80" s="547"/>
      <c r="DR80" s="547"/>
      <c r="DS80" s="537"/>
      <c r="DT80" s="537"/>
      <c r="DU80" s="537"/>
      <c r="DV80" s="537"/>
      <c r="DW80" s="537"/>
      <c r="DX80" s="537"/>
      <c r="DY80" s="537"/>
      <c r="DZ80" s="537"/>
      <c r="EA80" s="537"/>
      <c r="EB80" s="537"/>
      <c r="EC80" s="537"/>
      <c r="ED80" s="537"/>
      <c r="EE80" s="537"/>
      <c r="EF80" s="537"/>
      <c r="EG80" s="537"/>
      <c r="EH80" s="537"/>
      <c r="EI80" s="537"/>
      <c r="EJ80" s="537"/>
      <c r="EK80" s="537"/>
      <c r="EL80" s="537"/>
      <c r="EM80" s="537"/>
      <c r="EN80" s="537"/>
      <c r="EO80" s="537"/>
      <c r="EP80" s="537"/>
      <c r="EQ80" s="537"/>
      <c r="ER80" s="537"/>
      <c r="ES80" s="537"/>
      <c r="ET80" s="537"/>
      <c r="EU80" s="537"/>
      <c r="EV80" s="537"/>
      <c r="EW80" s="537"/>
      <c r="EX80" s="537"/>
      <c r="EY80" s="537"/>
      <c r="EZ80" s="537"/>
      <c r="FA80" s="537"/>
      <c r="FB80" s="537"/>
      <c r="FC80" s="537"/>
      <c r="FD80" s="537"/>
    </row>
    <row r="81" spans="2:160" s="550" customFormat="1" ht="18" customHeight="1" x14ac:dyDescent="0.2">
      <c r="B81" s="456" t="s">
        <v>140</v>
      </c>
      <c r="C81" s="457" t="s">
        <v>141</v>
      </c>
      <c r="D81" s="504">
        <v>6.5880000000000001E-3</v>
      </c>
      <c r="E81" s="505">
        <v>5.2849999999999998E-3</v>
      </c>
      <c r="F81" s="505">
        <v>2.7906E-2</v>
      </c>
      <c r="G81" s="505">
        <v>2.4169999999999999E-3</v>
      </c>
      <c r="H81" s="505">
        <v>4.7889999999999999E-3</v>
      </c>
      <c r="I81" s="505">
        <v>0</v>
      </c>
      <c r="J81" s="505">
        <v>1.2500000000000001E-2</v>
      </c>
      <c r="K81" s="505">
        <v>6.8630000000000002E-3</v>
      </c>
      <c r="L81" s="505">
        <v>4.8170000000000001E-3</v>
      </c>
      <c r="M81" s="505">
        <v>6.2360000000000002E-3</v>
      </c>
      <c r="N81" s="505">
        <v>0</v>
      </c>
      <c r="O81" s="505">
        <v>5.2880000000000002E-3</v>
      </c>
      <c r="P81" s="505">
        <v>7.2880000000000002E-3</v>
      </c>
      <c r="Q81" s="505">
        <v>5.0239999999999998E-3</v>
      </c>
      <c r="R81" s="505">
        <v>8.1650000000000004E-3</v>
      </c>
      <c r="S81" s="505">
        <v>5.6039999999999996E-3</v>
      </c>
      <c r="T81" s="505">
        <v>5.11E-3</v>
      </c>
      <c r="U81" s="505">
        <v>7.633E-3</v>
      </c>
      <c r="V81" s="505">
        <v>3.9350000000000001E-3</v>
      </c>
      <c r="W81" s="505">
        <v>5.2160000000000002E-3</v>
      </c>
      <c r="X81" s="505">
        <v>2.3999999999999998E-3</v>
      </c>
      <c r="Y81" s="505">
        <v>3.9769999999999996E-3</v>
      </c>
      <c r="Z81" s="505">
        <v>3.9919999999999999E-3</v>
      </c>
      <c r="AA81" s="505">
        <v>4.7210000000000004E-3</v>
      </c>
      <c r="AB81" s="505">
        <v>6.8399999999999997E-3</v>
      </c>
      <c r="AC81" s="505">
        <v>4.4180000000000001E-3</v>
      </c>
      <c r="AD81" s="505">
        <v>1.1199999999999999E-3</v>
      </c>
      <c r="AE81" s="505">
        <v>3.1319999999999998E-3</v>
      </c>
      <c r="AF81" s="505">
        <v>6.2620000000000002E-3</v>
      </c>
      <c r="AG81" s="505">
        <v>5.228E-3</v>
      </c>
      <c r="AH81" s="505">
        <v>5.9119999999999997E-3</v>
      </c>
      <c r="AI81" s="505">
        <v>5.1070000000000004E-3</v>
      </c>
      <c r="AJ81" s="505">
        <v>7.6290000000000004E-3</v>
      </c>
      <c r="AK81" s="505">
        <v>5.9030000000000003E-3</v>
      </c>
      <c r="AL81" s="505">
        <v>5.77E-3</v>
      </c>
      <c r="AM81" s="505">
        <v>3.3530000000000001E-3</v>
      </c>
      <c r="AN81" s="505">
        <v>3.6570000000000001E-3</v>
      </c>
      <c r="AO81" s="505">
        <v>6.5599999999999999E-3</v>
      </c>
      <c r="AP81" s="505">
        <v>4.3610000000000003E-3</v>
      </c>
      <c r="AQ81" s="505">
        <v>6.0000000000000001E-3</v>
      </c>
      <c r="AR81" s="505">
        <v>4.9519999999999998E-3</v>
      </c>
      <c r="AS81" s="505">
        <v>1.0418999999999999E-2</v>
      </c>
      <c r="AT81" s="505">
        <v>5.4390000000000003E-3</v>
      </c>
      <c r="AU81" s="505">
        <v>5.5620000000000001E-3</v>
      </c>
      <c r="AV81" s="505">
        <v>5.2630000000000003E-3</v>
      </c>
      <c r="AW81" s="505">
        <v>4.5760000000000002E-3</v>
      </c>
      <c r="AX81" s="505">
        <v>4.1339999999999997E-3</v>
      </c>
      <c r="AY81" s="505">
        <v>3.9199999999999999E-3</v>
      </c>
      <c r="AZ81" s="505">
        <v>5.1590000000000004E-3</v>
      </c>
      <c r="BA81" s="505">
        <v>6.3839999999999999E-3</v>
      </c>
      <c r="BB81" s="505">
        <v>4.2110000000000003E-3</v>
      </c>
      <c r="BC81" s="505">
        <v>4.1949999999999999E-3</v>
      </c>
      <c r="BD81" s="505">
        <v>5.1659999999999996E-3</v>
      </c>
      <c r="BE81" s="505">
        <v>5.0000000000000001E-3</v>
      </c>
      <c r="BF81" s="505">
        <v>3.5950000000000001E-3</v>
      </c>
      <c r="BG81" s="505">
        <v>3.3419999999999999E-3</v>
      </c>
      <c r="BH81" s="505">
        <v>3.6619999999999999E-3</v>
      </c>
      <c r="BI81" s="505">
        <v>4.9109999999999996E-3</v>
      </c>
      <c r="BJ81" s="505">
        <v>2.5200000000000001E-3</v>
      </c>
      <c r="BK81" s="505">
        <v>5.999E-3</v>
      </c>
      <c r="BL81" s="505">
        <v>5.9490000000000003E-3</v>
      </c>
      <c r="BM81" s="505">
        <v>7.2220000000000001E-3</v>
      </c>
      <c r="BN81" s="505">
        <v>1.1882E-2</v>
      </c>
      <c r="BO81" s="505">
        <v>8.7930000000000005E-3</v>
      </c>
      <c r="BP81" s="505">
        <v>6.9569999999999996E-3</v>
      </c>
      <c r="BQ81" s="505">
        <v>5.7879999999999997E-3</v>
      </c>
      <c r="BR81" s="505">
        <v>6.2069999999999998E-3</v>
      </c>
      <c r="BS81" s="505">
        <v>6.6899999999999998E-3</v>
      </c>
      <c r="BT81" s="505">
        <v>1.1194000000000001E-2</v>
      </c>
      <c r="BU81" s="505">
        <v>6.1650000000000003E-3</v>
      </c>
      <c r="BV81" s="505">
        <v>4.9490000000000003E-3</v>
      </c>
      <c r="BW81" s="505">
        <v>3.4986000000000003E-2</v>
      </c>
      <c r="BX81" s="505">
        <v>2.2142999999999999E-2</v>
      </c>
      <c r="BY81" s="505">
        <v>1.7929E-2</v>
      </c>
      <c r="BZ81" s="505">
        <v>1.0373950000000001</v>
      </c>
      <c r="CA81" s="505">
        <v>9.4367000000000006E-2</v>
      </c>
      <c r="CB81" s="505">
        <v>8.5079999999999999E-3</v>
      </c>
      <c r="CC81" s="505">
        <v>4.62E-3</v>
      </c>
      <c r="CD81" s="505">
        <v>1.2929E-2</v>
      </c>
      <c r="CE81" s="505">
        <v>2.4166E-2</v>
      </c>
      <c r="CF81" s="505">
        <v>6.6948999999999995E-2</v>
      </c>
      <c r="CG81" s="505">
        <v>1.2512000000000001E-2</v>
      </c>
      <c r="CH81" s="505">
        <v>6.9926000000000002E-2</v>
      </c>
      <c r="CI81" s="505">
        <v>2.4679E-2</v>
      </c>
      <c r="CJ81" s="505">
        <v>1.4851E-2</v>
      </c>
      <c r="CK81" s="505">
        <v>1.4534E-2</v>
      </c>
      <c r="CL81" s="505">
        <v>1.5125E-2</v>
      </c>
      <c r="CM81" s="505">
        <v>3.6289000000000002E-2</v>
      </c>
      <c r="CN81" s="505">
        <v>5.4223E-2</v>
      </c>
      <c r="CO81" s="505">
        <v>2.1203E-2</v>
      </c>
      <c r="CP81" s="505">
        <v>3.9029999999999998E-3</v>
      </c>
      <c r="CQ81" s="505">
        <v>2.9429999999999999E-3</v>
      </c>
      <c r="CR81" s="505">
        <v>2.4785999999999999E-2</v>
      </c>
      <c r="CS81" s="505">
        <v>2.2304000000000001E-2</v>
      </c>
      <c r="CT81" s="505">
        <v>1.5657999999999998E-2</v>
      </c>
      <c r="CU81" s="505">
        <v>6.9550000000000002E-3</v>
      </c>
      <c r="CV81" s="505">
        <v>1.2272E-2</v>
      </c>
      <c r="CW81" s="505">
        <v>2.0508999999999999E-2</v>
      </c>
      <c r="CX81" s="505">
        <v>1.5547E-2</v>
      </c>
      <c r="CY81" s="505">
        <v>9.5490000000000002E-3</v>
      </c>
      <c r="CZ81" s="505">
        <v>5.9630000000000004E-3</v>
      </c>
      <c r="DA81" s="505">
        <v>1.2029E-2</v>
      </c>
      <c r="DB81" s="505">
        <v>1.5640999999999999E-2</v>
      </c>
      <c r="DC81" s="505">
        <v>1.3984E-2</v>
      </c>
      <c r="DD81" s="505">
        <v>2.4806000000000002E-2</v>
      </c>
      <c r="DE81" s="505">
        <v>1.0394E-2</v>
      </c>
      <c r="DF81" s="505">
        <v>2.5356E-2</v>
      </c>
      <c r="DG81" s="505">
        <v>6.6210000000000001E-3</v>
      </c>
      <c r="DH81" s="509">
        <v>3.3181000000000002E-2</v>
      </c>
      <c r="DI81" s="548">
        <v>2.2769439999999999</v>
      </c>
      <c r="DJ81" s="549">
        <v>1.667422</v>
      </c>
      <c r="DK81" s="547"/>
      <c r="DL81" s="547"/>
      <c r="DM81" s="547"/>
      <c r="DN81" s="547"/>
      <c r="DO81" s="547"/>
      <c r="DP81" s="547"/>
      <c r="DQ81" s="547"/>
      <c r="DR81" s="547"/>
      <c r="DS81" s="537"/>
      <c r="DT81" s="537"/>
      <c r="DU81" s="537"/>
      <c r="DV81" s="537"/>
      <c r="DW81" s="537"/>
      <c r="DX81" s="537"/>
      <c r="DY81" s="537"/>
      <c r="DZ81" s="537"/>
      <c r="EA81" s="537"/>
      <c r="EB81" s="537"/>
      <c r="EC81" s="537"/>
      <c r="ED81" s="537"/>
      <c r="EE81" s="537"/>
      <c r="EF81" s="537"/>
      <c r="EG81" s="537"/>
      <c r="EH81" s="537"/>
      <c r="EI81" s="537"/>
      <c r="EJ81" s="537"/>
      <c r="EK81" s="537"/>
      <c r="EL81" s="537"/>
      <c r="EM81" s="537"/>
      <c r="EN81" s="537"/>
      <c r="EO81" s="537"/>
      <c r="EP81" s="537"/>
      <c r="EQ81" s="537"/>
      <c r="ER81" s="537"/>
      <c r="ES81" s="537"/>
      <c r="ET81" s="537"/>
      <c r="EU81" s="537"/>
      <c r="EV81" s="537"/>
      <c r="EW81" s="537"/>
      <c r="EX81" s="537"/>
      <c r="EY81" s="537"/>
      <c r="EZ81" s="537"/>
      <c r="FA81" s="537"/>
      <c r="FB81" s="537"/>
      <c r="FC81" s="537"/>
      <c r="FD81" s="537"/>
    </row>
    <row r="82" spans="2:160" s="550" customFormat="1" ht="18" customHeight="1" x14ac:dyDescent="0.2">
      <c r="B82" s="456" t="s">
        <v>142</v>
      </c>
      <c r="C82" s="457" t="s">
        <v>143</v>
      </c>
      <c r="D82" s="504">
        <v>0</v>
      </c>
      <c r="E82" s="505">
        <v>0</v>
      </c>
      <c r="F82" s="505">
        <v>0</v>
      </c>
      <c r="G82" s="505">
        <v>0</v>
      </c>
      <c r="H82" s="505">
        <v>0</v>
      </c>
      <c r="I82" s="505">
        <v>0</v>
      </c>
      <c r="J82" s="505">
        <v>0</v>
      </c>
      <c r="K82" s="505">
        <v>0</v>
      </c>
      <c r="L82" s="505">
        <v>0</v>
      </c>
      <c r="M82" s="505">
        <v>0</v>
      </c>
      <c r="N82" s="505">
        <v>0</v>
      </c>
      <c r="O82" s="505">
        <v>0</v>
      </c>
      <c r="P82" s="505">
        <v>0</v>
      </c>
      <c r="Q82" s="505">
        <v>0</v>
      </c>
      <c r="R82" s="505">
        <v>0</v>
      </c>
      <c r="S82" s="505">
        <v>0</v>
      </c>
      <c r="T82" s="505">
        <v>0</v>
      </c>
      <c r="U82" s="505">
        <v>0</v>
      </c>
      <c r="V82" s="505">
        <v>0</v>
      </c>
      <c r="W82" s="505">
        <v>0</v>
      </c>
      <c r="X82" s="505">
        <v>0</v>
      </c>
      <c r="Y82" s="505">
        <v>0</v>
      </c>
      <c r="Z82" s="505">
        <v>0</v>
      </c>
      <c r="AA82" s="505">
        <v>0</v>
      </c>
      <c r="AB82" s="505">
        <v>0</v>
      </c>
      <c r="AC82" s="505">
        <v>0</v>
      </c>
      <c r="AD82" s="505">
        <v>0</v>
      </c>
      <c r="AE82" s="505">
        <v>0</v>
      </c>
      <c r="AF82" s="505">
        <v>0</v>
      </c>
      <c r="AG82" s="505">
        <v>0</v>
      </c>
      <c r="AH82" s="505">
        <v>0</v>
      </c>
      <c r="AI82" s="505">
        <v>0</v>
      </c>
      <c r="AJ82" s="505">
        <v>0</v>
      </c>
      <c r="AK82" s="505">
        <v>0</v>
      </c>
      <c r="AL82" s="505">
        <v>0</v>
      </c>
      <c r="AM82" s="505">
        <v>0</v>
      </c>
      <c r="AN82" s="505">
        <v>0</v>
      </c>
      <c r="AO82" s="505">
        <v>0</v>
      </c>
      <c r="AP82" s="505">
        <v>0</v>
      </c>
      <c r="AQ82" s="505">
        <v>0</v>
      </c>
      <c r="AR82" s="505">
        <v>0</v>
      </c>
      <c r="AS82" s="505">
        <v>0</v>
      </c>
      <c r="AT82" s="505">
        <v>0</v>
      </c>
      <c r="AU82" s="505">
        <v>0</v>
      </c>
      <c r="AV82" s="505">
        <v>0</v>
      </c>
      <c r="AW82" s="505">
        <v>0</v>
      </c>
      <c r="AX82" s="505">
        <v>0</v>
      </c>
      <c r="AY82" s="505">
        <v>0</v>
      </c>
      <c r="AZ82" s="505">
        <v>0</v>
      </c>
      <c r="BA82" s="505">
        <v>0</v>
      </c>
      <c r="BB82" s="505">
        <v>0</v>
      </c>
      <c r="BC82" s="505">
        <v>0</v>
      </c>
      <c r="BD82" s="505">
        <v>0</v>
      </c>
      <c r="BE82" s="505">
        <v>0</v>
      </c>
      <c r="BF82" s="505">
        <v>0</v>
      </c>
      <c r="BG82" s="505">
        <v>0</v>
      </c>
      <c r="BH82" s="505">
        <v>0</v>
      </c>
      <c r="BI82" s="505">
        <v>0</v>
      </c>
      <c r="BJ82" s="505">
        <v>0</v>
      </c>
      <c r="BK82" s="505">
        <v>0</v>
      </c>
      <c r="BL82" s="505">
        <v>0</v>
      </c>
      <c r="BM82" s="505">
        <v>0</v>
      </c>
      <c r="BN82" s="505">
        <v>0</v>
      </c>
      <c r="BO82" s="505">
        <v>0</v>
      </c>
      <c r="BP82" s="505">
        <v>0</v>
      </c>
      <c r="BQ82" s="505">
        <v>0</v>
      </c>
      <c r="BR82" s="505">
        <v>0</v>
      </c>
      <c r="BS82" s="505">
        <v>0</v>
      </c>
      <c r="BT82" s="505">
        <v>0</v>
      </c>
      <c r="BU82" s="505">
        <v>0</v>
      </c>
      <c r="BV82" s="505">
        <v>0</v>
      </c>
      <c r="BW82" s="505">
        <v>0</v>
      </c>
      <c r="BX82" s="505">
        <v>0</v>
      </c>
      <c r="BY82" s="505">
        <v>0</v>
      </c>
      <c r="BZ82" s="505">
        <v>0</v>
      </c>
      <c r="CA82" s="505">
        <v>1</v>
      </c>
      <c r="CB82" s="505">
        <v>0</v>
      </c>
      <c r="CC82" s="505">
        <v>0</v>
      </c>
      <c r="CD82" s="505">
        <v>0</v>
      </c>
      <c r="CE82" s="505">
        <v>0</v>
      </c>
      <c r="CF82" s="505">
        <v>0</v>
      </c>
      <c r="CG82" s="505">
        <v>0</v>
      </c>
      <c r="CH82" s="505">
        <v>0</v>
      </c>
      <c r="CI82" s="505">
        <v>0</v>
      </c>
      <c r="CJ82" s="505">
        <v>0</v>
      </c>
      <c r="CK82" s="505">
        <v>0</v>
      </c>
      <c r="CL82" s="505">
        <v>0</v>
      </c>
      <c r="CM82" s="505">
        <v>0</v>
      </c>
      <c r="CN82" s="505">
        <v>0</v>
      </c>
      <c r="CO82" s="505">
        <v>0</v>
      </c>
      <c r="CP82" s="505">
        <v>0</v>
      </c>
      <c r="CQ82" s="505">
        <v>0</v>
      </c>
      <c r="CR82" s="505">
        <v>0</v>
      </c>
      <c r="CS82" s="505">
        <v>0</v>
      </c>
      <c r="CT82" s="505">
        <v>0</v>
      </c>
      <c r="CU82" s="505">
        <v>0</v>
      </c>
      <c r="CV82" s="505">
        <v>0</v>
      </c>
      <c r="CW82" s="505">
        <v>0</v>
      </c>
      <c r="CX82" s="505">
        <v>0</v>
      </c>
      <c r="CY82" s="505">
        <v>0</v>
      </c>
      <c r="CZ82" s="505">
        <v>0</v>
      </c>
      <c r="DA82" s="505">
        <v>0</v>
      </c>
      <c r="DB82" s="505">
        <v>0</v>
      </c>
      <c r="DC82" s="505">
        <v>0</v>
      </c>
      <c r="DD82" s="505">
        <v>0</v>
      </c>
      <c r="DE82" s="505">
        <v>0</v>
      </c>
      <c r="DF82" s="505">
        <v>0</v>
      </c>
      <c r="DG82" s="505">
        <v>0</v>
      </c>
      <c r="DH82" s="509">
        <v>0</v>
      </c>
      <c r="DI82" s="548">
        <v>1</v>
      </c>
      <c r="DJ82" s="549">
        <v>0.73230700000000004</v>
      </c>
      <c r="DK82" s="547"/>
      <c r="DL82" s="547"/>
      <c r="DM82" s="547"/>
      <c r="DN82" s="547"/>
      <c r="DO82" s="547"/>
      <c r="DP82" s="547"/>
      <c r="DQ82" s="547"/>
      <c r="DR82" s="547"/>
      <c r="DS82" s="537"/>
      <c r="DT82" s="537"/>
      <c r="DU82" s="537"/>
      <c r="DV82" s="537"/>
      <c r="DW82" s="537"/>
      <c r="DX82" s="537"/>
      <c r="DY82" s="537"/>
      <c r="DZ82" s="537"/>
      <c r="EA82" s="537"/>
      <c r="EB82" s="537"/>
      <c r="EC82" s="537"/>
      <c r="ED82" s="537"/>
      <c r="EE82" s="537"/>
      <c r="EF82" s="537"/>
      <c r="EG82" s="537"/>
      <c r="EH82" s="537"/>
      <c r="EI82" s="537"/>
      <c r="EJ82" s="537"/>
      <c r="EK82" s="537"/>
      <c r="EL82" s="537"/>
      <c r="EM82" s="537"/>
      <c r="EN82" s="537"/>
      <c r="EO82" s="537"/>
      <c r="EP82" s="537"/>
      <c r="EQ82" s="537"/>
      <c r="ER82" s="537"/>
      <c r="ES82" s="537"/>
      <c r="ET82" s="537"/>
      <c r="EU82" s="537"/>
      <c r="EV82" s="537"/>
      <c r="EW82" s="537"/>
      <c r="EX82" s="537"/>
      <c r="EY82" s="537"/>
      <c r="EZ82" s="537"/>
      <c r="FA82" s="537"/>
      <c r="FB82" s="537"/>
      <c r="FC82" s="537"/>
      <c r="FD82" s="537"/>
    </row>
    <row r="83" spans="2:160" s="550" customFormat="1" ht="18" customHeight="1" x14ac:dyDescent="0.2">
      <c r="B83" s="456" t="s">
        <v>144</v>
      </c>
      <c r="C83" s="457" t="s">
        <v>145</v>
      </c>
      <c r="D83" s="504">
        <v>0</v>
      </c>
      <c r="E83" s="505">
        <v>0</v>
      </c>
      <c r="F83" s="505">
        <v>0</v>
      </c>
      <c r="G83" s="505">
        <v>0</v>
      </c>
      <c r="H83" s="505">
        <v>0</v>
      </c>
      <c r="I83" s="505">
        <v>0</v>
      </c>
      <c r="J83" s="505">
        <v>0</v>
      </c>
      <c r="K83" s="505">
        <v>0</v>
      </c>
      <c r="L83" s="505">
        <v>0</v>
      </c>
      <c r="M83" s="505">
        <v>0</v>
      </c>
      <c r="N83" s="505">
        <v>0</v>
      </c>
      <c r="O83" s="505">
        <v>0</v>
      </c>
      <c r="P83" s="505">
        <v>0</v>
      </c>
      <c r="Q83" s="505">
        <v>0</v>
      </c>
      <c r="R83" s="505">
        <v>0</v>
      </c>
      <c r="S83" s="505">
        <v>0</v>
      </c>
      <c r="T83" s="505">
        <v>0</v>
      </c>
      <c r="U83" s="505">
        <v>0</v>
      </c>
      <c r="V83" s="505">
        <v>0</v>
      </c>
      <c r="W83" s="505">
        <v>0</v>
      </c>
      <c r="X83" s="505">
        <v>0</v>
      </c>
      <c r="Y83" s="505">
        <v>0</v>
      </c>
      <c r="Z83" s="505">
        <v>0</v>
      </c>
      <c r="AA83" s="505">
        <v>0</v>
      </c>
      <c r="AB83" s="505">
        <v>0</v>
      </c>
      <c r="AC83" s="505">
        <v>0</v>
      </c>
      <c r="AD83" s="505">
        <v>0</v>
      </c>
      <c r="AE83" s="505">
        <v>0</v>
      </c>
      <c r="AF83" s="505">
        <v>0</v>
      </c>
      <c r="AG83" s="505">
        <v>0</v>
      </c>
      <c r="AH83" s="505">
        <v>0</v>
      </c>
      <c r="AI83" s="505">
        <v>0</v>
      </c>
      <c r="AJ83" s="505">
        <v>0</v>
      </c>
      <c r="AK83" s="505">
        <v>0</v>
      </c>
      <c r="AL83" s="505">
        <v>0</v>
      </c>
      <c r="AM83" s="505">
        <v>0</v>
      </c>
      <c r="AN83" s="505">
        <v>0</v>
      </c>
      <c r="AO83" s="505">
        <v>0</v>
      </c>
      <c r="AP83" s="505">
        <v>0</v>
      </c>
      <c r="AQ83" s="505">
        <v>0</v>
      </c>
      <c r="AR83" s="505">
        <v>0</v>
      </c>
      <c r="AS83" s="505">
        <v>0</v>
      </c>
      <c r="AT83" s="505">
        <v>0</v>
      </c>
      <c r="AU83" s="505">
        <v>0</v>
      </c>
      <c r="AV83" s="505">
        <v>0</v>
      </c>
      <c r="AW83" s="505">
        <v>0</v>
      </c>
      <c r="AX83" s="505">
        <v>0</v>
      </c>
      <c r="AY83" s="505">
        <v>0</v>
      </c>
      <c r="AZ83" s="505">
        <v>0</v>
      </c>
      <c r="BA83" s="505">
        <v>0</v>
      </c>
      <c r="BB83" s="505">
        <v>0</v>
      </c>
      <c r="BC83" s="505">
        <v>0</v>
      </c>
      <c r="BD83" s="505">
        <v>0</v>
      </c>
      <c r="BE83" s="505">
        <v>0</v>
      </c>
      <c r="BF83" s="505">
        <v>0</v>
      </c>
      <c r="BG83" s="505">
        <v>0</v>
      </c>
      <c r="BH83" s="505">
        <v>0</v>
      </c>
      <c r="BI83" s="505">
        <v>0</v>
      </c>
      <c r="BJ83" s="505">
        <v>0</v>
      </c>
      <c r="BK83" s="505">
        <v>0</v>
      </c>
      <c r="BL83" s="505">
        <v>0</v>
      </c>
      <c r="BM83" s="505">
        <v>0</v>
      </c>
      <c r="BN83" s="505">
        <v>0</v>
      </c>
      <c r="BO83" s="505">
        <v>0</v>
      </c>
      <c r="BP83" s="505">
        <v>0</v>
      </c>
      <c r="BQ83" s="505">
        <v>0</v>
      </c>
      <c r="BR83" s="505">
        <v>0</v>
      </c>
      <c r="BS83" s="505">
        <v>0</v>
      </c>
      <c r="BT83" s="505">
        <v>0</v>
      </c>
      <c r="BU83" s="505">
        <v>0</v>
      </c>
      <c r="BV83" s="505">
        <v>0</v>
      </c>
      <c r="BW83" s="505">
        <v>0</v>
      </c>
      <c r="BX83" s="505">
        <v>0</v>
      </c>
      <c r="BY83" s="505">
        <v>0</v>
      </c>
      <c r="BZ83" s="505">
        <v>0</v>
      </c>
      <c r="CA83" s="505">
        <v>0</v>
      </c>
      <c r="CB83" s="505">
        <v>1</v>
      </c>
      <c r="CC83" s="505">
        <v>0</v>
      </c>
      <c r="CD83" s="505">
        <v>0</v>
      </c>
      <c r="CE83" s="505">
        <v>0</v>
      </c>
      <c r="CF83" s="505">
        <v>0</v>
      </c>
      <c r="CG83" s="505">
        <v>0</v>
      </c>
      <c r="CH83" s="505">
        <v>0</v>
      </c>
      <c r="CI83" s="505">
        <v>0</v>
      </c>
      <c r="CJ83" s="505">
        <v>0</v>
      </c>
      <c r="CK83" s="505">
        <v>0</v>
      </c>
      <c r="CL83" s="505">
        <v>0</v>
      </c>
      <c r="CM83" s="505">
        <v>0</v>
      </c>
      <c r="CN83" s="505">
        <v>0</v>
      </c>
      <c r="CO83" s="505">
        <v>0</v>
      </c>
      <c r="CP83" s="505">
        <v>0</v>
      </c>
      <c r="CQ83" s="505">
        <v>0</v>
      </c>
      <c r="CR83" s="505">
        <v>0</v>
      </c>
      <c r="CS83" s="505">
        <v>0</v>
      </c>
      <c r="CT83" s="505">
        <v>0</v>
      </c>
      <c r="CU83" s="505">
        <v>0</v>
      </c>
      <c r="CV83" s="505">
        <v>0</v>
      </c>
      <c r="CW83" s="505">
        <v>0</v>
      </c>
      <c r="CX83" s="505">
        <v>0</v>
      </c>
      <c r="CY83" s="505">
        <v>0</v>
      </c>
      <c r="CZ83" s="505">
        <v>0</v>
      </c>
      <c r="DA83" s="505">
        <v>0</v>
      </c>
      <c r="DB83" s="505">
        <v>0</v>
      </c>
      <c r="DC83" s="505">
        <v>0</v>
      </c>
      <c r="DD83" s="505">
        <v>0</v>
      </c>
      <c r="DE83" s="505">
        <v>0</v>
      </c>
      <c r="DF83" s="505">
        <v>0</v>
      </c>
      <c r="DG83" s="505">
        <v>0</v>
      </c>
      <c r="DH83" s="509">
        <v>0</v>
      </c>
      <c r="DI83" s="548">
        <v>1</v>
      </c>
      <c r="DJ83" s="549">
        <v>0.73230700000000004</v>
      </c>
      <c r="DK83" s="547"/>
      <c r="DL83" s="547"/>
      <c r="DM83" s="547"/>
      <c r="DN83" s="547"/>
      <c r="DO83" s="547"/>
      <c r="DP83" s="547"/>
      <c r="DQ83" s="547"/>
      <c r="DR83" s="547"/>
      <c r="DS83" s="537"/>
      <c r="DT83" s="537"/>
      <c r="DU83" s="537"/>
      <c r="DV83" s="537"/>
      <c r="DW83" s="537"/>
      <c r="DX83" s="537"/>
      <c r="DY83" s="537"/>
      <c r="DZ83" s="537"/>
      <c r="EA83" s="537"/>
      <c r="EB83" s="537"/>
      <c r="EC83" s="537"/>
      <c r="ED83" s="537"/>
      <c r="EE83" s="537"/>
      <c r="EF83" s="537"/>
      <c r="EG83" s="537"/>
      <c r="EH83" s="537"/>
      <c r="EI83" s="537"/>
      <c r="EJ83" s="537"/>
      <c r="EK83" s="537"/>
      <c r="EL83" s="537"/>
      <c r="EM83" s="537"/>
      <c r="EN83" s="537"/>
      <c r="EO83" s="537"/>
      <c r="EP83" s="537"/>
      <c r="EQ83" s="537"/>
      <c r="ER83" s="537"/>
      <c r="ES83" s="537"/>
      <c r="ET83" s="537"/>
      <c r="EU83" s="537"/>
      <c r="EV83" s="537"/>
      <c r="EW83" s="537"/>
      <c r="EX83" s="537"/>
      <c r="EY83" s="537"/>
      <c r="EZ83" s="537"/>
      <c r="FA83" s="537"/>
      <c r="FB83" s="537"/>
      <c r="FC83" s="537"/>
      <c r="FD83" s="537"/>
    </row>
    <row r="84" spans="2:160" s="550" customFormat="1" ht="18" customHeight="1" x14ac:dyDescent="0.2">
      <c r="B84" s="456" t="s">
        <v>146</v>
      </c>
      <c r="C84" s="457" t="s">
        <v>147</v>
      </c>
      <c r="D84" s="504">
        <v>9.5799999999999998E-4</v>
      </c>
      <c r="E84" s="505">
        <v>1.0820000000000001E-3</v>
      </c>
      <c r="F84" s="505">
        <v>1.647E-3</v>
      </c>
      <c r="G84" s="505">
        <v>1.1280000000000001E-3</v>
      </c>
      <c r="H84" s="505">
        <v>1.7149999999999999E-3</v>
      </c>
      <c r="I84" s="505">
        <v>0</v>
      </c>
      <c r="J84" s="505">
        <v>5.3350000000000003E-3</v>
      </c>
      <c r="K84" s="505">
        <v>1.8829999999999999E-3</v>
      </c>
      <c r="L84" s="505">
        <v>1.3290000000000001E-3</v>
      </c>
      <c r="M84" s="505">
        <v>1.6540000000000001E-3</v>
      </c>
      <c r="N84" s="505">
        <v>0</v>
      </c>
      <c r="O84" s="505">
        <v>2.6489999999999999E-3</v>
      </c>
      <c r="P84" s="505">
        <v>3.0070000000000001E-3</v>
      </c>
      <c r="Q84" s="505">
        <v>1.8029999999999999E-3</v>
      </c>
      <c r="R84" s="505">
        <v>3.0360000000000001E-3</v>
      </c>
      <c r="S84" s="505">
        <v>3.1159999999999998E-3</v>
      </c>
      <c r="T84" s="505">
        <v>3.2650000000000001E-3</v>
      </c>
      <c r="U84" s="505">
        <v>3.666E-3</v>
      </c>
      <c r="V84" s="505">
        <v>2.1050000000000001E-3</v>
      </c>
      <c r="W84" s="505">
        <v>1.98E-3</v>
      </c>
      <c r="X84" s="505">
        <v>1.307E-3</v>
      </c>
      <c r="Y84" s="505">
        <v>2.1540000000000001E-3</v>
      </c>
      <c r="Z84" s="505">
        <v>2.6940000000000002E-3</v>
      </c>
      <c r="AA84" s="505">
        <v>1.993E-3</v>
      </c>
      <c r="AB84" s="505">
        <v>5.2659999999999998E-3</v>
      </c>
      <c r="AC84" s="505">
        <v>3.0049999999999999E-3</v>
      </c>
      <c r="AD84" s="505">
        <v>3.6299999999999999E-4</v>
      </c>
      <c r="AE84" s="505">
        <v>1.3079999999999999E-3</v>
      </c>
      <c r="AF84" s="505">
        <v>4.1539999999999997E-3</v>
      </c>
      <c r="AG84" s="505">
        <v>2.2309999999999999E-3</v>
      </c>
      <c r="AH84" s="505">
        <v>2.921E-3</v>
      </c>
      <c r="AI84" s="505">
        <v>3.2000000000000002E-3</v>
      </c>
      <c r="AJ84" s="505">
        <v>2.0869999999999999E-3</v>
      </c>
      <c r="AK84" s="505">
        <v>4.2950000000000002E-3</v>
      </c>
      <c r="AL84" s="505">
        <v>5.4229999999999999E-3</v>
      </c>
      <c r="AM84" s="505">
        <v>1.539E-3</v>
      </c>
      <c r="AN84" s="505">
        <v>1.524E-3</v>
      </c>
      <c r="AO84" s="505">
        <v>1.9729999999999999E-3</v>
      </c>
      <c r="AP84" s="505">
        <v>1.217E-3</v>
      </c>
      <c r="AQ84" s="505">
        <v>1.8E-3</v>
      </c>
      <c r="AR84" s="505">
        <v>2.3999999999999998E-3</v>
      </c>
      <c r="AS84" s="505">
        <v>5.5640000000000004E-3</v>
      </c>
      <c r="AT84" s="505">
        <v>2.346E-3</v>
      </c>
      <c r="AU84" s="505">
        <v>2.3709999999999998E-3</v>
      </c>
      <c r="AV84" s="505">
        <v>3.1419999999999998E-3</v>
      </c>
      <c r="AW84" s="505">
        <v>2.6229999999999999E-3</v>
      </c>
      <c r="AX84" s="505">
        <v>4.6740000000000002E-3</v>
      </c>
      <c r="AY84" s="505">
        <v>3.6150000000000002E-3</v>
      </c>
      <c r="AZ84" s="505">
        <v>2.4220000000000001E-3</v>
      </c>
      <c r="BA84" s="505">
        <v>2.6120000000000002E-3</v>
      </c>
      <c r="BB84" s="505">
        <v>5.0070000000000002E-3</v>
      </c>
      <c r="BC84" s="505">
        <v>1.66E-3</v>
      </c>
      <c r="BD84" s="505">
        <v>8.3269999999999993E-3</v>
      </c>
      <c r="BE84" s="505">
        <v>5.4200000000000003E-3</v>
      </c>
      <c r="BF84" s="505">
        <v>1.4660000000000001E-3</v>
      </c>
      <c r="BG84" s="505">
        <v>1.2800000000000001E-3</v>
      </c>
      <c r="BH84" s="505">
        <v>1.4599999999999999E-3</v>
      </c>
      <c r="BI84" s="505">
        <v>1.701E-3</v>
      </c>
      <c r="BJ84" s="505">
        <v>1.343E-3</v>
      </c>
      <c r="BK84" s="505">
        <v>2.9789999999999999E-3</v>
      </c>
      <c r="BL84" s="505">
        <v>2.8609999999999998E-3</v>
      </c>
      <c r="BM84" s="505">
        <v>2.4740000000000001E-3</v>
      </c>
      <c r="BN84" s="505">
        <v>2.4480000000000001E-3</v>
      </c>
      <c r="BO84" s="505">
        <v>2.8879999999999999E-3</v>
      </c>
      <c r="BP84" s="505">
        <v>2.9719999999999998E-3</v>
      </c>
      <c r="BQ84" s="505">
        <v>2.4380000000000001E-3</v>
      </c>
      <c r="BR84" s="505">
        <v>1.9499999999999999E-3</v>
      </c>
      <c r="BS84" s="505">
        <v>1.372E-3</v>
      </c>
      <c r="BT84" s="505">
        <v>1.217E-3</v>
      </c>
      <c r="BU84" s="505">
        <v>3.7309999999999999E-3</v>
      </c>
      <c r="BV84" s="505">
        <v>1.3096999999999999E-2</v>
      </c>
      <c r="BW84" s="505">
        <v>8.8769999999999995E-3</v>
      </c>
      <c r="BX84" s="505">
        <v>3.1419999999999998E-3</v>
      </c>
      <c r="BY84" s="505">
        <v>1.2544E-2</v>
      </c>
      <c r="BZ84" s="505">
        <v>1.9620000000000002E-3</v>
      </c>
      <c r="CA84" s="505">
        <v>1.134E-3</v>
      </c>
      <c r="CB84" s="505">
        <v>8.2200000000000003E-4</v>
      </c>
      <c r="CC84" s="505">
        <v>1.0016670000000001</v>
      </c>
      <c r="CD84" s="505">
        <v>2.0379999999999999E-3</v>
      </c>
      <c r="CE84" s="505">
        <v>2.2290000000000001E-3</v>
      </c>
      <c r="CF84" s="505">
        <v>2.9329999999999998E-3</v>
      </c>
      <c r="CG84" s="505">
        <v>2.0270000000000002E-3</v>
      </c>
      <c r="CH84" s="505">
        <v>2.6419999999999998E-3</v>
      </c>
      <c r="CI84" s="505">
        <v>2.7759999999999998E-3</v>
      </c>
      <c r="CJ84" s="505">
        <v>2.532E-3</v>
      </c>
      <c r="CK84" s="505">
        <v>3.5239999999999998E-3</v>
      </c>
      <c r="CL84" s="505">
        <v>5.8859999999999997E-3</v>
      </c>
      <c r="CM84" s="505">
        <v>1.5529999999999999E-3</v>
      </c>
      <c r="CN84" s="505">
        <v>5.2969999999999996E-3</v>
      </c>
      <c r="CO84" s="505">
        <v>3.2720000000000002E-3</v>
      </c>
      <c r="CP84" s="505">
        <v>7.4910000000000003E-3</v>
      </c>
      <c r="CQ84" s="505">
        <v>4.5880000000000001E-3</v>
      </c>
      <c r="CR84" s="505">
        <v>5.0990000000000002E-3</v>
      </c>
      <c r="CS84" s="505">
        <v>2.5769999999999999E-3</v>
      </c>
      <c r="CT84" s="505">
        <v>4.065E-3</v>
      </c>
      <c r="CU84" s="505">
        <v>1.9599999999999999E-3</v>
      </c>
      <c r="CV84" s="505">
        <v>1.3140000000000001E-3</v>
      </c>
      <c r="CW84" s="505">
        <v>5.4209999999999996E-3</v>
      </c>
      <c r="CX84" s="505">
        <v>1.6949999999999999E-3</v>
      </c>
      <c r="CY84" s="505">
        <v>2.6849999999999999E-3</v>
      </c>
      <c r="CZ84" s="505">
        <v>1.8140000000000001E-3</v>
      </c>
      <c r="DA84" s="505">
        <v>2.1440000000000001E-3</v>
      </c>
      <c r="DB84" s="505">
        <v>3.0439999999999998E-3</v>
      </c>
      <c r="DC84" s="505">
        <v>3.5750000000000001E-3</v>
      </c>
      <c r="DD84" s="505">
        <v>3.4090000000000001E-3</v>
      </c>
      <c r="DE84" s="505">
        <v>2.9780000000000002E-3</v>
      </c>
      <c r="DF84" s="505">
        <v>3.6240000000000001E-3</v>
      </c>
      <c r="DG84" s="505">
        <v>2.5070000000000001E-3</v>
      </c>
      <c r="DH84" s="509">
        <v>1.7918E-2</v>
      </c>
      <c r="DI84" s="548">
        <v>1.3364370000000001</v>
      </c>
      <c r="DJ84" s="549">
        <v>0.97868200000000005</v>
      </c>
      <c r="DK84" s="547"/>
      <c r="DL84" s="547"/>
      <c r="DM84" s="547"/>
      <c r="DN84" s="547"/>
      <c r="DO84" s="547"/>
      <c r="DP84" s="547"/>
      <c r="DQ84" s="547"/>
      <c r="DR84" s="547"/>
      <c r="DS84" s="537"/>
      <c r="DT84" s="537"/>
      <c r="DU84" s="537"/>
      <c r="DV84" s="537"/>
      <c r="DW84" s="537"/>
      <c r="DX84" s="537"/>
      <c r="DY84" s="537"/>
      <c r="DZ84" s="537"/>
      <c r="EA84" s="537"/>
      <c r="EB84" s="537"/>
      <c r="EC84" s="537"/>
      <c r="ED84" s="537"/>
      <c r="EE84" s="537"/>
      <c r="EF84" s="537"/>
      <c r="EG84" s="537"/>
      <c r="EH84" s="537"/>
      <c r="EI84" s="537"/>
      <c r="EJ84" s="537"/>
      <c r="EK84" s="537"/>
      <c r="EL84" s="537"/>
      <c r="EM84" s="537"/>
      <c r="EN84" s="537"/>
      <c r="EO84" s="537"/>
      <c r="EP84" s="537"/>
      <c r="EQ84" s="537"/>
      <c r="ER84" s="537"/>
      <c r="ES84" s="537"/>
      <c r="ET84" s="537"/>
      <c r="EU84" s="537"/>
      <c r="EV84" s="537"/>
      <c r="EW84" s="537"/>
      <c r="EX84" s="537"/>
      <c r="EY84" s="537"/>
      <c r="EZ84" s="537"/>
      <c r="FA84" s="537"/>
      <c r="FB84" s="537"/>
      <c r="FC84" s="537"/>
      <c r="FD84" s="537"/>
    </row>
    <row r="85" spans="2:160" s="550" customFormat="1" ht="18" customHeight="1" x14ac:dyDescent="0.2">
      <c r="B85" s="456" t="s">
        <v>148</v>
      </c>
      <c r="C85" s="457" t="s">
        <v>421</v>
      </c>
      <c r="D85" s="504">
        <v>5.8469999999999998E-3</v>
      </c>
      <c r="E85" s="505">
        <v>2.5416999999999999E-2</v>
      </c>
      <c r="F85" s="505">
        <v>4.2849999999999997E-3</v>
      </c>
      <c r="G85" s="505">
        <v>1.5869000000000001E-2</v>
      </c>
      <c r="H85" s="505">
        <v>1.0460000000000001E-2</v>
      </c>
      <c r="I85" s="505">
        <v>0</v>
      </c>
      <c r="J85" s="505">
        <v>7.208E-3</v>
      </c>
      <c r="K85" s="505">
        <v>1.1759E-2</v>
      </c>
      <c r="L85" s="505">
        <v>7.5329999999999998E-3</v>
      </c>
      <c r="M85" s="505">
        <v>1.4742E-2</v>
      </c>
      <c r="N85" s="505">
        <v>0</v>
      </c>
      <c r="O85" s="505">
        <v>5.633E-3</v>
      </c>
      <c r="P85" s="505">
        <v>5.9709999999999997E-3</v>
      </c>
      <c r="Q85" s="505">
        <v>1.1571E-2</v>
      </c>
      <c r="R85" s="505">
        <v>1.0449E-2</v>
      </c>
      <c r="S85" s="505">
        <v>1.6747999999999999E-2</v>
      </c>
      <c r="T85" s="505">
        <v>1.2602E-2</v>
      </c>
      <c r="U85" s="505">
        <v>7.6620000000000004E-3</v>
      </c>
      <c r="V85" s="505">
        <v>1.2394000000000001E-2</v>
      </c>
      <c r="W85" s="505">
        <v>7.0049999999999999E-3</v>
      </c>
      <c r="X85" s="505">
        <v>8.038E-3</v>
      </c>
      <c r="Y85" s="505">
        <v>7.953E-3</v>
      </c>
      <c r="Z85" s="505">
        <v>6.8589999999999996E-3</v>
      </c>
      <c r="AA85" s="505">
        <v>9.5230000000000002E-3</v>
      </c>
      <c r="AB85" s="505">
        <v>6.0780000000000001E-3</v>
      </c>
      <c r="AC85" s="505">
        <v>9.7920000000000004E-3</v>
      </c>
      <c r="AD85" s="505">
        <v>1.5809999999999999E-3</v>
      </c>
      <c r="AE85" s="505">
        <v>1.3445E-2</v>
      </c>
      <c r="AF85" s="505">
        <v>6.0520000000000001E-3</v>
      </c>
      <c r="AG85" s="505">
        <v>5.5539999999999999E-3</v>
      </c>
      <c r="AH85" s="505">
        <v>6.6930000000000002E-3</v>
      </c>
      <c r="AI85" s="505">
        <v>1.0557E-2</v>
      </c>
      <c r="AJ85" s="505">
        <v>1.8058999999999999E-2</v>
      </c>
      <c r="AK85" s="505">
        <v>1.2541999999999999E-2</v>
      </c>
      <c r="AL85" s="505">
        <v>1.1214999999999999E-2</v>
      </c>
      <c r="AM85" s="505">
        <v>1.1767E-2</v>
      </c>
      <c r="AN85" s="505">
        <v>8.2459999999999999E-3</v>
      </c>
      <c r="AO85" s="505">
        <v>1.6046000000000001E-2</v>
      </c>
      <c r="AP85" s="505">
        <v>1.0621999999999999E-2</v>
      </c>
      <c r="AQ85" s="505">
        <v>2.3557000000000002E-2</v>
      </c>
      <c r="AR85" s="505">
        <v>1.4368000000000001E-2</v>
      </c>
      <c r="AS85" s="505">
        <v>8.8199999999999997E-3</v>
      </c>
      <c r="AT85" s="505">
        <v>7.1300000000000001E-3</v>
      </c>
      <c r="AU85" s="505">
        <v>5.7140000000000003E-3</v>
      </c>
      <c r="AV85" s="505">
        <v>5.1720000000000004E-3</v>
      </c>
      <c r="AW85" s="505">
        <v>6.0099999999999997E-3</v>
      </c>
      <c r="AX85" s="505">
        <v>5.9649999999999998E-3</v>
      </c>
      <c r="AY85" s="505">
        <v>5.594E-3</v>
      </c>
      <c r="AZ85" s="505">
        <v>5.8560000000000001E-3</v>
      </c>
      <c r="BA85" s="505">
        <v>5.744E-3</v>
      </c>
      <c r="BB85" s="505">
        <v>3.9379999999999997E-3</v>
      </c>
      <c r="BC85" s="505">
        <v>6.3029999999999996E-3</v>
      </c>
      <c r="BD85" s="505">
        <v>4.8929999999999998E-3</v>
      </c>
      <c r="BE85" s="505">
        <v>6.5630000000000003E-3</v>
      </c>
      <c r="BF85" s="505">
        <v>8.4860000000000005E-3</v>
      </c>
      <c r="BG85" s="505">
        <v>8.5859999999999999E-3</v>
      </c>
      <c r="BH85" s="505">
        <v>6.2430000000000003E-3</v>
      </c>
      <c r="BI85" s="505">
        <v>6.9059999999999998E-3</v>
      </c>
      <c r="BJ85" s="505">
        <v>2.4450000000000001E-3</v>
      </c>
      <c r="BK85" s="505">
        <v>6.5579999999999996E-3</v>
      </c>
      <c r="BL85" s="505">
        <v>8.8999999999999999E-3</v>
      </c>
      <c r="BM85" s="505">
        <v>0.16545000000000001</v>
      </c>
      <c r="BN85" s="505">
        <v>1.0871E-2</v>
      </c>
      <c r="BO85" s="505">
        <v>1.0732E-2</v>
      </c>
      <c r="BP85" s="505">
        <v>1.1076000000000001E-2</v>
      </c>
      <c r="BQ85" s="505">
        <v>1.0407E-2</v>
      </c>
      <c r="BR85" s="505">
        <v>1.167E-2</v>
      </c>
      <c r="BS85" s="505">
        <v>8.456E-3</v>
      </c>
      <c r="BT85" s="505">
        <v>1.3017000000000001E-2</v>
      </c>
      <c r="BU85" s="505">
        <v>6.0689999999999997E-3</v>
      </c>
      <c r="BV85" s="505">
        <v>1.0769000000000001E-2</v>
      </c>
      <c r="BW85" s="505">
        <v>3.0590000000000001E-3</v>
      </c>
      <c r="BX85" s="505">
        <v>2.8519999999999999E-3</v>
      </c>
      <c r="BY85" s="505">
        <v>4.6719999999999999E-3</v>
      </c>
      <c r="BZ85" s="505">
        <v>1.1670000000000001E-3</v>
      </c>
      <c r="CA85" s="505">
        <v>9.5399999999999999E-4</v>
      </c>
      <c r="CB85" s="505">
        <v>4.0200000000000001E-4</v>
      </c>
      <c r="CC85" s="505">
        <v>1.882E-3</v>
      </c>
      <c r="CD85" s="505">
        <v>1.0028280000000001</v>
      </c>
      <c r="CE85" s="505">
        <v>4.1949999999999999E-3</v>
      </c>
      <c r="CF85" s="505">
        <v>1.9040000000000001E-3</v>
      </c>
      <c r="CG85" s="505">
        <v>3.6570000000000001E-3</v>
      </c>
      <c r="CH85" s="505">
        <v>1.931E-3</v>
      </c>
      <c r="CI85" s="505">
        <v>2.8310000000000002E-3</v>
      </c>
      <c r="CJ85" s="505">
        <v>3.7444999999999999E-2</v>
      </c>
      <c r="CK85" s="505">
        <v>3.875E-3</v>
      </c>
      <c r="CL85" s="505">
        <v>3.8509999999999998E-3</v>
      </c>
      <c r="CM85" s="505">
        <v>3.6029999999999999E-3</v>
      </c>
      <c r="CN85" s="505">
        <v>4.9979999999999998E-3</v>
      </c>
      <c r="CO85" s="505">
        <v>8.4480000000000006E-3</v>
      </c>
      <c r="CP85" s="505">
        <v>3.9940000000000002E-3</v>
      </c>
      <c r="CQ85" s="505">
        <v>2.1559999999999999E-3</v>
      </c>
      <c r="CR85" s="505">
        <v>5.483E-3</v>
      </c>
      <c r="CS85" s="505">
        <v>4.248E-3</v>
      </c>
      <c r="CT85" s="505">
        <v>2.983E-3</v>
      </c>
      <c r="CU85" s="505">
        <v>3.1849999999999999E-3</v>
      </c>
      <c r="CV85" s="505">
        <v>2.4559999999999998E-3</v>
      </c>
      <c r="CW85" s="505">
        <v>6.2789999999999999E-3</v>
      </c>
      <c r="CX85" s="505">
        <v>2.2769999999999999E-3</v>
      </c>
      <c r="CY85" s="505">
        <v>4.071E-3</v>
      </c>
      <c r="CZ85" s="505">
        <v>5.4879999999999998E-3</v>
      </c>
      <c r="DA85" s="505">
        <v>1.817E-3</v>
      </c>
      <c r="DB85" s="505">
        <v>4.9309999999999996E-3</v>
      </c>
      <c r="DC85" s="505">
        <v>8.6110000000000006E-3</v>
      </c>
      <c r="DD85" s="505">
        <v>2.5890000000000002E-3</v>
      </c>
      <c r="DE85" s="505">
        <v>2.6700000000000001E-3</v>
      </c>
      <c r="DF85" s="505">
        <v>8.8859999999999998E-3</v>
      </c>
      <c r="DG85" s="505">
        <v>2.1479999999999999E-2</v>
      </c>
      <c r="DH85" s="509">
        <v>1.908E-2</v>
      </c>
      <c r="DI85" s="548">
        <v>2.0032809999999999</v>
      </c>
      <c r="DJ85" s="549">
        <v>1.4670160000000001</v>
      </c>
      <c r="DK85" s="547"/>
      <c r="DL85" s="547"/>
      <c r="DM85" s="547"/>
      <c r="DN85" s="547"/>
      <c r="DO85" s="547"/>
      <c r="DP85" s="547"/>
      <c r="DQ85" s="547"/>
      <c r="DR85" s="547"/>
      <c r="DS85" s="537"/>
      <c r="DT85" s="537"/>
      <c r="DU85" s="537"/>
      <c r="DV85" s="537"/>
      <c r="DW85" s="537"/>
      <c r="DX85" s="537"/>
      <c r="DY85" s="537"/>
      <c r="DZ85" s="537"/>
      <c r="EA85" s="537"/>
      <c r="EB85" s="537"/>
      <c r="EC85" s="537"/>
      <c r="ED85" s="537"/>
      <c r="EE85" s="537"/>
      <c r="EF85" s="537"/>
      <c r="EG85" s="537"/>
      <c r="EH85" s="537"/>
      <c r="EI85" s="537"/>
      <c r="EJ85" s="537"/>
      <c r="EK85" s="537"/>
      <c r="EL85" s="537"/>
      <c r="EM85" s="537"/>
      <c r="EN85" s="537"/>
      <c r="EO85" s="537"/>
      <c r="EP85" s="537"/>
      <c r="EQ85" s="537"/>
      <c r="ER85" s="537"/>
      <c r="ES85" s="537"/>
      <c r="ET85" s="537"/>
      <c r="EU85" s="537"/>
      <c r="EV85" s="537"/>
      <c r="EW85" s="537"/>
      <c r="EX85" s="537"/>
      <c r="EY85" s="537"/>
      <c r="EZ85" s="537"/>
      <c r="FA85" s="537"/>
      <c r="FB85" s="537"/>
      <c r="FC85" s="537"/>
      <c r="FD85" s="537"/>
    </row>
    <row r="86" spans="2:160" s="550" customFormat="1" ht="18" customHeight="1" x14ac:dyDescent="0.2">
      <c r="B86" s="456" t="s">
        <v>150</v>
      </c>
      <c r="C86" s="457" t="s">
        <v>151</v>
      </c>
      <c r="D86" s="504">
        <v>4.1766999999999999E-2</v>
      </c>
      <c r="E86" s="505">
        <v>1.8629E-2</v>
      </c>
      <c r="F86" s="505">
        <v>1.7145000000000001E-2</v>
      </c>
      <c r="G86" s="505">
        <v>2.6297999999999998E-2</v>
      </c>
      <c r="H86" s="505">
        <v>2.3386000000000001E-2</v>
      </c>
      <c r="I86" s="505">
        <v>0</v>
      </c>
      <c r="J86" s="505">
        <v>0.22928899999999999</v>
      </c>
      <c r="K86" s="505">
        <v>1.167E-2</v>
      </c>
      <c r="L86" s="505">
        <v>8.3999999999999995E-3</v>
      </c>
      <c r="M86" s="505">
        <v>1.1485E-2</v>
      </c>
      <c r="N86" s="505">
        <v>0</v>
      </c>
      <c r="O86" s="505">
        <v>1.3643000000000001E-2</v>
      </c>
      <c r="P86" s="505">
        <v>1.0368E-2</v>
      </c>
      <c r="Q86" s="505">
        <v>2.0027E-2</v>
      </c>
      <c r="R86" s="505">
        <v>1.1084999999999999E-2</v>
      </c>
      <c r="S86" s="505">
        <v>8.5719999999999998E-3</v>
      </c>
      <c r="T86" s="505">
        <v>6.5630000000000003E-3</v>
      </c>
      <c r="U86" s="505">
        <v>1.1488999999999999E-2</v>
      </c>
      <c r="V86" s="505">
        <v>5.7850000000000002E-3</v>
      </c>
      <c r="W86" s="505">
        <v>7.0949999999999997E-3</v>
      </c>
      <c r="X86" s="505">
        <v>2.3700000000000001E-3</v>
      </c>
      <c r="Y86" s="505">
        <v>5.3480000000000003E-3</v>
      </c>
      <c r="Z86" s="505">
        <v>3.9870000000000001E-3</v>
      </c>
      <c r="AA86" s="505">
        <v>5.6680000000000003E-3</v>
      </c>
      <c r="AB86" s="505">
        <v>5.3730000000000002E-3</v>
      </c>
      <c r="AC86" s="505">
        <v>5.0790000000000002E-3</v>
      </c>
      <c r="AD86" s="505">
        <v>7.0899999999999999E-4</v>
      </c>
      <c r="AE86" s="505">
        <v>2.346E-3</v>
      </c>
      <c r="AF86" s="505">
        <v>4.0080000000000003E-3</v>
      </c>
      <c r="AG86" s="505">
        <v>4.6480000000000002E-3</v>
      </c>
      <c r="AH86" s="505">
        <v>1.4763999999999999E-2</v>
      </c>
      <c r="AI86" s="505">
        <v>1.0437999999999999E-2</v>
      </c>
      <c r="AJ86" s="505">
        <v>3.4410999999999997E-2</v>
      </c>
      <c r="AK86" s="505">
        <v>7.2880000000000002E-3</v>
      </c>
      <c r="AL86" s="505">
        <v>1.0902E-2</v>
      </c>
      <c r="AM86" s="505">
        <v>8.1840000000000003E-3</v>
      </c>
      <c r="AN86" s="505">
        <v>8.1550000000000008E-3</v>
      </c>
      <c r="AO86" s="505">
        <v>8.0770000000000008E-3</v>
      </c>
      <c r="AP86" s="505">
        <v>7.2779999999999997E-3</v>
      </c>
      <c r="AQ86" s="505">
        <v>9.2390000000000007E-3</v>
      </c>
      <c r="AR86" s="505">
        <v>8.1519999999999995E-3</v>
      </c>
      <c r="AS86" s="505">
        <v>1.304E-2</v>
      </c>
      <c r="AT86" s="505">
        <v>1.1893000000000001E-2</v>
      </c>
      <c r="AU86" s="505">
        <v>8.1279999999999998E-3</v>
      </c>
      <c r="AV86" s="505">
        <v>7.7140000000000004E-3</v>
      </c>
      <c r="AW86" s="505">
        <v>1.0739E-2</v>
      </c>
      <c r="AX86" s="505">
        <v>6.326E-3</v>
      </c>
      <c r="AY86" s="505">
        <v>2.9880000000000002E-3</v>
      </c>
      <c r="AZ86" s="505">
        <v>5.4469999999999996E-3</v>
      </c>
      <c r="BA86" s="505">
        <v>5.8970000000000003E-3</v>
      </c>
      <c r="BB86" s="505">
        <v>4.6319999999999998E-3</v>
      </c>
      <c r="BC86" s="505">
        <v>5.1970000000000002E-3</v>
      </c>
      <c r="BD86" s="505">
        <v>2.8249999999999998E-3</v>
      </c>
      <c r="BE86" s="505">
        <v>6.0400000000000002E-3</v>
      </c>
      <c r="BF86" s="505">
        <v>3.8159999999999999E-3</v>
      </c>
      <c r="BG86" s="505">
        <v>3.7669999999999999E-3</v>
      </c>
      <c r="BH86" s="505">
        <v>4.372E-3</v>
      </c>
      <c r="BI86" s="505">
        <v>4.7609999999999996E-3</v>
      </c>
      <c r="BJ86" s="505">
        <v>2.0539999999999998E-3</v>
      </c>
      <c r="BK86" s="505">
        <v>4.0159999999999996E-3</v>
      </c>
      <c r="BL86" s="505">
        <v>3.9808000000000003E-2</v>
      </c>
      <c r="BM86" s="505">
        <v>1.3339999999999999E-2</v>
      </c>
      <c r="BN86" s="505">
        <v>2.0915E-2</v>
      </c>
      <c r="BO86" s="505">
        <v>2.0677000000000001E-2</v>
      </c>
      <c r="BP86" s="505">
        <v>2.3626000000000001E-2</v>
      </c>
      <c r="BQ86" s="505">
        <v>2.5225999999999998E-2</v>
      </c>
      <c r="BR86" s="505">
        <v>1.7176E-2</v>
      </c>
      <c r="BS86" s="505">
        <v>5.0239999999999998E-3</v>
      </c>
      <c r="BT86" s="505">
        <v>5.8630000000000002E-3</v>
      </c>
      <c r="BU86" s="505">
        <v>1.1221999999999999E-2</v>
      </c>
      <c r="BV86" s="505">
        <v>2.2904000000000001E-2</v>
      </c>
      <c r="BW86" s="505">
        <v>3.8386999999999998E-2</v>
      </c>
      <c r="BX86" s="505">
        <v>3.2358999999999999E-2</v>
      </c>
      <c r="BY86" s="505">
        <v>9.7370000000000009E-3</v>
      </c>
      <c r="BZ86" s="505">
        <v>6.7869999999999996E-3</v>
      </c>
      <c r="CA86" s="505">
        <v>4.5459999999999997E-3</v>
      </c>
      <c r="CB86" s="505">
        <v>1.4430000000000001E-3</v>
      </c>
      <c r="CC86" s="505">
        <v>4.5339999999999998E-3</v>
      </c>
      <c r="CD86" s="505">
        <v>3.3839999999999999E-3</v>
      </c>
      <c r="CE86" s="505">
        <v>1.0070030000000001</v>
      </c>
      <c r="CF86" s="505">
        <v>5.0639999999999999E-3</v>
      </c>
      <c r="CG86" s="505">
        <v>4.6299999999999996E-3</v>
      </c>
      <c r="CH86" s="505">
        <v>4.3889999999999997E-3</v>
      </c>
      <c r="CI86" s="505">
        <v>5.8180000000000003E-3</v>
      </c>
      <c r="CJ86" s="505">
        <v>8.4659999999999996E-3</v>
      </c>
      <c r="CK86" s="505">
        <v>1.0361E-2</v>
      </c>
      <c r="CL86" s="505">
        <v>1.013E-2</v>
      </c>
      <c r="CM86" s="505">
        <v>1.5993E-2</v>
      </c>
      <c r="CN86" s="505">
        <v>7.293E-3</v>
      </c>
      <c r="CO86" s="505">
        <v>1.5452E-2</v>
      </c>
      <c r="CP86" s="505">
        <v>1.4338E-2</v>
      </c>
      <c r="CQ86" s="505">
        <v>9.6769999999999998E-3</v>
      </c>
      <c r="CR86" s="505">
        <v>8.3059999999999991E-3</v>
      </c>
      <c r="CS86" s="505">
        <v>6.8919999999999997E-3</v>
      </c>
      <c r="CT86" s="505">
        <v>6.5129999999999997E-3</v>
      </c>
      <c r="CU86" s="505">
        <v>8.4499999999999992E-3</v>
      </c>
      <c r="CV86" s="505">
        <v>8.5859999999999999E-3</v>
      </c>
      <c r="CW86" s="505">
        <v>1.4321E-2</v>
      </c>
      <c r="CX86" s="505">
        <v>1.2880000000000001E-2</v>
      </c>
      <c r="CY86" s="505">
        <v>1.5824000000000001E-2</v>
      </c>
      <c r="CZ86" s="505">
        <v>7.358E-3</v>
      </c>
      <c r="DA86" s="505">
        <v>7.3130000000000001E-3</v>
      </c>
      <c r="DB86" s="505">
        <v>3.3451000000000002E-2</v>
      </c>
      <c r="DC86" s="505">
        <v>7.4689999999999999E-3</v>
      </c>
      <c r="DD86" s="505">
        <v>1.7738E-2</v>
      </c>
      <c r="DE86" s="505">
        <v>2.7333E-2</v>
      </c>
      <c r="DF86" s="505">
        <v>2.6839999999999999E-2</v>
      </c>
      <c r="DG86" s="505">
        <v>7.9260000000000008E-3</v>
      </c>
      <c r="DH86" s="509">
        <v>1.7583000000000001E-2</v>
      </c>
      <c r="DI86" s="548">
        <v>2.423127</v>
      </c>
      <c r="DJ86" s="549">
        <v>1.774472</v>
      </c>
      <c r="DK86" s="547"/>
      <c r="DL86" s="547"/>
      <c r="DM86" s="547"/>
      <c r="DN86" s="547"/>
      <c r="DO86" s="547"/>
      <c r="DP86" s="547"/>
      <c r="DQ86" s="547"/>
      <c r="DR86" s="547"/>
      <c r="DS86" s="537"/>
      <c r="DT86" s="537"/>
      <c r="DU86" s="537"/>
      <c r="DV86" s="537"/>
      <c r="DW86" s="537"/>
      <c r="DX86" s="537"/>
      <c r="DY86" s="537"/>
      <c r="DZ86" s="537"/>
      <c r="EA86" s="537"/>
      <c r="EB86" s="537"/>
      <c r="EC86" s="537"/>
      <c r="ED86" s="537"/>
      <c r="EE86" s="537"/>
      <c r="EF86" s="537"/>
      <c r="EG86" s="537"/>
      <c r="EH86" s="537"/>
      <c r="EI86" s="537"/>
      <c r="EJ86" s="537"/>
      <c r="EK86" s="537"/>
      <c r="EL86" s="537"/>
      <c r="EM86" s="537"/>
      <c r="EN86" s="537"/>
      <c r="EO86" s="537"/>
      <c r="EP86" s="537"/>
      <c r="EQ86" s="537"/>
      <c r="ER86" s="537"/>
      <c r="ES86" s="537"/>
      <c r="ET86" s="537"/>
      <c r="EU86" s="537"/>
      <c r="EV86" s="537"/>
      <c r="EW86" s="537"/>
      <c r="EX86" s="537"/>
      <c r="EY86" s="537"/>
      <c r="EZ86" s="537"/>
      <c r="FA86" s="537"/>
      <c r="FB86" s="537"/>
      <c r="FC86" s="537"/>
      <c r="FD86" s="537"/>
    </row>
    <row r="87" spans="2:160" s="550" customFormat="1" ht="18" customHeight="1" x14ac:dyDescent="0.2">
      <c r="B87" s="456" t="s">
        <v>152</v>
      </c>
      <c r="C87" s="457" t="s">
        <v>153</v>
      </c>
      <c r="D87" s="504">
        <v>9.6599999999999995E-4</v>
      </c>
      <c r="E87" s="505">
        <v>2.699E-3</v>
      </c>
      <c r="F87" s="505">
        <v>3.1799999999999998E-4</v>
      </c>
      <c r="G87" s="505">
        <v>4.2700000000000002E-4</v>
      </c>
      <c r="H87" s="505">
        <v>1.2329999999999999E-3</v>
      </c>
      <c r="I87" s="505">
        <v>0</v>
      </c>
      <c r="J87" s="505">
        <v>1.024E-3</v>
      </c>
      <c r="K87" s="505">
        <v>7.2000000000000005E-4</v>
      </c>
      <c r="L87" s="505">
        <v>6.3100000000000005E-4</v>
      </c>
      <c r="M87" s="505">
        <v>1.8910000000000001E-3</v>
      </c>
      <c r="N87" s="505">
        <v>0</v>
      </c>
      <c r="O87" s="505">
        <v>4.35E-4</v>
      </c>
      <c r="P87" s="505">
        <v>2.2100000000000001E-4</v>
      </c>
      <c r="Q87" s="505">
        <v>1.237E-3</v>
      </c>
      <c r="R87" s="505">
        <v>6.5300000000000004E-4</v>
      </c>
      <c r="S87" s="505">
        <v>1.9530000000000001E-3</v>
      </c>
      <c r="T87" s="505">
        <v>7.6199999999999998E-4</v>
      </c>
      <c r="U87" s="505">
        <v>4.2299999999999998E-4</v>
      </c>
      <c r="V87" s="505">
        <v>2.4859999999999999E-3</v>
      </c>
      <c r="W87" s="505">
        <v>1.957E-3</v>
      </c>
      <c r="X87" s="505">
        <v>1.596E-3</v>
      </c>
      <c r="Y87" s="505">
        <v>1.189E-3</v>
      </c>
      <c r="Z87" s="505">
        <v>1.0280000000000001E-3</v>
      </c>
      <c r="AA87" s="505">
        <v>1.506E-3</v>
      </c>
      <c r="AB87" s="505">
        <v>4.6900000000000002E-4</v>
      </c>
      <c r="AC87" s="505">
        <v>1.0269999999999999E-3</v>
      </c>
      <c r="AD87" s="505">
        <v>2.3040000000000001E-3</v>
      </c>
      <c r="AE87" s="505">
        <v>7.7260000000000002E-3</v>
      </c>
      <c r="AF87" s="505">
        <v>3.8499999999999998E-4</v>
      </c>
      <c r="AG87" s="505">
        <v>4.4700000000000002E-4</v>
      </c>
      <c r="AH87" s="505">
        <v>4.3100000000000001E-4</v>
      </c>
      <c r="AI87" s="505">
        <v>1.353E-3</v>
      </c>
      <c r="AJ87" s="505">
        <v>3.2169999999999998E-3</v>
      </c>
      <c r="AK87" s="505">
        <v>1.5330000000000001E-3</v>
      </c>
      <c r="AL87" s="505">
        <v>1.9070000000000001E-3</v>
      </c>
      <c r="AM87" s="505">
        <v>4.0530000000000002E-3</v>
      </c>
      <c r="AN87" s="505">
        <v>2.245E-3</v>
      </c>
      <c r="AO87" s="505">
        <v>3.2859999999999999E-3</v>
      </c>
      <c r="AP87" s="505">
        <v>2.3519999999999999E-3</v>
      </c>
      <c r="AQ87" s="505">
        <v>5.274E-3</v>
      </c>
      <c r="AR87" s="505">
        <v>1.869E-3</v>
      </c>
      <c r="AS87" s="505">
        <v>1.4040000000000001E-3</v>
      </c>
      <c r="AT87" s="505">
        <v>1.047E-3</v>
      </c>
      <c r="AU87" s="505">
        <v>6.11E-4</v>
      </c>
      <c r="AV87" s="505">
        <v>6.1300000000000005E-4</v>
      </c>
      <c r="AW87" s="505">
        <v>4.4499999999999997E-4</v>
      </c>
      <c r="AX87" s="505">
        <v>3.57E-4</v>
      </c>
      <c r="AY87" s="505">
        <v>4.2400000000000001E-4</v>
      </c>
      <c r="AZ87" s="505">
        <v>5.2099999999999998E-4</v>
      </c>
      <c r="BA87" s="505">
        <v>4.6799999999999999E-4</v>
      </c>
      <c r="BB87" s="505">
        <v>2.1699999999999999E-4</v>
      </c>
      <c r="BC87" s="505">
        <v>4.3899999999999999E-4</v>
      </c>
      <c r="BD87" s="505">
        <v>3.1500000000000001E-4</v>
      </c>
      <c r="BE87" s="505">
        <v>2.7700000000000001E-4</v>
      </c>
      <c r="BF87" s="505">
        <v>1.395E-3</v>
      </c>
      <c r="BG87" s="505">
        <v>1.4630000000000001E-3</v>
      </c>
      <c r="BH87" s="505">
        <v>8.5899999999999995E-4</v>
      </c>
      <c r="BI87" s="505">
        <v>9.3000000000000005E-4</v>
      </c>
      <c r="BJ87" s="505">
        <v>2.05E-4</v>
      </c>
      <c r="BK87" s="505">
        <v>9.4399999999999996E-4</v>
      </c>
      <c r="BL87" s="505">
        <v>5.3600000000000002E-4</v>
      </c>
      <c r="BM87" s="505">
        <v>4.0461999999999998E-2</v>
      </c>
      <c r="BN87" s="505">
        <v>6.1300000000000005E-4</v>
      </c>
      <c r="BO87" s="505">
        <v>5.3799999999999996E-4</v>
      </c>
      <c r="BP87" s="505">
        <v>5.62E-4</v>
      </c>
      <c r="BQ87" s="505">
        <v>9.6100000000000005E-4</v>
      </c>
      <c r="BR87" s="505">
        <v>1.1659999999999999E-3</v>
      </c>
      <c r="BS87" s="505">
        <v>2.8969999999999998E-3</v>
      </c>
      <c r="BT87" s="505">
        <v>2.274E-3</v>
      </c>
      <c r="BU87" s="505">
        <v>3.5199999999999999E-4</v>
      </c>
      <c r="BV87" s="505">
        <v>3.88E-4</v>
      </c>
      <c r="BW87" s="505">
        <v>2.12E-4</v>
      </c>
      <c r="BX87" s="505">
        <v>2.3599999999999999E-4</v>
      </c>
      <c r="BY87" s="505">
        <v>1.5300000000000001E-4</v>
      </c>
      <c r="BZ87" s="505">
        <v>8.7000000000000001E-5</v>
      </c>
      <c r="CA87" s="505">
        <v>4.8000000000000001E-5</v>
      </c>
      <c r="CB87" s="505">
        <v>1.9000000000000001E-5</v>
      </c>
      <c r="CC87" s="505">
        <v>1.47E-4</v>
      </c>
      <c r="CD87" s="505">
        <v>1.1820000000000001E-3</v>
      </c>
      <c r="CE87" s="505">
        <v>2.7829999999999999E-3</v>
      </c>
      <c r="CF87" s="505">
        <v>1.1537120000000001</v>
      </c>
      <c r="CG87" s="505">
        <v>1.0809999999999999E-3</v>
      </c>
      <c r="CH87" s="505">
        <v>1.27E-4</v>
      </c>
      <c r="CI87" s="505">
        <v>1.34E-4</v>
      </c>
      <c r="CJ87" s="505">
        <v>7.2900000000000005E-4</v>
      </c>
      <c r="CK87" s="505">
        <v>1.11E-4</v>
      </c>
      <c r="CL87" s="505">
        <v>1.4999999999999999E-4</v>
      </c>
      <c r="CM87" s="505">
        <v>2.1599999999999999E-4</v>
      </c>
      <c r="CN87" s="505">
        <v>1.22E-4</v>
      </c>
      <c r="CO87" s="505">
        <v>3.1700000000000001E-4</v>
      </c>
      <c r="CP87" s="505">
        <v>1.63E-4</v>
      </c>
      <c r="CQ87" s="505">
        <v>1.55E-4</v>
      </c>
      <c r="CR87" s="505">
        <v>2.61E-4</v>
      </c>
      <c r="CS87" s="505">
        <v>1.44E-4</v>
      </c>
      <c r="CT87" s="505">
        <v>1.9699999999999999E-4</v>
      </c>
      <c r="CU87" s="505">
        <v>1.75E-4</v>
      </c>
      <c r="CV87" s="505">
        <v>1.5899999999999999E-4</v>
      </c>
      <c r="CW87" s="505">
        <v>2.22E-4</v>
      </c>
      <c r="CX87" s="505">
        <v>1.4799999999999999E-4</v>
      </c>
      <c r="CY87" s="505">
        <v>1.54E-4</v>
      </c>
      <c r="CZ87" s="505">
        <v>5.0500000000000002E-4</v>
      </c>
      <c r="DA87" s="505">
        <v>9.7E-5</v>
      </c>
      <c r="DB87" s="505">
        <v>3.3300000000000002E-4</v>
      </c>
      <c r="DC87" s="505">
        <v>3.8099999999999999E-4</v>
      </c>
      <c r="DD87" s="505">
        <v>2.3699999999999999E-4</v>
      </c>
      <c r="DE87" s="505">
        <v>2.52E-4</v>
      </c>
      <c r="DF87" s="505">
        <v>2.6800000000000001E-4</v>
      </c>
      <c r="DG87" s="505">
        <v>1.219E-3</v>
      </c>
      <c r="DH87" s="509">
        <v>4.5600000000000003E-4</v>
      </c>
      <c r="DI87" s="548">
        <v>1.2960039999999999</v>
      </c>
      <c r="DJ87" s="549">
        <v>0.94907300000000006</v>
      </c>
      <c r="DK87" s="547"/>
      <c r="DL87" s="547"/>
      <c r="DM87" s="547"/>
      <c r="DN87" s="547"/>
      <c r="DO87" s="547"/>
      <c r="DP87" s="547"/>
      <c r="DQ87" s="547"/>
      <c r="DR87" s="547"/>
      <c r="DS87" s="537"/>
      <c r="DT87" s="537"/>
      <c r="DU87" s="537"/>
      <c r="DV87" s="537"/>
      <c r="DW87" s="537"/>
      <c r="DX87" s="537"/>
      <c r="DY87" s="537"/>
      <c r="DZ87" s="537"/>
      <c r="EA87" s="537"/>
      <c r="EB87" s="537"/>
      <c r="EC87" s="537"/>
      <c r="ED87" s="537"/>
      <c r="EE87" s="537"/>
      <c r="EF87" s="537"/>
      <c r="EG87" s="537"/>
      <c r="EH87" s="537"/>
      <c r="EI87" s="537"/>
      <c r="EJ87" s="537"/>
      <c r="EK87" s="537"/>
      <c r="EL87" s="537"/>
      <c r="EM87" s="537"/>
      <c r="EN87" s="537"/>
      <c r="EO87" s="537"/>
      <c r="EP87" s="537"/>
      <c r="EQ87" s="537"/>
      <c r="ER87" s="537"/>
      <c r="ES87" s="537"/>
      <c r="ET87" s="537"/>
      <c r="EU87" s="537"/>
      <c r="EV87" s="537"/>
      <c r="EW87" s="537"/>
      <c r="EX87" s="537"/>
      <c r="EY87" s="537"/>
      <c r="EZ87" s="537"/>
      <c r="FA87" s="537"/>
      <c r="FB87" s="537"/>
      <c r="FC87" s="537"/>
      <c r="FD87" s="537"/>
    </row>
    <row r="88" spans="2:160" s="550" customFormat="1" ht="18" customHeight="1" x14ac:dyDescent="0.2">
      <c r="B88" s="456" t="s">
        <v>154</v>
      </c>
      <c r="C88" s="457" t="s">
        <v>155</v>
      </c>
      <c r="D88" s="504">
        <v>2.2900000000000001E-4</v>
      </c>
      <c r="E88" s="505">
        <v>2.6400000000000002E-4</v>
      </c>
      <c r="F88" s="505">
        <v>1.1670000000000001E-3</v>
      </c>
      <c r="G88" s="505">
        <v>8.3999999999999995E-5</v>
      </c>
      <c r="H88" s="505">
        <v>3.2299999999999999E-4</v>
      </c>
      <c r="I88" s="505">
        <v>0</v>
      </c>
      <c r="J88" s="505">
        <v>1.482E-3</v>
      </c>
      <c r="K88" s="505">
        <v>3.68E-4</v>
      </c>
      <c r="L88" s="505">
        <v>2.9E-4</v>
      </c>
      <c r="M88" s="505">
        <v>3.8299999999999999E-4</v>
      </c>
      <c r="N88" s="505">
        <v>0</v>
      </c>
      <c r="O88" s="505">
        <v>7.1599999999999995E-4</v>
      </c>
      <c r="P88" s="505">
        <v>7.8799999999999996E-4</v>
      </c>
      <c r="Q88" s="505">
        <v>4.2499999999999998E-4</v>
      </c>
      <c r="R88" s="505">
        <v>9.3400000000000004E-4</v>
      </c>
      <c r="S88" s="505">
        <v>4.3300000000000001E-4</v>
      </c>
      <c r="T88" s="505">
        <v>5.2899999999999996E-4</v>
      </c>
      <c r="U88" s="505">
        <v>9.1699999999999995E-4</v>
      </c>
      <c r="V88" s="505">
        <v>3.48E-4</v>
      </c>
      <c r="W88" s="505">
        <v>3.6000000000000002E-4</v>
      </c>
      <c r="X88" s="505">
        <v>1.7799999999999999E-4</v>
      </c>
      <c r="Y88" s="505">
        <v>3.5E-4</v>
      </c>
      <c r="Z88" s="505">
        <v>3.5399999999999999E-4</v>
      </c>
      <c r="AA88" s="505">
        <v>4.0000000000000002E-4</v>
      </c>
      <c r="AB88" s="505">
        <v>2.3449999999999999E-3</v>
      </c>
      <c r="AC88" s="505">
        <v>5.9500000000000004E-4</v>
      </c>
      <c r="AD88" s="505">
        <v>7.3999999999999996E-5</v>
      </c>
      <c r="AE88" s="505">
        <v>2.2900000000000001E-4</v>
      </c>
      <c r="AF88" s="505">
        <v>5.44E-4</v>
      </c>
      <c r="AG88" s="505">
        <v>6.8199999999999999E-4</v>
      </c>
      <c r="AH88" s="505">
        <v>7.5100000000000004E-4</v>
      </c>
      <c r="AI88" s="505">
        <v>6.0499999999999996E-4</v>
      </c>
      <c r="AJ88" s="505">
        <v>4.9299999999999995E-4</v>
      </c>
      <c r="AK88" s="505">
        <v>5.0100000000000003E-4</v>
      </c>
      <c r="AL88" s="505">
        <v>5.2899999999999996E-4</v>
      </c>
      <c r="AM88" s="505">
        <v>1.9799999999999999E-4</v>
      </c>
      <c r="AN88" s="505">
        <v>2.7999999999999998E-4</v>
      </c>
      <c r="AO88" s="505">
        <v>3.8900000000000002E-4</v>
      </c>
      <c r="AP88" s="505">
        <v>3.0400000000000002E-4</v>
      </c>
      <c r="AQ88" s="505">
        <v>2.4699999999999999E-4</v>
      </c>
      <c r="AR88" s="505">
        <v>3.9800000000000002E-4</v>
      </c>
      <c r="AS88" s="505">
        <v>7.8700000000000005E-4</v>
      </c>
      <c r="AT88" s="505">
        <v>5.7200000000000003E-4</v>
      </c>
      <c r="AU88" s="505">
        <v>7.7999999999999999E-4</v>
      </c>
      <c r="AV88" s="505">
        <v>6.8300000000000001E-4</v>
      </c>
      <c r="AW88" s="505">
        <v>5.6800000000000004E-4</v>
      </c>
      <c r="AX88" s="505">
        <v>4.15E-4</v>
      </c>
      <c r="AY88" s="505">
        <v>4.64E-4</v>
      </c>
      <c r="AZ88" s="505">
        <v>6.0099999999999997E-4</v>
      </c>
      <c r="BA88" s="505">
        <v>7.9799999999999999E-4</v>
      </c>
      <c r="BB88" s="505">
        <v>1.098E-3</v>
      </c>
      <c r="BC88" s="505">
        <v>9.0399999999999996E-4</v>
      </c>
      <c r="BD88" s="505">
        <v>5.6300000000000002E-4</v>
      </c>
      <c r="BE88" s="505">
        <v>6.2600000000000004E-4</v>
      </c>
      <c r="BF88" s="505">
        <v>3.8200000000000002E-4</v>
      </c>
      <c r="BG88" s="505">
        <v>3.86E-4</v>
      </c>
      <c r="BH88" s="505">
        <v>4.5800000000000002E-4</v>
      </c>
      <c r="BI88" s="505">
        <v>3.4299999999999999E-4</v>
      </c>
      <c r="BJ88" s="505">
        <v>2.6699999999999998E-4</v>
      </c>
      <c r="BK88" s="505">
        <v>5.0900000000000001E-4</v>
      </c>
      <c r="BL88" s="505">
        <v>6.4999999999999997E-4</v>
      </c>
      <c r="BM88" s="505">
        <v>1.73E-4</v>
      </c>
      <c r="BN88" s="505">
        <v>3.4499999999999998E-4</v>
      </c>
      <c r="BO88" s="505">
        <v>3.6600000000000001E-4</v>
      </c>
      <c r="BP88" s="505">
        <v>5.1999999999999995E-4</v>
      </c>
      <c r="BQ88" s="505">
        <v>3.77E-4</v>
      </c>
      <c r="BR88" s="505">
        <v>3.5300000000000002E-4</v>
      </c>
      <c r="BS88" s="505">
        <v>2.42E-4</v>
      </c>
      <c r="BT88" s="505">
        <v>2.6699999999999998E-4</v>
      </c>
      <c r="BU88" s="505">
        <v>8.5899999999999995E-4</v>
      </c>
      <c r="BV88" s="505">
        <v>1.792E-3</v>
      </c>
      <c r="BW88" s="505">
        <v>2.735E-3</v>
      </c>
      <c r="BX88" s="505">
        <v>8.3299999999999997E-4</v>
      </c>
      <c r="BY88" s="505">
        <v>8.7200000000000005E-4</v>
      </c>
      <c r="BZ88" s="505">
        <v>3.2400000000000001E-4</v>
      </c>
      <c r="CA88" s="505">
        <v>2.2000000000000001E-4</v>
      </c>
      <c r="CB88" s="505">
        <v>6.7999999999999999E-5</v>
      </c>
      <c r="CC88" s="505">
        <v>2.3699999999999999E-4</v>
      </c>
      <c r="CD88" s="505">
        <v>3.4400000000000001E-4</v>
      </c>
      <c r="CE88" s="505">
        <v>4.4099999999999999E-4</v>
      </c>
      <c r="CF88" s="505">
        <v>3.4299999999999999E-4</v>
      </c>
      <c r="CG88" s="505">
        <v>1.002216</v>
      </c>
      <c r="CH88" s="505">
        <v>3.8900000000000002E-4</v>
      </c>
      <c r="CI88" s="505">
        <v>4.8200000000000001E-4</v>
      </c>
      <c r="CJ88" s="505">
        <v>1.0285000000000001E-2</v>
      </c>
      <c r="CK88" s="505">
        <v>1.14E-3</v>
      </c>
      <c r="CL88" s="505">
        <v>2.8029999999999999E-3</v>
      </c>
      <c r="CM88" s="505">
        <v>2.2929999999999999E-3</v>
      </c>
      <c r="CN88" s="505">
        <v>1.7949999999999999E-3</v>
      </c>
      <c r="CO88" s="505">
        <v>6.6280000000000002E-3</v>
      </c>
      <c r="CP88" s="505">
        <v>5.8E-4</v>
      </c>
      <c r="CQ88" s="505">
        <v>1.2149999999999999E-3</v>
      </c>
      <c r="CR88" s="505">
        <v>1.505E-3</v>
      </c>
      <c r="CS88" s="505">
        <v>6.1700000000000004E-4</v>
      </c>
      <c r="CT88" s="505">
        <v>3.21E-4</v>
      </c>
      <c r="CU88" s="505">
        <v>3.0400000000000002E-4</v>
      </c>
      <c r="CV88" s="505">
        <v>2.8499999999999999E-4</v>
      </c>
      <c r="CW88" s="505">
        <v>2.127E-3</v>
      </c>
      <c r="CX88" s="505">
        <v>8.83E-4</v>
      </c>
      <c r="CY88" s="505">
        <v>2.7169999999999998E-3</v>
      </c>
      <c r="CZ88" s="505">
        <v>4.8500000000000003E-4</v>
      </c>
      <c r="DA88" s="505">
        <v>1.1509999999999999E-3</v>
      </c>
      <c r="DB88" s="505">
        <v>6.8000000000000005E-4</v>
      </c>
      <c r="DC88" s="505">
        <v>5.2400000000000005E-4</v>
      </c>
      <c r="DD88" s="505">
        <v>8.5499999999999997E-4</v>
      </c>
      <c r="DE88" s="505">
        <v>1.2260000000000001E-3</v>
      </c>
      <c r="DF88" s="505">
        <v>7.6400000000000003E-4</v>
      </c>
      <c r="DG88" s="505">
        <v>4.9200000000000003E-4</v>
      </c>
      <c r="DH88" s="509">
        <v>2.8700000000000002E-3</v>
      </c>
      <c r="DI88" s="548">
        <v>1.0916840000000001</v>
      </c>
      <c r="DJ88" s="549">
        <v>0.79944700000000002</v>
      </c>
      <c r="DK88" s="547"/>
      <c r="DL88" s="547"/>
      <c r="DM88" s="547"/>
      <c r="DN88" s="547"/>
      <c r="DO88" s="547"/>
      <c r="DP88" s="547"/>
      <c r="DQ88" s="547"/>
      <c r="DR88" s="547"/>
      <c r="DS88" s="537"/>
      <c r="DT88" s="537"/>
      <c r="DU88" s="537"/>
      <c r="DV88" s="537"/>
      <c r="DW88" s="537"/>
      <c r="DX88" s="537"/>
      <c r="DY88" s="537"/>
      <c r="DZ88" s="537"/>
      <c r="EA88" s="537"/>
      <c r="EB88" s="537"/>
      <c r="EC88" s="537"/>
      <c r="ED88" s="537"/>
      <c r="EE88" s="537"/>
      <c r="EF88" s="537"/>
      <c r="EG88" s="537"/>
      <c r="EH88" s="537"/>
      <c r="EI88" s="537"/>
      <c r="EJ88" s="537"/>
      <c r="EK88" s="537"/>
      <c r="EL88" s="537"/>
      <c r="EM88" s="537"/>
      <c r="EN88" s="537"/>
      <c r="EO88" s="537"/>
      <c r="EP88" s="537"/>
      <c r="EQ88" s="537"/>
      <c r="ER88" s="537"/>
      <c r="ES88" s="537"/>
      <c r="ET88" s="537"/>
      <c r="EU88" s="537"/>
      <c r="EV88" s="537"/>
      <c r="EW88" s="537"/>
      <c r="EX88" s="537"/>
      <c r="EY88" s="537"/>
      <c r="EZ88" s="537"/>
      <c r="FA88" s="537"/>
      <c r="FB88" s="537"/>
      <c r="FC88" s="537"/>
      <c r="FD88" s="537"/>
    </row>
    <row r="89" spans="2:160" s="550" customFormat="1" ht="18" customHeight="1" x14ac:dyDescent="0.2">
      <c r="B89" s="456" t="s">
        <v>156</v>
      </c>
      <c r="C89" s="457" t="s">
        <v>157</v>
      </c>
      <c r="D89" s="504">
        <v>1.6639999999999999E-3</v>
      </c>
      <c r="E89" s="505">
        <v>7.5770000000000004E-3</v>
      </c>
      <c r="F89" s="505">
        <v>9.1100000000000003E-4</v>
      </c>
      <c r="G89" s="505">
        <v>5.13E-4</v>
      </c>
      <c r="H89" s="505">
        <v>2.9380000000000001E-3</v>
      </c>
      <c r="I89" s="505">
        <v>0</v>
      </c>
      <c r="J89" s="505">
        <v>9.5500000000000001E-4</v>
      </c>
      <c r="K89" s="505">
        <v>4.7959999999999999E-3</v>
      </c>
      <c r="L89" s="505">
        <v>1.815E-3</v>
      </c>
      <c r="M89" s="505">
        <v>1.541E-2</v>
      </c>
      <c r="N89" s="505">
        <v>0</v>
      </c>
      <c r="O89" s="505">
        <v>1.8109999999999999E-3</v>
      </c>
      <c r="P89" s="505">
        <v>1.7910000000000001E-3</v>
      </c>
      <c r="Q89" s="505">
        <v>1.6670000000000001E-3</v>
      </c>
      <c r="R89" s="505">
        <v>1.5939999999999999E-3</v>
      </c>
      <c r="S89" s="505">
        <v>3.5820000000000001E-3</v>
      </c>
      <c r="T89" s="505">
        <v>2.6159999999999998E-3</v>
      </c>
      <c r="U89" s="505">
        <v>1.789E-3</v>
      </c>
      <c r="V89" s="505">
        <v>4.973E-3</v>
      </c>
      <c r="W89" s="505">
        <v>2.3289999999999999E-3</v>
      </c>
      <c r="X89" s="505">
        <v>1.8090000000000001E-3</v>
      </c>
      <c r="Y89" s="505">
        <v>1.464E-3</v>
      </c>
      <c r="Z89" s="505">
        <v>1.2409999999999999E-3</v>
      </c>
      <c r="AA89" s="505">
        <v>2.8270000000000001E-3</v>
      </c>
      <c r="AB89" s="505">
        <v>1.1050000000000001E-3</v>
      </c>
      <c r="AC89" s="505">
        <v>2.0860000000000002E-3</v>
      </c>
      <c r="AD89" s="505">
        <v>4.8419999999999999E-3</v>
      </c>
      <c r="AE89" s="505">
        <v>2.4880000000000002E-3</v>
      </c>
      <c r="AF89" s="505">
        <v>1.7309999999999999E-3</v>
      </c>
      <c r="AG89" s="505">
        <v>1.284E-3</v>
      </c>
      <c r="AH89" s="505">
        <v>3.3249999999999998E-3</v>
      </c>
      <c r="AI89" s="505">
        <v>3.4190000000000002E-3</v>
      </c>
      <c r="AJ89" s="505">
        <v>2.7650000000000001E-3</v>
      </c>
      <c r="AK89" s="505">
        <v>3.9119999999999997E-3</v>
      </c>
      <c r="AL89" s="505">
        <v>3.1089999999999998E-3</v>
      </c>
      <c r="AM89" s="505">
        <v>2.1679999999999998E-3</v>
      </c>
      <c r="AN89" s="505">
        <v>1.7099999999999999E-3</v>
      </c>
      <c r="AO89" s="505">
        <v>3.444E-3</v>
      </c>
      <c r="AP89" s="505">
        <v>2.081E-3</v>
      </c>
      <c r="AQ89" s="505">
        <v>5.3429999999999997E-3</v>
      </c>
      <c r="AR89" s="505">
        <v>5.2690000000000002E-3</v>
      </c>
      <c r="AS89" s="505">
        <v>1.676E-3</v>
      </c>
      <c r="AT89" s="505">
        <v>1.7520000000000001E-3</v>
      </c>
      <c r="AU89" s="505">
        <v>1.1509999999999999E-3</v>
      </c>
      <c r="AV89" s="505">
        <v>1.057E-3</v>
      </c>
      <c r="AW89" s="505">
        <v>1.194E-3</v>
      </c>
      <c r="AX89" s="505">
        <v>1.178E-3</v>
      </c>
      <c r="AY89" s="505">
        <v>1.0970000000000001E-3</v>
      </c>
      <c r="AZ89" s="505">
        <v>1.4959999999999999E-3</v>
      </c>
      <c r="BA89" s="505">
        <v>1.3029999999999999E-3</v>
      </c>
      <c r="BB89" s="505">
        <v>1.0219999999999999E-3</v>
      </c>
      <c r="BC89" s="505">
        <v>1.926E-3</v>
      </c>
      <c r="BD89" s="505">
        <v>1.1509999999999999E-3</v>
      </c>
      <c r="BE89" s="505">
        <v>1.2700000000000001E-3</v>
      </c>
      <c r="BF89" s="505">
        <v>1.593E-3</v>
      </c>
      <c r="BG89" s="505">
        <v>1.6149999999999999E-3</v>
      </c>
      <c r="BH89" s="505">
        <v>1.3079999999999999E-3</v>
      </c>
      <c r="BI89" s="505">
        <v>1.3699999999999999E-3</v>
      </c>
      <c r="BJ89" s="505">
        <v>6.7400000000000001E-4</v>
      </c>
      <c r="BK89" s="505">
        <v>1.2899999999999999E-3</v>
      </c>
      <c r="BL89" s="505">
        <v>1.7589999999999999E-3</v>
      </c>
      <c r="BM89" s="505">
        <v>1.6486000000000001E-2</v>
      </c>
      <c r="BN89" s="505">
        <v>1.2570000000000001E-3</v>
      </c>
      <c r="BO89" s="505">
        <v>1.0679999999999999E-3</v>
      </c>
      <c r="BP89" s="505">
        <v>1.2700000000000001E-3</v>
      </c>
      <c r="BQ89" s="505">
        <v>1.1670000000000001E-3</v>
      </c>
      <c r="BR89" s="505">
        <v>1.433E-3</v>
      </c>
      <c r="BS89" s="505">
        <v>7.5230000000000002E-3</v>
      </c>
      <c r="BT89" s="505">
        <v>1.3021E-2</v>
      </c>
      <c r="BU89" s="505">
        <v>7.1400000000000001E-4</v>
      </c>
      <c r="BV89" s="505">
        <v>6.3100000000000005E-4</v>
      </c>
      <c r="BW89" s="505">
        <v>3.1700000000000001E-4</v>
      </c>
      <c r="BX89" s="505">
        <v>5.7799999999999995E-4</v>
      </c>
      <c r="BY89" s="505">
        <v>3.1399999999999999E-4</v>
      </c>
      <c r="BZ89" s="505">
        <v>2.23E-4</v>
      </c>
      <c r="CA89" s="505">
        <v>1.13E-4</v>
      </c>
      <c r="CB89" s="505">
        <v>3.0000000000000001E-5</v>
      </c>
      <c r="CC89" s="505">
        <v>3.5500000000000001E-4</v>
      </c>
      <c r="CD89" s="505">
        <v>4.0900000000000002E-4</v>
      </c>
      <c r="CE89" s="505">
        <v>1.5770000000000001E-3</v>
      </c>
      <c r="CF89" s="505">
        <v>4.35E-4</v>
      </c>
      <c r="CG89" s="505">
        <v>1.286E-3</v>
      </c>
      <c r="CH89" s="505">
        <v>1.000337</v>
      </c>
      <c r="CI89" s="505">
        <v>3.7199999999999999E-4</v>
      </c>
      <c r="CJ89" s="505">
        <v>2.1499999999999999E-4</v>
      </c>
      <c r="CK89" s="505">
        <v>3.4299999999999999E-4</v>
      </c>
      <c r="CL89" s="505">
        <v>7.0299999999999996E-4</v>
      </c>
      <c r="CM89" s="505">
        <v>6.8999999999999997E-4</v>
      </c>
      <c r="CN89" s="505">
        <v>4.3300000000000001E-4</v>
      </c>
      <c r="CO89" s="505">
        <v>1.603E-3</v>
      </c>
      <c r="CP89" s="505">
        <v>1.8060000000000001E-3</v>
      </c>
      <c r="CQ89" s="505">
        <v>4.2700000000000002E-4</v>
      </c>
      <c r="CR89" s="505">
        <v>8.7399999999999999E-4</v>
      </c>
      <c r="CS89" s="505">
        <v>5.5000000000000003E-4</v>
      </c>
      <c r="CT89" s="505">
        <v>5.9900000000000003E-4</v>
      </c>
      <c r="CU89" s="505">
        <v>6.87E-4</v>
      </c>
      <c r="CV89" s="505">
        <v>5.3700000000000004E-4</v>
      </c>
      <c r="CW89" s="505">
        <v>7.0399999999999998E-4</v>
      </c>
      <c r="CX89" s="505">
        <v>2.9700000000000001E-4</v>
      </c>
      <c r="CY89" s="505">
        <v>6.9200000000000002E-4</v>
      </c>
      <c r="CZ89" s="505">
        <v>9.1399999999999999E-4</v>
      </c>
      <c r="DA89" s="505">
        <v>2.1000000000000001E-4</v>
      </c>
      <c r="DB89" s="505">
        <v>1.1379999999999999E-3</v>
      </c>
      <c r="DC89" s="505">
        <v>2.1059999999999998E-3</v>
      </c>
      <c r="DD89" s="505">
        <v>5.31E-4</v>
      </c>
      <c r="DE89" s="505">
        <v>4.6299999999999998E-4</v>
      </c>
      <c r="DF89" s="505">
        <v>5.3700000000000004E-4</v>
      </c>
      <c r="DG89" s="505">
        <v>3.3440000000000002E-3</v>
      </c>
      <c r="DH89" s="509">
        <v>7.7999999999999999E-4</v>
      </c>
      <c r="DI89" s="548">
        <v>1.2151320000000001</v>
      </c>
      <c r="DJ89" s="549">
        <v>0.88985000000000003</v>
      </c>
      <c r="DK89" s="547"/>
      <c r="DL89" s="547"/>
      <c r="DM89" s="547"/>
      <c r="DN89" s="547"/>
      <c r="DO89" s="547"/>
      <c r="DP89" s="547"/>
      <c r="DQ89" s="547"/>
      <c r="DR89" s="547"/>
      <c r="DS89" s="537"/>
      <c r="DT89" s="537"/>
      <c r="DU89" s="537"/>
      <c r="DV89" s="537"/>
      <c r="DW89" s="537"/>
      <c r="DX89" s="537"/>
      <c r="DY89" s="537"/>
      <c r="DZ89" s="537"/>
      <c r="EA89" s="537"/>
      <c r="EB89" s="537"/>
      <c r="EC89" s="537"/>
      <c r="ED89" s="537"/>
      <c r="EE89" s="537"/>
      <c r="EF89" s="537"/>
      <c r="EG89" s="537"/>
      <c r="EH89" s="537"/>
      <c r="EI89" s="537"/>
      <c r="EJ89" s="537"/>
      <c r="EK89" s="537"/>
      <c r="EL89" s="537"/>
      <c r="EM89" s="537"/>
      <c r="EN89" s="537"/>
      <c r="EO89" s="537"/>
      <c r="EP89" s="537"/>
      <c r="EQ89" s="537"/>
      <c r="ER89" s="537"/>
      <c r="ES89" s="537"/>
      <c r="ET89" s="537"/>
      <c r="EU89" s="537"/>
      <c r="EV89" s="537"/>
      <c r="EW89" s="537"/>
      <c r="EX89" s="537"/>
      <c r="EY89" s="537"/>
      <c r="EZ89" s="537"/>
      <c r="FA89" s="537"/>
      <c r="FB89" s="537"/>
      <c r="FC89" s="537"/>
      <c r="FD89" s="537"/>
    </row>
    <row r="90" spans="2:160" s="550" customFormat="1" ht="18" customHeight="1" x14ac:dyDescent="0.2">
      <c r="B90" s="456" t="s">
        <v>158</v>
      </c>
      <c r="C90" s="457" t="s">
        <v>159</v>
      </c>
      <c r="D90" s="504">
        <v>5.4879999999999998E-3</v>
      </c>
      <c r="E90" s="505">
        <v>3.3609999999999998E-3</v>
      </c>
      <c r="F90" s="505">
        <v>2.6879999999999999E-3</v>
      </c>
      <c r="G90" s="505">
        <v>3.7750000000000001E-3</v>
      </c>
      <c r="H90" s="505">
        <v>4.7749999999999997E-3</v>
      </c>
      <c r="I90" s="505">
        <v>0</v>
      </c>
      <c r="J90" s="505">
        <v>2.8691000000000001E-2</v>
      </c>
      <c r="K90" s="505">
        <v>2.215E-3</v>
      </c>
      <c r="L90" s="505">
        <v>1.6249999999999999E-3</v>
      </c>
      <c r="M90" s="505">
        <v>2.5010000000000002E-3</v>
      </c>
      <c r="N90" s="505">
        <v>0</v>
      </c>
      <c r="O90" s="505">
        <v>2.2799999999999999E-3</v>
      </c>
      <c r="P90" s="505">
        <v>2.0860000000000002E-3</v>
      </c>
      <c r="Q90" s="505">
        <v>3.2620000000000001E-3</v>
      </c>
      <c r="R90" s="505">
        <v>2.3570000000000002E-3</v>
      </c>
      <c r="S90" s="505">
        <v>2.5010000000000002E-3</v>
      </c>
      <c r="T90" s="505">
        <v>1.653E-3</v>
      </c>
      <c r="U90" s="505">
        <v>2.447E-3</v>
      </c>
      <c r="V90" s="505">
        <v>2.016E-3</v>
      </c>
      <c r="W90" s="505">
        <v>1.676E-3</v>
      </c>
      <c r="X90" s="505">
        <v>7.1699999999999997E-4</v>
      </c>
      <c r="Y90" s="505">
        <v>1.3240000000000001E-3</v>
      </c>
      <c r="Z90" s="505">
        <v>1.1490000000000001E-3</v>
      </c>
      <c r="AA90" s="505">
        <v>1.5820000000000001E-3</v>
      </c>
      <c r="AB90" s="505">
        <v>1.9289999999999999E-3</v>
      </c>
      <c r="AC90" s="505">
        <v>1.5590000000000001E-3</v>
      </c>
      <c r="AD90" s="505">
        <v>2.5999999999999998E-4</v>
      </c>
      <c r="AE90" s="505">
        <v>1.1739999999999999E-3</v>
      </c>
      <c r="AF90" s="505">
        <v>1.475E-3</v>
      </c>
      <c r="AG90" s="505">
        <v>1.338E-3</v>
      </c>
      <c r="AH90" s="505">
        <v>2.5469999999999998E-3</v>
      </c>
      <c r="AI90" s="505">
        <v>3.8140000000000001E-3</v>
      </c>
      <c r="AJ90" s="505">
        <v>5.1580000000000003E-3</v>
      </c>
      <c r="AK90" s="505">
        <v>2.4350000000000001E-3</v>
      </c>
      <c r="AL90" s="505">
        <v>2.4020000000000001E-3</v>
      </c>
      <c r="AM90" s="505">
        <v>1.743E-3</v>
      </c>
      <c r="AN90" s="505">
        <v>2.1689999999999999E-3</v>
      </c>
      <c r="AO90" s="505">
        <v>2.0300000000000001E-3</v>
      </c>
      <c r="AP90" s="505">
        <v>1.702E-3</v>
      </c>
      <c r="AQ90" s="505">
        <v>2.5929999999999998E-3</v>
      </c>
      <c r="AR90" s="505">
        <v>2.2560000000000002E-3</v>
      </c>
      <c r="AS90" s="505">
        <v>2.5100000000000001E-3</v>
      </c>
      <c r="AT90" s="505">
        <v>2.209E-3</v>
      </c>
      <c r="AU90" s="505">
        <v>1.7880000000000001E-3</v>
      </c>
      <c r="AV90" s="505">
        <v>1.678E-3</v>
      </c>
      <c r="AW90" s="505">
        <v>1.9220000000000001E-3</v>
      </c>
      <c r="AX90" s="505">
        <v>1.472E-3</v>
      </c>
      <c r="AY90" s="505">
        <v>1.0369999999999999E-3</v>
      </c>
      <c r="AZ90" s="505">
        <v>2.2889999999999998E-3</v>
      </c>
      <c r="BA90" s="505">
        <v>1.374E-3</v>
      </c>
      <c r="BB90" s="505">
        <v>1.485E-3</v>
      </c>
      <c r="BC90" s="505">
        <v>1.6509999999999999E-3</v>
      </c>
      <c r="BD90" s="505">
        <v>1.1440000000000001E-3</v>
      </c>
      <c r="BE90" s="505">
        <v>1.7329999999999999E-3</v>
      </c>
      <c r="BF90" s="505">
        <v>1.175E-3</v>
      </c>
      <c r="BG90" s="505">
        <v>1.325E-3</v>
      </c>
      <c r="BH90" s="505">
        <v>1.3699999999999999E-3</v>
      </c>
      <c r="BI90" s="505">
        <v>1.2470000000000001E-3</v>
      </c>
      <c r="BJ90" s="505">
        <v>6.9200000000000002E-4</v>
      </c>
      <c r="BK90" s="505">
        <v>1.3569999999999999E-3</v>
      </c>
      <c r="BL90" s="505">
        <v>5.7619999999999998E-3</v>
      </c>
      <c r="BM90" s="505">
        <v>8.0470000000000003E-3</v>
      </c>
      <c r="BN90" s="505">
        <v>3.3300000000000001E-3</v>
      </c>
      <c r="BO90" s="505">
        <v>3.3890000000000001E-3</v>
      </c>
      <c r="BP90" s="505">
        <v>3.7559999999999998E-3</v>
      </c>
      <c r="BQ90" s="505">
        <v>3.852E-3</v>
      </c>
      <c r="BR90" s="505">
        <v>3.0300000000000001E-3</v>
      </c>
      <c r="BS90" s="505">
        <v>1.225E-3</v>
      </c>
      <c r="BT90" s="505">
        <v>1.5319999999999999E-3</v>
      </c>
      <c r="BU90" s="505">
        <v>2.281E-3</v>
      </c>
      <c r="BV90" s="505">
        <v>4.3189999999999999E-3</v>
      </c>
      <c r="BW90" s="505">
        <v>7.2300000000000003E-3</v>
      </c>
      <c r="BX90" s="505">
        <v>4.5909999999999996E-3</v>
      </c>
      <c r="BY90" s="505">
        <v>2.215E-3</v>
      </c>
      <c r="BZ90" s="505">
        <v>1.14E-3</v>
      </c>
      <c r="CA90" s="505">
        <v>7.9299999999999998E-4</v>
      </c>
      <c r="CB90" s="505">
        <v>3.1500000000000001E-4</v>
      </c>
      <c r="CC90" s="505">
        <v>4.4012999999999997E-2</v>
      </c>
      <c r="CD90" s="505">
        <v>2.8902000000000001E-2</v>
      </c>
      <c r="CE90" s="505">
        <v>0.12157900000000001</v>
      </c>
      <c r="CF90" s="505">
        <v>3.6856E-2</v>
      </c>
      <c r="CG90" s="505">
        <v>0.25638699999999998</v>
      </c>
      <c r="CH90" s="505">
        <v>2.5709999999999999E-3</v>
      </c>
      <c r="CI90" s="505">
        <v>1.017579</v>
      </c>
      <c r="CJ90" s="505">
        <v>4.8650000000000004E-3</v>
      </c>
      <c r="CK90" s="505">
        <v>1.967E-3</v>
      </c>
      <c r="CL90" s="505">
        <v>2.7550000000000001E-3</v>
      </c>
      <c r="CM90" s="505">
        <v>2.7920000000000002E-3</v>
      </c>
      <c r="CN90" s="505">
        <v>2.1320000000000002E-3</v>
      </c>
      <c r="CO90" s="505">
        <v>4.5739999999999999E-3</v>
      </c>
      <c r="CP90" s="505">
        <v>2.5669999999999998E-3</v>
      </c>
      <c r="CQ90" s="505">
        <v>1.91E-3</v>
      </c>
      <c r="CR90" s="505">
        <v>1.9559999999999998E-3</v>
      </c>
      <c r="CS90" s="505">
        <v>1.366E-3</v>
      </c>
      <c r="CT90" s="505">
        <v>1.3649999999999999E-3</v>
      </c>
      <c r="CU90" s="505">
        <v>1.472E-3</v>
      </c>
      <c r="CV90" s="505">
        <v>1.4250000000000001E-3</v>
      </c>
      <c r="CW90" s="505">
        <v>2.8180000000000002E-3</v>
      </c>
      <c r="CX90" s="505">
        <v>8.3149999999999995E-3</v>
      </c>
      <c r="CY90" s="505">
        <v>3.0609999999999999E-3</v>
      </c>
      <c r="CZ90" s="505">
        <v>1.4729999999999999E-3</v>
      </c>
      <c r="DA90" s="505">
        <v>1.4250000000000001E-3</v>
      </c>
      <c r="DB90" s="505">
        <v>7.0587999999999998E-2</v>
      </c>
      <c r="DC90" s="505">
        <v>4.8050000000000002E-3</v>
      </c>
      <c r="DD90" s="505">
        <v>2.7269999999999998E-3</v>
      </c>
      <c r="DE90" s="505">
        <v>7.4809999999999998E-3</v>
      </c>
      <c r="DF90" s="505">
        <v>3.9849999999999998E-3</v>
      </c>
      <c r="DG90" s="505">
        <v>2.0669999999999998E-3</v>
      </c>
      <c r="DH90" s="509">
        <v>2.0735E-2</v>
      </c>
      <c r="DI90" s="548">
        <v>1.8715329999999999</v>
      </c>
      <c r="DJ90" s="549">
        <v>1.3705369999999999</v>
      </c>
      <c r="DK90" s="547"/>
      <c r="DL90" s="547"/>
      <c r="DM90" s="547"/>
      <c r="DN90" s="547"/>
      <c r="DO90" s="547"/>
      <c r="DP90" s="547"/>
      <c r="DQ90" s="547"/>
      <c r="DR90" s="547"/>
      <c r="DS90" s="537"/>
      <c r="DT90" s="537"/>
      <c r="DU90" s="537"/>
      <c r="DV90" s="537"/>
      <c r="DW90" s="537"/>
      <c r="DX90" s="537"/>
      <c r="DY90" s="537"/>
      <c r="DZ90" s="537"/>
      <c r="EA90" s="537"/>
      <c r="EB90" s="537"/>
      <c r="EC90" s="537"/>
      <c r="ED90" s="537"/>
      <c r="EE90" s="537"/>
      <c r="EF90" s="537"/>
      <c r="EG90" s="537"/>
      <c r="EH90" s="537"/>
      <c r="EI90" s="537"/>
      <c r="EJ90" s="537"/>
      <c r="EK90" s="537"/>
      <c r="EL90" s="537"/>
      <c r="EM90" s="537"/>
      <c r="EN90" s="537"/>
      <c r="EO90" s="537"/>
      <c r="EP90" s="537"/>
      <c r="EQ90" s="537"/>
      <c r="ER90" s="537"/>
      <c r="ES90" s="537"/>
      <c r="ET90" s="537"/>
      <c r="EU90" s="537"/>
      <c r="EV90" s="537"/>
      <c r="EW90" s="537"/>
      <c r="EX90" s="537"/>
      <c r="EY90" s="537"/>
      <c r="EZ90" s="537"/>
      <c r="FA90" s="537"/>
      <c r="FB90" s="537"/>
      <c r="FC90" s="537"/>
      <c r="FD90" s="537"/>
    </row>
    <row r="91" spans="2:160" s="550" customFormat="1" ht="18" customHeight="1" x14ac:dyDescent="0.2">
      <c r="B91" s="456" t="s">
        <v>160</v>
      </c>
      <c r="C91" s="457" t="s">
        <v>161</v>
      </c>
      <c r="D91" s="504">
        <v>4.5600000000000003E-4</v>
      </c>
      <c r="E91" s="505">
        <v>4.64E-4</v>
      </c>
      <c r="F91" s="505">
        <v>9.6100000000000005E-4</v>
      </c>
      <c r="G91" s="505">
        <v>1.4999999999999999E-4</v>
      </c>
      <c r="H91" s="505">
        <v>4.8999999999999998E-4</v>
      </c>
      <c r="I91" s="505">
        <v>0</v>
      </c>
      <c r="J91" s="505">
        <v>1.31E-3</v>
      </c>
      <c r="K91" s="505">
        <v>4.0000000000000002E-4</v>
      </c>
      <c r="L91" s="505">
        <v>3.7100000000000002E-4</v>
      </c>
      <c r="M91" s="505">
        <v>3.3399999999999999E-4</v>
      </c>
      <c r="N91" s="505">
        <v>0</v>
      </c>
      <c r="O91" s="505">
        <v>5.0799999999999999E-4</v>
      </c>
      <c r="P91" s="505">
        <v>4.6799999999999999E-4</v>
      </c>
      <c r="Q91" s="505">
        <v>3.2499999999999999E-4</v>
      </c>
      <c r="R91" s="505">
        <v>4.9600000000000002E-4</v>
      </c>
      <c r="S91" s="505">
        <v>4.1599999999999997E-4</v>
      </c>
      <c r="T91" s="505">
        <v>4.57E-4</v>
      </c>
      <c r="U91" s="505">
        <v>4.8899999999999996E-4</v>
      </c>
      <c r="V91" s="505">
        <v>3.6299999999999999E-4</v>
      </c>
      <c r="W91" s="505">
        <v>3.5E-4</v>
      </c>
      <c r="X91" s="505">
        <v>1.3300000000000001E-4</v>
      </c>
      <c r="Y91" s="505">
        <v>2.9799999999999998E-4</v>
      </c>
      <c r="Z91" s="505">
        <v>2.7500000000000002E-4</v>
      </c>
      <c r="AA91" s="505">
        <v>2.6699999999999998E-4</v>
      </c>
      <c r="AB91" s="505">
        <v>1.32E-3</v>
      </c>
      <c r="AC91" s="505">
        <v>4.2900000000000002E-4</v>
      </c>
      <c r="AD91" s="505">
        <v>6.8999999999999997E-5</v>
      </c>
      <c r="AE91" s="505">
        <v>2.7300000000000002E-4</v>
      </c>
      <c r="AF91" s="505">
        <v>4.0700000000000003E-4</v>
      </c>
      <c r="AG91" s="505">
        <v>3.3100000000000002E-4</v>
      </c>
      <c r="AH91" s="505">
        <v>3.9500000000000001E-4</v>
      </c>
      <c r="AI91" s="505">
        <v>4.5300000000000001E-4</v>
      </c>
      <c r="AJ91" s="505">
        <v>4.0900000000000002E-4</v>
      </c>
      <c r="AK91" s="505">
        <v>4.7899999999999999E-4</v>
      </c>
      <c r="AL91" s="505">
        <v>4.73E-4</v>
      </c>
      <c r="AM91" s="505">
        <v>2.8499999999999999E-4</v>
      </c>
      <c r="AN91" s="505">
        <v>2.9599999999999998E-4</v>
      </c>
      <c r="AO91" s="505">
        <v>3.68E-4</v>
      </c>
      <c r="AP91" s="505">
        <v>2.9E-4</v>
      </c>
      <c r="AQ91" s="505">
        <v>3.9800000000000002E-4</v>
      </c>
      <c r="AR91" s="505">
        <v>3.1399999999999999E-4</v>
      </c>
      <c r="AS91" s="505">
        <v>4.4999999999999999E-4</v>
      </c>
      <c r="AT91" s="505">
        <v>4.0999999999999999E-4</v>
      </c>
      <c r="AU91" s="505">
        <v>4.2400000000000001E-4</v>
      </c>
      <c r="AV91" s="505">
        <v>3.86E-4</v>
      </c>
      <c r="AW91" s="505">
        <v>5.4699999999999996E-4</v>
      </c>
      <c r="AX91" s="505">
        <v>2.5500000000000002E-4</v>
      </c>
      <c r="AY91" s="505">
        <v>2.8699999999999998E-4</v>
      </c>
      <c r="AZ91" s="505">
        <v>3.5799999999999997E-4</v>
      </c>
      <c r="BA91" s="505">
        <v>2.92E-4</v>
      </c>
      <c r="BB91" s="505">
        <v>6.4000000000000005E-4</v>
      </c>
      <c r="BC91" s="505">
        <v>3.7599999999999998E-4</v>
      </c>
      <c r="BD91" s="505">
        <v>2.9100000000000003E-4</v>
      </c>
      <c r="BE91" s="505">
        <v>2.8899999999999998E-4</v>
      </c>
      <c r="BF91" s="505">
        <v>2.3499999999999999E-4</v>
      </c>
      <c r="BG91" s="505">
        <v>2.6600000000000001E-4</v>
      </c>
      <c r="BH91" s="505">
        <v>2.9700000000000001E-4</v>
      </c>
      <c r="BI91" s="505">
        <v>3.2899999999999997E-4</v>
      </c>
      <c r="BJ91" s="505">
        <v>2.5700000000000001E-4</v>
      </c>
      <c r="BK91" s="505">
        <v>4.8200000000000001E-4</v>
      </c>
      <c r="BL91" s="505">
        <v>5.9299999999999999E-4</v>
      </c>
      <c r="BM91" s="505">
        <v>1.059E-3</v>
      </c>
      <c r="BN91" s="505">
        <v>5.4199999999999995E-4</v>
      </c>
      <c r="BO91" s="505">
        <v>5.8900000000000001E-4</v>
      </c>
      <c r="BP91" s="505">
        <v>1.2489999999999999E-3</v>
      </c>
      <c r="BQ91" s="505">
        <v>9.19E-4</v>
      </c>
      <c r="BR91" s="505">
        <v>8.0500000000000005E-4</v>
      </c>
      <c r="BS91" s="505">
        <v>1.021E-3</v>
      </c>
      <c r="BT91" s="505">
        <v>2.5699999999999998E-3</v>
      </c>
      <c r="BU91" s="505">
        <v>1.524E-3</v>
      </c>
      <c r="BV91" s="505">
        <v>1.1839999999999999E-3</v>
      </c>
      <c r="BW91" s="505">
        <v>1.5380000000000001E-3</v>
      </c>
      <c r="BX91" s="505">
        <v>1.915E-3</v>
      </c>
      <c r="BY91" s="505">
        <v>7.4380000000000002E-3</v>
      </c>
      <c r="BZ91" s="505">
        <v>1.1169999999999999E-3</v>
      </c>
      <c r="CA91" s="505">
        <v>1.3500000000000001E-3</v>
      </c>
      <c r="CB91" s="505">
        <v>4.5100000000000001E-4</v>
      </c>
      <c r="CC91" s="505">
        <v>1.0790000000000001E-3</v>
      </c>
      <c r="CD91" s="505">
        <v>4.1199999999999999E-4</v>
      </c>
      <c r="CE91" s="505">
        <v>9.2699999999999998E-4</v>
      </c>
      <c r="CF91" s="505">
        <v>1.338E-3</v>
      </c>
      <c r="CG91" s="505">
        <v>1.2229999999999999E-3</v>
      </c>
      <c r="CH91" s="505">
        <v>1.3979999999999999E-3</v>
      </c>
      <c r="CI91" s="505">
        <v>1.575E-3</v>
      </c>
      <c r="CJ91" s="505">
        <v>1.017463</v>
      </c>
      <c r="CK91" s="505">
        <v>9.325E-3</v>
      </c>
      <c r="CL91" s="505">
        <v>3.4499999999999999E-3</v>
      </c>
      <c r="CM91" s="505">
        <v>1.3550000000000001E-3</v>
      </c>
      <c r="CN91" s="505">
        <v>3.2439999999999999E-3</v>
      </c>
      <c r="CO91" s="505">
        <v>3.0219999999999999E-3</v>
      </c>
      <c r="CP91" s="505">
        <v>4.287E-3</v>
      </c>
      <c r="CQ91" s="505">
        <v>1.0399999999999999E-3</v>
      </c>
      <c r="CR91" s="505">
        <v>7.1539999999999998E-3</v>
      </c>
      <c r="CS91" s="505">
        <v>6.5899999999999997E-4</v>
      </c>
      <c r="CT91" s="505">
        <v>4.0899999999999999E-3</v>
      </c>
      <c r="CU91" s="505">
        <v>2.552E-3</v>
      </c>
      <c r="CV91" s="505">
        <v>1.4549999999999999E-3</v>
      </c>
      <c r="CW91" s="505">
        <v>6.0260000000000001E-3</v>
      </c>
      <c r="CX91" s="505">
        <v>9.8200000000000002E-4</v>
      </c>
      <c r="CY91" s="505">
        <v>1.6050000000000001E-3</v>
      </c>
      <c r="CZ91" s="505">
        <v>1.0430000000000001E-3</v>
      </c>
      <c r="DA91" s="505">
        <v>1.2030000000000001E-3</v>
      </c>
      <c r="DB91" s="505">
        <v>1.794E-3</v>
      </c>
      <c r="DC91" s="505">
        <v>1.4809999999999999E-3</v>
      </c>
      <c r="DD91" s="505">
        <v>1.6169999999999999E-3</v>
      </c>
      <c r="DE91" s="505">
        <v>1.0349999999999999E-3</v>
      </c>
      <c r="DF91" s="505">
        <v>2.545E-3</v>
      </c>
      <c r="DG91" s="505">
        <v>3.8999999999999999E-4</v>
      </c>
      <c r="DH91" s="509">
        <v>2.3500000000000001E-3</v>
      </c>
      <c r="DI91" s="548">
        <v>1.138619</v>
      </c>
      <c r="DJ91" s="549">
        <v>0.83381899999999998</v>
      </c>
      <c r="DK91" s="547"/>
      <c r="DL91" s="547"/>
      <c r="DM91" s="547"/>
      <c r="DN91" s="547"/>
      <c r="DO91" s="547"/>
      <c r="DP91" s="547"/>
      <c r="DQ91" s="547"/>
      <c r="DR91" s="547"/>
      <c r="DS91" s="537"/>
      <c r="DT91" s="537"/>
      <c r="DU91" s="537"/>
      <c r="DV91" s="537"/>
      <c r="DW91" s="537"/>
      <c r="DX91" s="537"/>
      <c r="DY91" s="537"/>
      <c r="DZ91" s="537"/>
      <c r="EA91" s="537"/>
      <c r="EB91" s="537"/>
      <c r="EC91" s="537"/>
      <c r="ED91" s="537"/>
      <c r="EE91" s="537"/>
      <c r="EF91" s="537"/>
      <c r="EG91" s="537"/>
      <c r="EH91" s="537"/>
      <c r="EI91" s="537"/>
      <c r="EJ91" s="537"/>
      <c r="EK91" s="537"/>
      <c r="EL91" s="537"/>
      <c r="EM91" s="537"/>
      <c r="EN91" s="537"/>
      <c r="EO91" s="537"/>
      <c r="EP91" s="537"/>
      <c r="EQ91" s="537"/>
      <c r="ER91" s="537"/>
      <c r="ES91" s="537"/>
      <c r="ET91" s="537"/>
      <c r="EU91" s="537"/>
      <c r="EV91" s="537"/>
      <c r="EW91" s="537"/>
      <c r="EX91" s="537"/>
      <c r="EY91" s="537"/>
      <c r="EZ91" s="537"/>
      <c r="FA91" s="537"/>
      <c r="FB91" s="537"/>
      <c r="FC91" s="537"/>
      <c r="FD91" s="537"/>
    </row>
    <row r="92" spans="2:160" s="550" customFormat="1" ht="18" customHeight="1" x14ac:dyDescent="0.2">
      <c r="B92" s="456" t="s">
        <v>162</v>
      </c>
      <c r="C92" s="457" t="s">
        <v>163</v>
      </c>
      <c r="D92" s="504">
        <v>2.6779999999999998E-3</v>
      </c>
      <c r="E92" s="505">
        <v>2.2420000000000001E-3</v>
      </c>
      <c r="F92" s="505">
        <v>4.9259999999999998E-3</v>
      </c>
      <c r="G92" s="505">
        <v>1.402E-3</v>
      </c>
      <c r="H92" s="505">
        <v>4.4720000000000003E-3</v>
      </c>
      <c r="I92" s="505">
        <v>0</v>
      </c>
      <c r="J92" s="505">
        <v>5.0340000000000003E-3</v>
      </c>
      <c r="K92" s="505">
        <v>2.7460000000000002E-3</v>
      </c>
      <c r="L92" s="505">
        <v>2.1059999999999998E-3</v>
      </c>
      <c r="M92" s="505">
        <v>2.7330000000000002E-3</v>
      </c>
      <c r="N92" s="505">
        <v>0</v>
      </c>
      <c r="O92" s="505">
        <v>2.751E-3</v>
      </c>
      <c r="P92" s="505">
        <v>2.9229999999999998E-3</v>
      </c>
      <c r="Q92" s="505">
        <v>2.189E-3</v>
      </c>
      <c r="R92" s="505">
        <v>3.0349999999999999E-3</v>
      </c>
      <c r="S92" s="505">
        <v>2.6519999999999998E-3</v>
      </c>
      <c r="T92" s="505">
        <v>2.777E-3</v>
      </c>
      <c r="U92" s="505">
        <v>3.2320000000000001E-3</v>
      </c>
      <c r="V92" s="505">
        <v>1.7910000000000001E-3</v>
      </c>
      <c r="W92" s="505">
        <v>1.74E-3</v>
      </c>
      <c r="X92" s="505">
        <v>5.7499999999999999E-4</v>
      </c>
      <c r="Y92" s="505">
        <v>1.5089999999999999E-3</v>
      </c>
      <c r="Z92" s="505">
        <v>1.521E-3</v>
      </c>
      <c r="AA92" s="505">
        <v>1.771E-3</v>
      </c>
      <c r="AB92" s="505">
        <v>1.7603000000000001E-2</v>
      </c>
      <c r="AC92" s="505">
        <v>3.065E-3</v>
      </c>
      <c r="AD92" s="505">
        <v>3.1E-4</v>
      </c>
      <c r="AE92" s="505">
        <v>1.5989999999999999E-3</v>
      </c>
      <c r="AF92" s="505">
        <v>2.2360000000000001E-3</v>
      </c>
      <c r="AG92" s="505">
        <v>2.3600000000000001E-3</v>
      </c>
      <c r="AH92" s="505">
        <v>2.6949999999999999E-3</v>
      </c>
      <c r="AI92" s="505">
        <v>2.5820000000000001E-3</v>
      </c>
      <c r="AJ92" s="505">
        <v>2.2880000000000001E-3</v>
      </c>
      <c r="AK92" s="505">
        <v>2.8999999999999998E-3</v>
      </c>
      <c r="AL92" s="505">
        <v>2.7009999999999998E-3</v>
      </c>
      <c r="AM92" s="505">
        <v>1.531E-3</v>
      </c>
      <c r="AN92" s="505">
        <v>1.511E-3</v>
      </c>
      <c r="AO92" s="505">
        <v>2.0739999999999999E-3</v>
      </c>
      <c r="AP92" s="505">
        <v>2.0240000000000002E-3</v>
      </c>
      <c r="AQ92" s="505">
        <v>1.7650000000000001E-3</v>
      </c>
      <c r="AR92" s="505">
        <v>1.892E-3</v>
      </c>
      <c r="AS92" s="505">
        <v>2.4169999999999999E-3</v>
      </c>
      <c r="AT92" s="505">
        <v>2.431E-3</v>
      </c>
      <c r="AU92" s="505">
        <v>2.931E-3</v>
      </c>
      <c r="AV92" s="505">
        <v>2.5590000000000001E-3</v>
      </c>
      <c r="AW92" s="505">
        <v>2.6029999999999998E-3</v>
      </c>
      <c r="AX92" s="505">
        <v>1.6639999999999999E-3</v>
      </c>
      <c r="AY92" s="505">
        <v>1.9139999999999999E-3</v>
      </c>
      <c r="AZ92" s="505">
        <v>2.447E-3</v>
      </c>
      <c r="BA92" s="505">
        <v>2.1199999999999999E-3</v>
      </c>
      <c r="BB92" s="505">
        <v>4.0330000000000001E-3</v>
      </c>
      <c r="BC92" s="505">
        <v>2.725E-3</v>
      </c>
      <c r="BD92" s="505">
        <v>2.0170000000000001E-3</v>
      </c>
      <c r="BE92" s="505">
        <v>1.859E-3</v>
      </c>
      <c r="BF92" s="505">
        <v>1.665E-3</v>
      </c>
      <c r="BG92" s="505">
        <v>1.7390000000000001E-3</v>
      </c>
      <c r="BH92" s="505">
        <v>2.1129999999999999E-3</v>
      </c>
      <c r="BI92" s="505">
        <v>2.1429999999999999E-3</v>
      </c>
      <c r="BJ92" s="505">
        <v>1.3749999999999999E-3</v>
      </c>
      <c r="BK92" s="505">
        <v>2.3570000000000002E-3</v>
      </c>
      <c r="BL92" s="505">
        <v>3.2829999999999999E-3</v>
      </c>
      <c r="BM92" s="505">
        <v>1.8619999999999999E-3</v>
      </c>
      <c r="BN92" s="505">
        <v>2.6719999999999999E-3</v>
      </c>
      <c r="BO92" s="505">
        <v>2.7200000000000002E-3</v>
      </c>
      <c r="BP92" s="505">
        <v>1.8218000000000002E-2</v>
      </c>
      <c r="BQ92" s="505">
        <v>6.8349999999999999E-3</v>
      </c>
      <c r="BR92" s="505">
        <v>6.1659999999999996E-3</v>
      </c>
      <c r="BS92" s="505">
        <v>1.678E-3</v>
      </c>
      <c r="BT92" s="505">
        <v>2.4910000000000002E-3</v>
      </c>
      <c r="BU92" s="505">
        <v>5.006E-3</v>
      </c>
      <c r="BV92" s="505">
        <v>5.5789999999999998E-3</v>
      </c>
      <c r="BW92" s="505">
        <v>1.6428000000000002E-2</v>
      </c>
      <c r="BX92" s="505">
        <v>1.4630000000000001E-2</v>
      </c>
      <c r="BY92" s="505">
        <v>1.5633999999999999E-2</v>
      </c>
      <c r="BZ92" s="505">
        <v>7.2680000000000002E-3</v>
      </c>
      <c r="CA92" s="505">
        <v>7.2309999999999996E-3</v>
      </c>
      <c r="CB92" s="505">
        <v>1.2290000000000001E-3</v>
      </c>
      <c r="CC92" s="505">
        <v>4.9420000000000002E-3</v>
      </c>
      <c r="CD92" s="505">
        <v>3.9890000000000004E-3</v>
      </c>
      <c r="CE92" s="505">
        <v>3.9680000000000002E-3</v>
      </c>
      <c r="CF92" s="505">
        <v>1.0529E-2</v>
      </c>
      <c r="CG92" s="505">
        <v>4.6740000000000002E-3</v>
      </c>
      <c r="CH92" s="505">
        <v>3.6129999999999999E-3</v>
      </c>
      <c r="CI92" s="505">
        <v>4.1599999999999996E-3</v>
      </c>
      <c r="CJ92" s="505">
        <v>4.2579999999999996E-3</v>
      </c>
      <c r="CK92" s="505">
        <v>1.1978960000000001</v>
      </c>
      <c r="CL92" s="505">
        <v>6.6453999999999999E-2</v>
      </c>
      <c r="CM92" s="505">
        <v>6.4409999999999997E-3</v>
      </c>
      <c r="CN92" s="505">
        <v>5.1739E-2</v>
      </c>
      <c r="CO92" s="505">
        <v>1.8334E-2</v>
      </c>
      <c r="CP92" s="505">
        <v>9.1260000000000004E-3</v>
      </c>
      <c r="CQ92" s="505">
        <v>1.766E-3</v>
      </c>
      <c r="CR92" s="505">
        <v>2.2561999999999999E-2</v>
      </c>
      <c r="CS92" s="505">
        <v>3.9569999999999996E-3</v>
      </c>
      <c r="CT92" s="505">
        <v>6.9639999999999997E-3</v>
      </c>
      <c r="CU92" s="505">
        <v>6.5110000000000003E-3</v>
      </c>
      <c r="CV92" s="505">
        <v>3.4299999999999999E-3</v>
      </c>
      <c r="CW92" s="505">
        <v>1.6487999999999999E-2</v>
      </c>
      <c r="CX92" s="505">
        <v>3.2829999999999999E-3</v>
      </c>
      <c r="CY92" s="505">
        <v>2.6313E-2</v>
      </c>
      <c r="CZ92" s="505">
        <v>4.4089999999999997E-3</v>
      </c>
      <c r="DA92" s="505">
        <v>5.0359999999999997E-3</v>
      </c>
      <c r="DB92" s="505">
        <v>8.7449999999999993E-3</v>
      </c>
      <c r="DC92" s="505">
        <v>9.7450000000000002E-3</v>
      </c>
      <c r="DD92" s="505">
        <v>9.5340000000000008E-3</v>
      </c>
      <c r="DE92" s="505">
        <v>4.235E-3</v>
      </c>
      <c r="DF92" s="505">
        <v>5.4809999999999998E-3</v>
      </c>
      <c r="DG92" s="505">
        <v>3.3019999999999998E-3</v>
      </c>
      <c r="DH92" s="509">
        <v>5.8582000000000002E-2</v>
      </c>
      <c r="DI92" s="548">
        <v>1.8604499999999999</v>
      </c>
      <c r="DJ92" s="549">
        <v>1.3624210000000001</v>
      </c>
      <c r="DK92" s="547"/>
      <c r="DL92" s="547"/>
      <c r="DM92" s="547"/>
      <c r="DN92" s="547"/>
      <c r="DO92" s="547"/>
      <c r="DP92" s="547"/>
      <c r="DQ92" s="547"/>
      <c r="DR92" s="547"/>
      <c r="DS92" s="537"/>
      <c r="DT92" s="537"/>
      <c r="DU92" s="537"/>
      <c r="DV92" s="537"/>
      <c r="DW92" s="537"/>
      <c r="DX92" s="537"/>
      <c r="DY92" s="537"/>
      <c r="DZ92" s="537"/>
      <c r="EA92" s="537"/>
      <c r="EB92" s="537"/>
      <c r="EC92" s="537"/>
      <c r="ED92" s="537"/>
      <c r="EE92" s="537"/>
      <c r="EF92" s="537"/>
      <c r="EG92" s="537"/>
      <c r="EH92" s="537"/>
      <c r="EI92" s="537"/>
      <c r="EJ92" s="537"/>
      <c r="EK92" s="537"/>
      <c r="EL92" s="537"/>
      <c r="EM92" s="537"/>
      <c r="EN92" s="537"/>
      <c r="EO92" s="537"/>
      <c r="EP92" s="537"/>
      <c r="EQ92" s="537"/>
      <c r="ER92" s="537"/>
      <c r="ES92" s="537"/>
      <c r="ET92" s="537"/>
      <c r="EU92" s="537"/>
      <c r="EV92" s="537"/>
      <c r="EW92" s="537"/>
      <c r="EX92" s="537"/>
      <c r="EY92" s="537"/>
      <c r="EZ92" s="537"/>
      <c r="FA92" s="537"/>
      <c r="FB92" s="537"/>
      <c r="FC92" s="537"/>
      <c r="FD92" s="537"/>
    </row>
    <row r="93" spans="2:160" s="550" customFormat="1" ht="18" customHeight="1" x14ac:dyDescent="0.2">
      <c r="B93" s="456" t="s">
        <v>164</v>
      </c>
      <c r="C93" s="457" t="s">
        <v>165</v>
      </c>
      <c r="D93" s="504">
        <v>7.85E-4</v>
      </c>
      <c r="E93" s="505">
        <v>5.44E-4</v>
      </c>
      <c r="F93" s="505">
        <v>1.4339999999999999E-3</v>
      </c>
      <c r="G93" s="505">
        <v>4.35E-4</v>
      </c>
      <c r="H93" s="505">
        <v>5.71E-4</v>
      </c>
      <c r="I93" s="505">
        <v>0</v>
      </c>
      <c r="J93" s="505">
        <v>1.2780000000000001E-3</v>
      </c>
      <c r="K93" s="505">
        <v>2.565E-3</v>
      </c>
      <c r="L93" s="505">
        <v>6.1980000000000004E-3</v>
      </c>
      <c r="M93" s="505">
        <v>6.2200000000000005E-4</v>
      </c>
      <c r="N93" s="505">
        <v>0</v>
      </c>
      <c r="O93" s="505">
        <v>5.6099999999999998E-4</v>
      </c>
      <c r="P93" s="505">
        <v>1.6559999999999999E-3</v>
      </c>
      <c r="Q93" s="505">
        <v>6.0899999999999995E-4</v>
      </c>
      <c r="R93" s="505">
        <v>1.487E-3</v>
      </c>
      <c r="S93" s="505">
        <v>7.2800000000000002E-4</v>
      </c>
      <c r="T93" s="505">
        <v>9.9500000000000001E-4</v>
      </c>
      <c r="U93" s="505">
        <v>6.4999999999999997E-4</v>
      </c>
      <c r="V93" s="505">
        <v>9.9200000000000004E-4</v>
      </c>
      <c r="W93" s="505">
        <v>1.0120000000000001E-3</v>
      </c>
      <c r="X93" s="505">
        <v>1.85E-4</v>
      </c>
      <c r="Y93" s="505">
        <v>4.4499999999999997E-4</v>
      </c>
      <c r="Z93" s="505">
        <v>4.1399999999999998E-4</v>
      </c>
      <c r="AA93" s="505">
        <v>8.8400000000000002E-4</v>
      </c>
      <c r="AB93" s="505">
        <v>9.4680000000000007E-3</v>
      </c>
      <c r="AC93" s="505">
        <v>6.8820000000000001E-3</v>
      </c>
      <c r="AD93" s="505">
        <v>1.08E-4</v>
      </c>
      <c r="AE93" s="505">
        <v>2.2499999999999999E-4</v>
      </c>
      <c r="AF93" s="505">
        <v>1.307E-3</v>
      </c>
      <c r="AG93" s="505">
        <v>1.4369999999999999E-3</v>
      </c>
      <c r="AH93" s="505">
        <v>8.3699999999999996E-4</v>
      </c>
      <c r="AI93" s="505">
        <v>9.6100000000000005E-4</v>
      </c>
      <c r="AJ93" s="505">
        <v>5.4699999999999996E-4</v>
      </c>
      <c r="AK93" s="505">
        <v>1.6570000000000001E-3</v>
      </c>
      <c r="AL93" s="505">
        <v>8.3900000000000001E-4</v>
      </c>
      <c r="AM93" s="505">
        <v>3.6900000000000002E-4</v>
      </c>
      <c r="AN93" s="505">
        <v>4.2499999999999998E-4</v>
      </c>
      <c r="AO93" s="505">
        <v>5.1999999999999995E-4</v>
      </c>
      <c r="AP93" s="505">
        <v>4.4799999999999999E-4</v>
      </c>
      <c r="AQ93" s="505">
        <v>6.8199999999999999E-4</v>
      </c>
      <c r="AR93" s="505">
        <v>5.3899999999999998E-4</v>
      </c>
      <c r="AS93" s="505">
        <v>7.6000000000000004E-4</v>
      </c>
      <c r="AT93" s="505">
        <v>6.8900000000000005E-4</v>
      </c>
      <c r="AU93" s="505">
        <v>1.134E-3</v>
      </c>
      <c r="AV93" s="505">
        <v>9.6400000000000001E-4</v>
      </c>
      <c r="AW93" s="505">
        <v>1.372E-3</v>
      </c>
      <c r="AX93" s="505">
        <v>1.804E-3</v>
      </c>
      <c r="AY93" s="505">
        <v>1.0349999999999999E-3</v>
      </c>
      <c r="AZ93" s="505">
        <v>1.181E-3</v>
      </c>
      <c r="BA93" s="505">
        <v>2.1229999999999999E-3</v>
      </c>
      <c r="BB93" s="505">
        <v>1.369E-3</v>
      </c>
      <c r="BC93" s="505">
        <v>2.0730000000000002E-3</v>
      </c>
      <c r="BD93" s="505">
        <v>1.508E-3</v>
      </c>
      <c r="BE93" s="505">
        <v>1.7099999999999999E-3</v>
      </c>
      <c r="BF93" s="505">
        <v>2.029E-3</v>
      </c>
      <c r="BG93" s="505">
        <v>2.039E-3</v>
      </c>
      <c r="BH93" s="505">
        <v>1.3550000000000001E-3</v>
      </c>
      <c r="BI93" s="505">
        <v>7.0799999999999997E-4</v>
      </c>
      <c r="BJ93" s="505">
        <v>4.44E-4</v>
      </c>
      <c r="BK93" s="505">
        <v>1.952E-3</v>
      </c>
      <c r="BL93" s="505">
        <v>2.0860000000000002E-3</v>
      </c>
      <c r="BM93" s="505">
        <v>5.31E-4</v>
      </c>
      <c r="BN93" s="505">
        <v>1.225E-3</v>
      </c>
      <c r="BO93" s="505">
        <v>1.005E-3</v>
      </c>
      <c r="BP93" s="505">
        <v>7.2199999999999999E-4</v>
      </c>
      <c r="BQ93" s="505">
        <v>9.59E-4</v>
      </c>
      <c r="BR93" s="505">
        <v>7.6099999999999996E-4</v>
      </c>
      <c r="BS93" s="505">
        <v>7.9699999999999997E-4</v>
      </c>
      <c r="BT93" s="505">
        <v>2.016E-3</v>
      </c>
      <c r="BU93" s="505">
        <v>2.7899999999999999E-3</v>
      </c>
      <c r="BV93" s="505">
        <v>9.3899999999999995E-4</v>
      </c>
      <c r="BW93" s="505">
        <v>1.7240000000000001E-3</v>
      </c>
      <c r="BX93" s="505">
        <v>4.6299999999999996E-3</v>
      </c>
      <c r="BY93" s="505">
        <v>6.4720000000000003E-3</v>
      </c>
      <c r="BZ93" s="505">
        <v>3.4009999999999999E-3</v>
      </c>
      <c r="CA93" s="505">
        <v>3.2829999999999999E-3</v>
      </c>
      <c r="CB93" s="505">
        <v>4.2099999999999999E-4</v>
      </c>
      <c r="CC93" s="505">
        <v>1.753E-3</v>
      </c>
      <c r="CD93" s="505">
        <v>1.1329999999999999E-3</v>
      </c>
      <c r="CE93" s="505">
        <v>1.4499999999999999E-3</v>
      </c>
      <c r="CF93" s="505">
        <v>9.6900000000000003E-4</v>
      </c>
      <c r="CG93" s="505">
        <v>3.2499999999999999E-3</v>
      </c>
      <c r="CH93" s="505">
        <v>9.990000000000001E-4</v>
      </c>
      <c r="CI93" s="505">
        <v>3.248E-3</v>
      </c>
      <c r="CJ93" s="505">
        <v>6.3900000000000003E-4</v>
      </c>
      <c r="CK93" s="505">
        <v>6.9719999999999999E-3</v>
      </c>
      <c r="CL93" s="505">
        <v>1.044044</v>
      </c>
      <c r="CM93" s="505">
        <v>4.9049999999999996E-3</v>
      </c>
      <c r="CN93" s="505">
        <v>0.16675000000000001</v>
      </c>
      <c r="CO93" s="505">
        <v>9.4389999999999995E-3</v>
      </c>
      <c r="CP93" s="505">
        <v>9.2400000000000002E-4</v>
      </c>
      <c r="CQ93" s="505">
        <v>1.1609999999999999E-3</v>
      </c>
      <c r="CR93" s="505">
        <v>1.498E-3</v>
      </c>
      <c r="CS93" s="505">
        <v>1.031E-3</v>
      </c>
      <c r="CT93" s="505">
        <v>2.2390000000000001E-3</v>
      </c>
      <c r="CU93" s="505">
        <v>9.1600000000000004E-4</v>
      </c>
      <c r="CV93" s="505">
        <v>8.7699999999999996E-4</v>
      </c>
      <c r="CW93" s="505">
        <v>2.0920000000000001E-3</v>
      </c>
      <c r="CX93" s="505">
        <v>2.2239999999999998E-3</v>
      </c>
      <c r="CY93" s="505">
        <v>0.25319399999999997</v>
      </c>
      <c r="CZ93" s="505">
        <v>1.2650000000000001E-3</v>
      </c>
      <c r="DA93" s="505">
        <v>3.9119999999999997E-3</v>
      </c>
      <c r="DB93" s="505">
        <v>2.7650000000000001E-3</v>
      </c>
      <c r="DC93" s="505">
        <v>7.8329999999999997E-3</v>
      </c>
      <c r="DD93" s="505">
        <v>7.4260000000000003E-3</v>
      </c>
      <c r="DE93" s="505">
        <v>3.9909999999999998E-3</v>
      </c>
      <c r="DF93" s="505">
        <v>2.1580000000000002E-3</v>
      </c>
      <c r="DG93" s="505">
        <v>7.3700000000000002E-4</v>
      </c>
      <c r="DH93" s="509">
        <v>3.5330000000000001E-3</v>
      </c>
      <c r="DI93" s="548">
        <v>1.6576420000000001</v>
      </c>
      <c r="DJ93" s="549">
        <v>1.213903</v>
      </c>
      <c r="DK93" s="547"/>
      <c r="DL93" s="547"/>
      <c r="DM93" s="547"/>
      <c r="DN93" s="547"/>
      <c r="DO93" s="547"/>
      <c r="DP93" s="547"/>
      <c r="DQ93" s="547"/>
      <c r="DR93" s="547"/>
      <c r="DS93" s="537"/>
      <c r="DT93" s="537"/>
      <c r="DU93" s="537"/>
      <c r="DV93" s="537"/>
      <c r="DW93" s="537"/>
      <c r="DX93" s="537"/>
      <c r="DY93" s="537"/>
      <c r="DZ93" s="537"/>
      <c r="EA93" s="537"/>
      <c r="EB93" s="537"/>
      <c r="EC93" s="537"/>
      <c r="ED93" s="537"/>
      <c r="EE93" s="537"/>
      <c r="EF93" s="537"/>
      <c r="EG93" s="537"/>
      <c r="EH93" s="537"/>
      <c r="EI93" s="537"/>
      <c r="EJ93" s="537"/>
      <c r="EK93" s="537"/>
      <c r="EL93" s="537"/>
      <c r="EM93" s="537"/>
      <c r="EN93" s="537"/>
      <c r="EO93" s="537"/>
      <c r="EP93" s="537"/>
      <c r="EQ93" s="537"/>
      <c r="ER93" s="537"/>
      <c r="ES93" s="537"/>
      <c r="ET93" s="537"/>
      <c r="EU93" s="537"/>
      <c r="EV93" s="537"/>
      <c r="EW93" s="537"/>
      <c r="EX93" s="537"/>
      <c r="EY93" s="537"/>
      <c r="EZ93" s="537"/>
      <c r="FA93" s="537"/>
      <c r="FB93" s="537"/>
      <c r="FC93" s="537"/>
      <c r="FD93" s="537"/>
    </row>
    <row r="94" spans="2:160" s="550" customFormat="1" ht="18" customHeight="1" x14ac:dyDescent="0.2">
      <c r="B94" s="456" t="s">
        <v>166</v>
      </c>
      <c r="C94" s="457" t="s">
        <v>167</v>
      </c>
      <c r="D94" s="504">
        <v>3.467E-3</v>
      </c>
      <c r="E94" s="505">
        <v>4.372E-3</v>
      </c>
      <c r="F94" s="505">
        <v>3.6480000000000002E-3</v>
      </c>
      <c r="G94" s="505">
        <v>8.3600000000000005E-4</v>
      </c>
      <c r="H94" s="505">
        <v>2.5839999999999999E-3</v>
      </c>
      <c r="I94" s="505">
        <v>0</v>
      </c>
      <c r="J94" s="505">
        <v>4.5999999999999999E-3</v>
      </c>
      <c r="K94" s="505">
        <v>3.6449999999999998E-3</v>
      </c>
      <c r="L94" s="505">
        <v>4.9659999999999999E-3</v>
      </c>
      <c r="M94" s="505">
        <v>3.862E-3</v>
      </c>
      <c r="N94" s="505">
        <v>0</v>
      </c>
      <c r="O94" s="505">
        <v>2.758E-3</v>
      </c>
      <c r="P94" s="505">
        <v>3.9810000000000002E-3</v>
      </c>
      <c r="Q94" s="505">
        <v>2.9499999999999999E-3</v>
      </c>
      <c r="R94" s="505">
        <v>5.7749999999999998E-3</v>
      </c>
      <c r="S94" s="505">
        <v>4.2839999999999996E-3</v>
      </c>
      <c r="T94" s="505">
        <v>3.519E-3</v>
      </c>
      <c r="U94" s="505">
        <v>4.2360000000000002E-3</v>
      </c>
      <c r="V94" s="505">
        <v>6.4180000000000001E-3</v>
      </c>
      <c r="W94" s="505">
        <v>4.1419999999999998E-3</v>
      </c>
      <c r="X94" s="505">
        <v>1.5460000000000001E-3</v>
      </c>
      <c r="Y94" s="505">
        <v>4.5079999999999999E-3</v>
      </c>
      <c r="Z94" s="505">
        <v>3.0620000000000001E-3</v>
      </c>
      <c r="AA94" s="505">
        <v>3.0219999999999999E-3</v>
      </c>
      <c r="AB94" s="505">
        <v>1.205E-2</v>
      </c>
      <c r="AC94" s="505">
        <v>4.9430000000000003E-3</v>
      </c>
      <c r="AD94" s="505">
        <v>5.1199999999999998E-4</v>
      </c>
      <c r="AE94" s="505">
        <v>1.3090000000000001E-3</v>
      </c>
      <c r="AF94" s="505">
        <v>4.2599999999999999E-3</v>
      </c>
      <c r="AG94" s="505">
        <v>5.6449999999999998E-3</v>
      </c>
      <c r="AH94" s="505">
        <v>2.709E-3</v>
      </c>
      <c r="AI94" s="505">
        <v>5.0070000000000002E-3</v>
      </c>
      <c r="AJ94" s="505">
        <v>3.7759999999999998E-3</v>
      </c>
      <c r="AK94" s="505">
        <v>7.6429999999999996E-3</v>
      </c>
      <c r="AL94" s="505">
        <v>5.012E-3</v>
      </c>
      <c r="AM94" s="505">
        <v>2.9429999999999999E-3</v>
      </c>
      <c r="AN94" s="505">
        <v>2.7290000000000001E-3</v>
      </c>
      <c r="AO94" s="505">
        <v>4.8380000000000003E-3</v>
      </c>
      <c r="AP94" s="505">
        <v>3.859E-3</v>
      </c>
      <c r="AQ94" s="505">
        <v>3.3159999999999999E-3</v>
      </c>
      <c r="AR94" s="505">
        <v>3.7880000000000001E-3</v>
      </c>
      <c r="AS94" s="505">
        <v>4.4419999999999998E-3</v>
      </c>
      <c r="AT94" s="505">
        <v>3.2299999999999998E-3</v>
      </c>
      <c r="AU94" s="505">
        <v>4.973E-3</v>
      </c>
      <c r="AV94" s="505">
        <v>5.855E-3</v>
      </c>
      <c r="AW94" s="505">
        <v>5.9389999999999998E-3</v>
      </c>
      <c r="AX94" s="505">
        <v>5.6179999999999997E-3</v>
      </c>
      <c r="AY94" s="505">
        <v>6.4520000000000003E-3</v>
      </c>
      <c r="AZ94" s="505">
        <v>1.1682E-2</v>
      </c>
      <c r="BA94" s="505">
        <v>1.867E-3</v>
      </c>
      <c r="BB94" s="505">
        <v>9.4619999999999999E-3</v>
      </c>
      <c r="BC94" s="505">
        <v>4.3889999999999997E-3</v>
      </c>
      <c r="BD94" s="505">
        <v>6.0899999999999999E-3</v>
      </c>
      <c r="BE94" s="505">
        <v>1.9945000000000001E-2</v>
      </c>
      <c r="BF94" s="505">
        <v>3.3760000000000001E-3</v>
      </c>
      <c r="BG94" s="505">
        <v>2.9030000000000002E-3</v>
      </c>
      <c r="BH94" s="505">
        <v>3.4559999999999999E-3</v>
      </c>
      <c r="BI94" s="505">
        <v>3.447E-3</v>
      </c>
      <c r="BJ94" s="505">
        <v>2.771E-3</v>
      </c>
      <c r="BK94" s="505">
        <v>4.235E-3</v>
      </c>
      <c r="BL94" s="505">
        <v>6.097E-3</v>
      </c>
      <c r="BM94" s="505">
        <v>2.0379999999999999E-3</v>
      </c>
      <c r="BN94" s="505">
        <v>2.843E-3</v>
      </c>
      <c r="BO94" s="505">
        <v>4.2900000000000004E-3</v>
      </c>
      <c r="BP94" s="505">
        <v>3.7260000000000001E-3</v>
      </c>
      <c r="BQ94" s="505">
        <v>4.7629999999999999E-3</v>
      </c>
      <c r="BR94" s="505">
        <v>5.2379999999999996E-3</v>
      </c>
      <c r="BS94" s="505">
        <v>8.116E-3</v>
      </c>
      <c r="BT94" s="505">
        <v>6.9129999999999999E-3</v>
      </c>
      <c r="BU94" s="505">
        <v>3.2537999999999997E-2</v>
      </c>
      <c r="BV94" s="505">
        <v>5.1469999999999997E-3</v>
      </c>
      <c r="BW94" s="505">
        <v>1.1627E-2</v>
      </c>
      <c r="BX94" s="505">
        <v>1.6836E-2</v>
      </c>
      <c r="BY94" s="505">
        <v>2.9517000000000002E-2</v>
      </c>
      <c r="BZ94" s="505">
        <v>5.8900000000000003E-3</v>
      </c>
      <c r="CA94" s="505">
        <v>4.5500000000000002E-3</v>
      </c>
      <c r="CB94" s="505">
        <v>1.8129999999999999E-3</v>
      </c>
      <c r="CC94" s="505">
        <v>3.4510000000000001E-3</v>
      </c>
      <c r="CD94" s="505">
        <v>4.1250000000000002E-3</v>
      </c>
      <c r="CE94" s="505">
        <v>6.2059999999999997E-3</v>
      </c>
      <c r="CF94" s="505">
        <v>4.9350000000000002E-3</v>
      </c>
      <c r="CG94" s="505">
        <v>9.5999999999999992E-3</v>
      </c>
      <c r="CH94" s="505">
        <v>8.9320000000000007E-3</v>
      </c>
      <c r="CI94" s="505">
        <v>1.5671999999999998E-2</v>
      </c>
      <c r="CJ94" s="505">
        <v>3.0850000000000001E-3</v>
      </c>
      <c r="CK94" s="505">
        <v>2.5349E-2</v>
      </c>
      <c r="CL94" s="505">
        <v>9.946E-3</v>
      </c>
      <c r="CM94" s="505">
        <v>1.0210710000000001</v>
      </c>
      <c r="CN94" s="505">
        <v>5.4442999999999998E-2</v>
      </c>
      <c r="CO94" s="505">
        <v>2.0306000000000001E-2</v>
      </c>
      <c r="CP94" s="505">
        <v>1.2045999999999999E-2</v>
      </c>
      <c r="CQ94" s="505">
        <v>3.4719999999999998E-3</v>
      </c>
      <c r="CR94" s="505">
        <v>2.7541E-2</v>
      </c>
      <c r="CS94" s="505">
        <v>6.1760000000000001E-3</v>
      </c>
      <c r="CT94" s="505">
        <v>1.4171E-2</v>
      </c>
      <c r="CU94" s="505">
        <v>5.2319999999999997E-3</v>
      </c>
      <c r="CV94" s="505">
        <v>2.0839999999999999E-3</v>
      </c>
      <c r="CW94" s="505">
        <v>2.3626999999999999E-2</v>
      </c>
      <c r="CX94" s="505">
        <v>9.2200000000000008E-3</v>
      </c>
      <c r="CY94" s="505">
        <v>1.2037000000000001E-2</v>
      </c>
      <c r="CZ94" s="505">
        <v>3.875E-3</v>
      </c>
      <c r="DA94" s="505">
        <v>1.1461000000000001E-2</v>
      </c>
      <c r="DB94" s="505">
        <v>1.2939000000000001E-2</v>
      </c>
      <c r="DC94" s="505">
        <v>4.2890000000000003E-3</v>
      </c>
      <c r="DD94" s="505">
        <v>2.3119999999999998E-3</v>
      </c>
      <c r="DE94" s="505">
        <v>7.3410000000000003E-3</v>
      </c>
      <c r="DF94" s="505">
        <v>6.8529999999999997E-3</v>
      </c>
      <c r="DG94" s="505">
        <v>3.2429999999999998E-3</v>
      </c>
      <c r="DH94" s="509">
        <v>8.8129999999999997E-3</v>
      </c>
      <c r="DI94" s="548">
        <v>1.7824450000000001</v>
      </c>
      <c r="DJ94" s="549">
        <v>1.3052969999999999</v>
      </c>
      <c r="DK94" s="547"/>
      <c r="DL94" s="547"/>
      <c r="DM94" s="547"/>
      <c r="DN94" s="547"/>
      <c r="DO94" s="547"/>
      <c r="DP94" s="547"/>
      <c r="DQ94" s="547"/>
      <c r="DR94" s="547"/>
      <c r="DS94" s="537"/>
      <c r="DT94" s="537"/>
      <c r="DU94" s="537"/>
      <c r="DV94" s="537"/>
      <c r="DW94" s="537"/>
      <c r="DX94" s="537"/>
      <c r="DY94" s="537"/>
      <c r="DZ94" s="537"/>
      <c r="EA94" s="537"/>
      <c r="EB94" s="537"/>
      <c r="EC94" s="537"/>
      <c r="ED94" s="537"/>
      <c r="EE94" s="537"/>
      <c r="EF94" s="537"/>
      <c r="EG94" s="537"/>
      <c r="EH94" s="537"/>
      <c r="EI94" s="537"/>
      <c r="EJ94" s="537"/>
      <c r="EK94" s="537"/>
      <c r="EL94" s="537"/>
      <c r="EM94" s="537"/>
      <c r="EN94" s="537"/>
      <c r="EO94" s="537"/>
      <c r="EP94" s="537"/>
      <c r="EQ94" s="537"/>
      <c r="ER94" s="537"/>
      <c r="ES94" s="537"/>
      <c r="ET94" s="537"/>
      <c r="EU94" s="537"/>
      <c r="EV94" s="537"/>
      <c r="EW94" s="537"/>
      <c r="EX94" s="537"/>
      <c r="EY94" s="537"/>
      <c r="EZ94" s="537"/>
      <c r="FA94" s="537"/>
      <c r="FB94" s="537"/>
      <c r="FC94" s="537"/>
      <c r="FD94" s="537"/>
    </row>
    <row r="95" spans="2:160" s="550" customFormat="1" ht="18" customHeight="1" x14ac:dyDescent="0.2">
      <c r="B95" s="456" t="s">
        <v>168</v>
      </c>
      <c r="C95" s="457" t="s">
        <v>169</v>
      </c>
      <c r="D95" s="504">
        <v>5.2599999999999999E-4</v>
      </c>
      <c r="E95" s="505">
        <v>4.5100000000000001E-4</v>
      </c>
      <c r="F95" s="505">
        <v>7.9299999999999998E-4</v>
      </c>
      <c r="G95" s="505">
        <v>2.0000000000000001E-4</v>
      </c>
      <c r="H95" s="505">
        <v>4.46E-4</v>
      </c>
      <c r="I95" s="505">
        <v>0</v>
      </c>
      <c r="J95" s="505">
        <v>7.9299999999999998E-4</v>
      </c>
      <c r="K95" s="505">
        <v>8.2200000000000003E-4</v>
      </c>
      <c r="L95" s="505">
        <v>9.2900000000000003E-4</v>
      </c>
      <c r="M95" s="505">
        <v>5.3499999999999999E-4</v>
      </c>
      <c r="N95" s="505">
        <v>0</v>
      </c>
      <c r="O95" s="505">
        <v>3.39E-4</v>
      </c>
      <c r="P95" s="505">
        <v>5.8399999999999999E-4</v>
      </c>
      <c r="Q95" s="505">
        <v>3.5100000000000002E-4</v>
      </c>
      <c r="R95" s="505">
        <v>5.8799999999999998E-4</v>
      </c>
      <c r="S95" s="505">
        <v>1.2750000000000001E-3</v>
      </c>
      <c r="T95" s="505">
        <v>6.7299999999999999E-4</v>
      </c>
      <c r="U95" s="505">
        <v>4.6299999999999998E-4</v>
      </c>
      <c r="V95" s="505">
        <v>7.1299999999999998E-4</v>
      </c>
      <c r="W95" s="505">
        <v>5.3499999999999999E-4</v>
      </c>
      <c r="X95" s="505">
        <v>3.4400000000000001E-4</v>
      </c>
      <c r="Y95" s="505">
        <v>3.9199999999999999E-4</v>
      </c>
      <c r="Z95" s="505">
        <v>6.6200000000000005E-4</v>
      </c>
      <c r="AA95" s="505">
        <v>5.4900000000000001E-4</v>
      </c>
      <c r="AB95" s="505">
        <v>2.5820000000000001E-3</v>
      </c>
      <c r="AC95" s="505">
        <v>1.1490000000000001E-3</v>
      </c>
      <c r="AD95" s="505">
        <v>9.5000000000000005E-5</v>
      </c>
      <c r="AE95" s="505">
        <v>1.7899999999999999E-4</v>
      </c>
      <c r="AF95" s="505">
        <v>6.2600000000000004E-4</v>
      </c>
      <c r="AG95" s="505">
        <v>5.1400000000000003E-4</v>
      </c>
      <c r="AH95" s="505">
        <v>4.66E-4</v>
      </c>
      <c r="AI95" s="505">
        <v>6.0800000000000003E-4</v>
      </c>
      <c r="AJ95" s="505">
        <v>5.7200000000000003E-4</v>
      </c>
      <c r="AK95" s="505">
        <v>5.0799999999999999E-4</v>
      </c>
      <c r="AL95" s="505">
        <v>7.0699999999999995E-4</v>
      </c>
      <c r="AM95" s="505">
        <v>4.35E-4</v>
      </c>
      <c r="AN95" s="505">
        <v>5.0500000000000002E-4</v>
      </c>
      <c r="AO95" s="505">
        <v>5.4699999999999996E-4</v>
      </c>
      <c r="AP95" s="505">
        <v>4.08E-4</v>
      </c>
      <c r="AQ95" s="505">
        <v>4.2099999999999999E-4</v>
      </c>
      <c r="AR95" s="505">
        <v>4.9600000000000002E-4</v>
      </c>
      <c r="AS95" s="505">
        <v>4.64E-4</v>
      </c>
      <c r="AT95" s="505">
        <v>8.8099999999999995E-4</v>
      </c>
      <c r="AU95" s="505">
        <v>6.78E-4</v>
      </c>
      <c r="AV95" s="505">
        <v>4.6700000000000002E-4</v>
      </c>
      <c r="AW95" s="505">
        <v>9.4600000000000001E-4</v>
      </c>
      <c r="AX95" s="505">
        <v>9.1100000000000003E-4</v>
      </c>
      <c r="AY95" s="505">
        <v>1.2949999999999999E-3</v>
      </c>
      <c r="AZ95" s="505">
        <v>6.6699999999999995E-4</v>
      </c>
      <c r="BA95" s="505">
        <v>4.8500000000000003E-4</v>
      </c>
      <c r="BB95" s="505">
        <v>1.835E-3</v>
      </c>
      <c r="BC95" s="505">
        <v>8.4999999999999995E-4</v>
      </c>
      <c r="BD95" s="505">
        <v>1.7359999999999999E-3</v>
      </c>
      <c r="BE95" s="505">
        <v>6.8999999999999997E-4</v>
      </c>
      <c r="BF95" s="505">
        <v>6.11E-4</v>
      </c>
      <c r="BG95" s="505">
        <v>6.1499999999999999E-4</v>
      </c>
      <c r="BH95" s="505">
        <v>5.2999999999999998E-4</v>
      </c>
      <c r="BI95" s="505">
        <v>5.4699999999999996E-4</v>
      </c>
      <c r="BJ95" s="505">
        <v>3.57E-4</v>
      </c>
      <c r="BK95" s="505">
        <v>6.4800000000000003E-4</v>
      </c>
      <c r="BL95" s="505">
        <v>7.1299999999999998E-4</v>
      </c>
      <c r="BM95" s="505">
        <v>4.1399999999999998E-4</v>
      </c>
      <c r="BN95" s="505">
        <v>6.6200000000000005E-4</v>
      </c>
      <c r="BO95" s="505">
        <v>7.1000000000000002E-4</v>
      </c>
      <c r="BP95" s="505">
        <v>7.8299999999999995E-4</v>
      </c>
      <c r="BQ95" s="505">
        <v>8.3500000000000002E-4</v>
      </c>
      <c r="BR95" s="505">
        <v>5.0500000000000002E-4</v>
      </c>
      <c r="BS95" s="505">
        <v>4.0999999999999999E-4</v>
      </c>
      <c r="BT95" s="505">
        <v>5.2800000000000004E-4</v>
      </c>
      <c r="BU95" s="505">
        <v>1.449E-3</v>
      </c>
      <c r="BV95" s="505">
        <v>6.7599999999999995E-4</v>
      </c>
      <c r="BW95" s="505">
        <v>2.0019999999999999E-3</v>
      </c>
      <c r="BX95" s="505">
        <v>4.6389999999999999E-3</v>
      </c>
      <c r="BY95" s="505">
        <v>2.895E-3</v>
      </c>
      <c r="BZ95" s="505">
        <v>1.0009999999999999E-3</v>
      </c>
      <c r="CA95" s="505">
        <v>1.299E-3</v>
      </c>
      <c r="CB95" s="505">
        <v>2.1800000000000001E-4</v>
      </c>
      <c r="CC95" s="505">
        <v>1.0640000000000001E-3</v>
      </c>
      <c r="CD95" s="505">
        <v>9.2000000000000003E-4</v>
      </c>
      <c r="CE95" s="505">
        <v>1.1019999999999999E-3</v>
      </c>
      <c r="CF95" s="505">
        <v>7.2999999999999996E-4</v>
      </c>
      <c r="CG95" s="505">
        <v>1.0330000000000001E-3</v>
      </c>
      <c r="CH95" s="505">
        <v>1.1980000000000001E-3</v>
      </c>
      <c r="CI95" s="505">
        <v>1.5150000000000001E-3</v>
      </c>
      <c r="CJ95" s="505">
        <v>1.0059999999999999E-3</v>
      </c>
      <c r="CK95" s="505">
        <v>1.1421000000000001E-2</v>
      </c>
      <c r="CL95" s="505">
        <v>7.5700000000000003E-3</v>
      </c>
      <c r="CM95" s="505">
        <v>6.8430000000000001E-3</v>
      </c>
      <c r="CN95" s="505">
        <v>1.059061</v>
      </c>
      <c r="CO95" s="505">
        <v>4.62E-3</v>
      </c>
      <c r="CP95" s="505">
        <v>8.7299999999999997E-4</v>
      </c>
      <c r="CQ95" s="505">
        <v>4.44E-4</v>
      </c>
      <c r="CR95" s="505">
        <v>1.8090000000000001E-3</v>
      </c>
      <c r="CS95" s="505">
        <v>4.9200000000000003E-4</v>
      </c>
      <c r="CT95" s="505">
        <v>9.5E-4</v>
      </c>
      <c r="CU95" s="505">
        <v>7.1900000000000002E-4</v>
      </c>
      <c r="CV95" s="505">
        <v>3.6499999999999998E-4</v>
      </c>
      <c r="CW95" s="505">
        <v>1.212E-3</v>
      </c>
      <c r="CX95" s="505">
        <v>1.178E-3</v>
      </c>
      <c r="CY95" s="505">
        <v>2.3889000000000001E-2</v>
      </c>
      <c r="CZ95" s="505">
        <v>1.7229999999999999E-3</v>
      </c>
      <c r="DA95" s="505">
        <v>5.3010000000000002E-3</v>
      </c>
      <c r="DB95" s="505">
        <v>8.9499999999999996E-4</v>
      </c>
      <c r="DC95" s="505">
        <v>9.3099999999999997E-4</v>
      </c>
      <c r="DD95" s="505">
        <v>9.4499999999999998E-4</v>
      </c>
      <c r="DE95" s="505">
        <v>1.369E-3</v>
      </c>
      <c r="DF95" s="505">
        <v>8.4000000000000003E-4</v>
      </c>
      <c r="DG95" s="505">
        <v>6.8199999999999999E-4</v>
      </c>
      <c r="DH95" s="509">
        <v>8.4139999999999996E-3</v>
      </c>
      <c r="DI95" s="548">
        <v>1.2098439999999999</v>
      </c>
      <c r="DJ95" s="549">
        <v>0.88597700000000001</v>
      </c>
      <c r="DK95" s="547"/>
      <c r="DL95" s="547"/>
      <c r="DM95" s="547"/>
      <c r="DN95" s="547"/>
      <c r="DO95" s="547"/>
      <c r="DP95" s="547"/>
      <c r="DQ95" s="547"/>
      <c r="DR95" s="547"/>
      <c r="DS95" s="537"/>
      <c r="DT95" s="537"/>
      <c r="DU95" s="537"/>
      <c r="DV95" s="537"/>
      <c r="DW95" s="537"/>
      <c r="DX95" s="537"/>
      <c r="DY95" s="537"/>
      <c r="DZ95" s="537"/>
      <c r="EA95" s="537"/>
      <c r="EB95" s="537"/>
      <c r="EC95" s="537"/>
      <c r="ED95" s="537"/>
      <c r="EE95" s="537"/>
      <c r="EF95" s="537"/>
      <c r="EG95" s="537"/>
      <c r="EH95" s="537"/>
      <c r="EI95" s="537"/>
      <c r="EJ95" s="537"/>
      <c r="EK95" s="537"/>
      <c r="EL95" s="537"/>
      <c r="EM95" s="537"/>
      <c r="EN95" s="537"/>
      <c r="EO95" s="537"/>
      <c r="EP95" s="537"/>
      <c r="EQ95" s="537"/>
      <c r="ER95" s="537"/>
      <c r="ES95" s="537"/>
      <c r="ET95" s="537"/>
      <c r="EU95" s="537"/>
      <c r="EV95" s="537"/>
      <c r="EW95" s="537"/>
      <c r="EX95" s="537"/>
      <c r="EY95" s="537"/>
      <c r="EZ95" s="537"/>
      <c r="FA95" s="537"/>
      <c r="FB95" s="537"/>
      <c r="FC95" s="537"/>
      <c r="FD95" s="537"/>
    </row>
    <row r="96" spans="2:160" s="550" customFormat="1" ht="18" customHeight="1" x14ac:dyDescent="0.2">
      <c r="B96" s="456" t="s">
        <v>170</v>
      </c>
      <c r="C96" s="457" t="s">
        <v>171</v>
      </c>
      <c r="D96" s="504">
        <v>1.077E-3</v>
      </c>
      <c r="E96" s="505">
        <v>1.093E-3</v>
      </c>
      <c r="F96" s="505">
        <v>2.8890000000000001E-3</v>
      </c>
      <c r="G96" s="505">
        <v>9.7799999999999992E-4</v>
      </c>
      <c r="H96" s="505">
        <v>1.5219999999999999E-3</v>
      </c>
      <c r="I96" s="505">
        <v>0</v>
      </c>
      <c r="J96" s="505">
        <v>2.235E-3</v>
      </c>
      <c r="K96" s="505">
        <v>2.833E-3</v>
      </c>
      <c r="L96" s="505">
        <v>4.3940000000000003E-3</v>
      </c>
      <c r="M96" s="505">
        <v>1.3990000000000001E-3</v>
      </c>
      <c r="N96" s="505">
        <v>0</v>
      </c>
      <c r="O96" s="505">
        <v>1.575E-3</v>
      </c>
      <c r="P96" s="505">
        <v>3.3029999999999999E-3</v>
      </c>
      <c r="Q96" s="505">
        <v>1.5579999999999999E-3</v>
      </c>
      <c r="R96" s="505">
        <v>2.807E-3</v>
      </c>
      <c r="S96" s="505">
        <v>9.68E-4</v>
      </c>
      <c r="T96" s="505">
        <v>1.668E-3</v>
      </c>
      <c r="U96" s="505">
        <v>1.9970000000000001E-3</v>
      </c>
      <c r="V96" s="505">
        <v>4.2989999999999999E-3</v>
      </c>
      <c r="W96" s="505">
        <v>1.8890000000000001E-3</v>
      </c>
      <c r="X96" s="505">
        <v>2.9E-4</v>
      </c>
      <c r="Y96" s="505">
        <v>6.87E-4</v>
      </c>
      <c r="Z96" s="505">
        <v>7.54E-4</v>
      </c>
      <c r="AA96" s="505">
        <v>1.232E-3</v>
      </c>
      <c r="AB96" s="505">
        <v>7.541E-3</v>
      </c>
      <c r="AC96" s="505">
        <v>4.9249999999999997E-3</v>
      </c>
      <c r="AD96" s="505">
        <v>1.73E-4</v>
      </c>
      <c r="AE96" s="505">
        <v>7.3399999999999995E-4</v>
      </c>
      <c r="AF96" s="505">
        <v>1.536E-3</v>
      </c>
      <c r="AG96" s="505">
        <v>2.6099999999999999E-3</v>
      </c>
      <c r="AH96" s="505">
        <v>2.2799999999999999E-3</v>
      </c>
      <c r="AI96" s="505">
        <v>1.3619999999999999E-3</v>
      </c>
      <c r="AJ96" s="505">
        <v>1.0679999999999999E-3</v>
      </c>
      <c r="AK96" s="505">
        <v>2.7980000000000001E-3</v>
      </c>
      <c r="AL96" s="505">
        <v>1.766E-3</v>
      </c>
      <c r="AM96" s="505">
        <v>8.2399999999999997E-4</v>
      </c>
      <c r="AN96" s="505">
        <v>7.0399999999999998E-4</v>
      </c>
      <c r="AO96" s="505">
        <v>9.9799999999999997E-4</v>
      </c>
      <c r="AP96" s="505">
        <v>8.92E-4</v>
      </c>
      <c r="AQ96" s="505">
        <v>1.2310000000000001E-3</v>
      </c>
      <c r="AR96" s="505">
        <v>1.1540000000000001E-3</v>
      </c>
      <c r="AS96" s="505">
        <v>1.506E-3</v>
      </c>
      <c r="AT96" s="505">
        <v>1.5560000000000001E-3</v>
      </c>
      <c r="AU96" s="505">
        <v>1.6949999999999999E-3</v>
      </c>
      <c r="AV96" s="505">
        <v>1.74E-3</v>
      </c>
      <c r="AW96" s="505">
        <v>1.9269999999999999E-3</v>
      </c>
      <c r="AX96" s="505">
        <v>2.1380000000000001E-3</v>
      </c>
      <c r="AY96" s="505">
        <v>2.3630000000000001E-3</v>
      </c>
      <c r="AZ96" s="505">
        <v>2.0439999999999998E-3</v>
      </c>
      <c r="BA96" s="505">
        <v>2.2699999999999999E-3</v>
      </c>
      <c r="BB96" s="505">
        <v>1.879E-3</v>
      </c>
      <c r="BC96" s="505">
        <v>2.2980000000000001E-3</v>
      </c>
      <c r="BD96" s="505">
        <v>2.1229999999999999E-3</v>
      </c>
      <c r="BE96" s="505">
        <v>3.0820000000000001E-3</v>
      </c>
      <c r="BF96" s="505">
        <v>1.8010000000000001E-3</v>
      </c>
      <c r="BG96" s="505">
        <v>1.8190000000000001E-3</v>
      </c>
      <c r="BH96" s="505">
        <v>1.493E-3</v>
      </c>
      <c r="BI96" s="505">
        <v>1.1360000000000001E-3</v>
      </c>
      <c r="BJ96" s="505">
        <v>9.3999999999999997E-4</v>
      </c>
      <c r="BK96" s="505">
        <v>2.2309999999999999E-3</v>
      </c>
      <c r="BL96" s="505">
        <v>3.058E-3</v>
      </c>
      <c r="BM96" s="505">
        <v>1.72E-3</v>
      </c>
      <c r="BN96" s="505">
        <v>2.2780000000000001E-3</v>
      </c>
      <c r="BO96" s="505">
        <v>2.441E-3</v>
      </c>
      <c r="BP96" s="505">
        <v>2.0500000000000002E-3</v>
      </c>
      <c r="BQ96" s="505">
        <v>2.3900000000000002E-3</v>
      </c>
      <c r="BR96" s="505">
        <v>1.941E-3</v>
      </c>
      <c r="BS96" s="505">
        <v>9.6000000000000002E-4</v>
      </c>
      <c r="BT96" s="505">
        <v>1.689E-3</v>
      </c>
      <c r="BU96" s="505">
        <v>3.7810000000000001E-3</v>
      </c>
      <c r="BV96" s="505">
        <v>2.0939999999999999E-3</v>
      </c>
      <c r="BW96" s="505">
        <v>2.8500000000000001E-3</v>
      </c>
      <c r="BX96" s="505">
        <v>4.6560000000000004E-3</v>
      </c>
      <c r="BY96" s="505">
        <v>6.7080000000000004E-3</v>
      </c>
      <c r="BZ96" s="505">
        <v>3.2260000000000001E-3</v>
      </c>
      <c r="CA96" s="505">
        <v>2.758E-3</v>
      </c>
      <c r="CB96" s="505">
        <v>4.5300000000000001E-4</v>
      </c>
      <c r="CC96" s="505">
        <v>2.598E-3</v>
      </c>
      <c r="CD96" s="505">
        <v>2.6450000000000002E-3</v>
      </c>
      <c r="CE96" s="505">
        <v>1.671E-3</v>
      </c>
      <c r="CF96" s="505">
        <v>1.4430000000000001E-3</v>
      </c>
      <c r="CG96" s="505">
        <v>3.686E-3</v>
      </c>
      <c r="CH96" s="505">
        <v>3.1110000000000001E-3</v>
      </c>
      <c r="CI96" s="505">
        <v>3.591E-3</v>
      </c>
      <c r="CJ96" s="505">
        <v>5.4260000000000003E-3</v>
      </c>
      <c r="CK96" s="505">
        <v>1.1408E-2</v>
      </c>
      <c r="CL96" s="505">
        <v>0.11977599999999999</v>
      </c>
      <c r="CM96" s="505">
        <v>9.5779999999999997E-3</v>
      </c>
      <c r="CN96" s="505">
        <v>2.8105999999999999E-2</v>
      </c>
      <c r="CO96" s="505">
        <v>1.0419799999999999</v>
      </c>
      <c r="CP96" s="505">
        <v>5.4419999999999998E-3</v>
      </c>
      <c r="CQ96" s="505">
        <v>2.6930000000000001E-3</v>
      </c>
      <c r="CR96" s="505">
        <v>1.1764999999999999E-2</v>
      </c>
      <c r="CS96" s="505">
        <v>2.614E-3</v>
      </c>
      <c r="CT96" s="505">
        <v>2.9069999999999999E-3</v>
      </c>
      <c r="CU96" s="505">
        <v>6.9709999999999998E-3</v>
      </c>
      <c r="CV96" s="505">
        <v>2.1329999999999999E-3</v>
      </c>
      <c r="CW96" s="505">
        <v>1.6438000000000001E-2</v>
      </c>
      <c r="CX96" s="505">
        <v>2.9020000000000001E-3</v>
      </c>
      <c r="CY96" s="505">
        <v>0.14610500000000001</v>
      </c>
      <c r="CZ96" s="505">
        <v>1.3860000000000001E-3</v>
      </c>
      <c r="DA96" s="505">
        <v>5.7190000000000001E-3</v>
      </c>
      <c r="DB96" s="505">
        <v>4.4559999999999999E-3</v>
      </c>
      <c r="DC96" s="505">
        <v>4.091E-3</v>
      </c>
      <c r="DD96" s="505">
        <v>5.6480000000000002E-3</v>
      </c>
      <c r="DE96" s="505">
        <v>1.5916E-2</v>
      </c>
      <c r="DF96" s="505">
        <v>4.1209999999999997E-3</v>
      </c>
      <c r="DG96" s="505">
        <v>1.034E-3</v>
      </c>
      <c r="DH96" s="509">
        <v>7.3090000000000004E-3</v>
      </c>
      <c r="DI96" s="548">
        <v>1.639805</v>
      </c>
      <c r="DJ96" s="549">
        <v>1.200841</v>
      </c>
      <c r="DK96" s="547"/>
      <c r="DL96" s="547"/>
      <c r="DM96" s="547"/>
      <c r="DN96" s="547"/>
      <c r="DO96" s="547"/>
      <c r="DP96" s="547"/>
      <c r="DQ96" s="547"/>
      <c r="DR96" s="547"/>
      <c r="DS96" s="537"/>
      <c r="DT96" s="537"/>
      <c r="DU96" s="537"/>
      <c r="DV96" s="537"/>
      <c r="DW96" s="537"/>
      <c r="DX96" s="537"/>
      <c r="DY96" s="537"/>
      <c r="DZ96" s="537"/>
      <c r="EA96" s="537"/>
      <c r="EB96" s="537"/>
      <c r="EC96" s="537"/>
      <c r="ED96" s="537"/>
      <c r="EE96" s="537"/>
      <c r="EF96" s="537"/>
      <c r="EG96" s="537"/>
      <c r="EH96" s="537"/>
      <c r="EI96" s="537"/>
      <c r="EJ96" s="537"/>
      <c r="EK96" s="537"/>
      <c r="EL96" s="537"/>
      <c r="EM96" s="537"/>
      <c r="EN96" s="537"/>
      <c r="EO96" s="537"/>
      <c r="EP96" s="537"/>
      <c r="EQ96" s="537"/>
      <c r="ER96" s="537"/>
      <c r="ES96" s="537"/>
      <c r="ET96" s="537"/>
      <c r="EU96" s="537"/>
      <c r="EV96" s="537"/>
      <c r="EW96" s="537"/>
      <c r="EX96" s="537"/>
      <c r="EY96" s="537"/>
      <c r="EZ96" s="537"/>
      <c r="FA96" s="537"/>
      <c r="FB96" s="537"/>
      <c r="FC96" s="537"/>
      <c r="FD96" s="537"/>
    </row>
    <row r="97" spans="2:160" s="550" customFormat="1" ht="18" customHeight="1" x14ac:dyDescent="0.2">
      <c r="B97" s="456" t="s">
        <v>172</v>
      </c>
      <c r="C97" s="457" t="s">
        <v>173</v>
      </c>
      <c r="D97" s="504">
        <v>1.2160000000000001E-3</v>
      </c>
      <c r="E97" s="505">
        <v>1.0629999999999999E-3</v>
      </c>
      <c r="F97" s="505">
        <v>4.9200000000000003E-4</v>
      </c>
      <c r="G97" s="505">
        <v>7.36E-4</v>
      </c>
      <c r="H97" s="505">
        <v>2.019E-3</v>
      </c>
      <c r="I97" s="505">
        <v>0</v>
      </c>
      <c r="J97" s="505">
        <v>2.467E-3</v>
      </c>
      <c r="K97" s="505">
        <v>8.7299999999999997E-4</v>
      </c>
      <c r="L97" s="505">
        <v>7.2999999999999996E-4</v>
      </c>
      <c r="M97" s="505">
        <v>2.7690000000000002E-3</v>
      </c>
      <c r="N97" s="505">
        <v>0</v>
      </c>
      <c r="O97" s="505">
        <v>8.1800000000000004E-4</v>
      </c>
      <c r="P97" s="505">
        <v>8.2100000000000001E-4</v>
      </c>
      <c r="Q97" s="505">
        <v>1.176E-3</v>
      </c>
      <c r="R97" s="505">
        <v>8.8800000000000001E-4</v>
      </c>
      <c r="S97" s="505">
        <v>1.4059999999999999E-3</v>
      </c>
      <c r="T97" s="505">
        <v>8.52E-4</v>
      </c>
      <c r="U97" s="505">
        <v>8.0599999999999997E-4</v>
      </c>
      <c r="V97" s="505">
        <v>9.5200000000000005E-4</v>
      </c>
      <c r="W97" s="505">
        <v>1.2880000000000001E-3</v>
      </c>
      <c r="X97" s="505">
        <v>2.6200000000000003E-4</v>
      </c>
      <c r="Y97" s="505">
        <v>7.1299999999999998E-4</v>
      </c>
      <c r="Z97" s="505">
        <v>9.5500000000000001E-4</v>
      </c>
      <c r="AA97" s="505">
        <v>1.933E-3</v>
      </c>
      <c r="AB97" s="505">
        <v>7.4200000000000004E-4</v>
      </c>
      <c r="AC97" s="505">
        <v>8.0699999999999999E-4</v>
      </c>
      <c r="AD97" s="505">
        <v>9.2E-5</v>
      </c>
      <c r="AE97" s="505">
        <v>6.5300000000000004E-4</v>
      </c>
      <c r="AF97" s="505">
        <v>9.9400000000000009E-4</v>
      </c>
      <c r="AG97" s="505">
        <v>1.0790000000000001E-3</v>
      </c>
      <c r="AH97" s="505">
        <v>9.0600000000000001E-4</v>
      </c>
      <c r="AI97" s="505">
        <v>2.598E-3</v>
      </c>
      <c r="AJ97" s="505">
        <v>1.9610000000000001E-3</v>
      </c>
      <c r="AK97" s="505">
        <v>1.291E-3</v>
      </c>
      <c r="AL97" s="505">
        <v>2.3540000000000002E-3</v>
      </c>
      <c r="AM97" s="505">
        <v>2.0279999999999999E-3</v>
      </c>
      <c r="AN97" s="505">
        <v>1.7440000000000001E-3</v>
      </c>
      <c r="AO97" s="505">
        <v>2.578E-3</v>
      </c>
      <c r="AP97" s="505">
        <v>1.451E-3</v>
      </c>
      <c r="AQ97" s="505">
        <v>1.3940000000000001E-3</v>
      </c>
      <c r="AR97" s="505">
        <v>1.1709999999999999E-3</v>
      </c>
      <c r="AS97" s="505">
        <v>1.111E-3</v>
      </c>
      <c r="AT97" s="505">
        <v>1.294E-3</v>
      </c>
      <c r="AU97" s="505">
        <v>1.4610000000000001E-3</v>
      </c>
      <c r="AV97" s="505">
        <v>1.1050000000000001E-3</v>
      </c>
      <c r="AW97" s="505">
        <v>7.3300000000000004E-4</v>
      </c>
      <c r="AX97" s="505">
        <v>5.0900000000000001E-4</v>
      </c>
      <c r="AY97" s="505">
        <v>8.0800000000000002E-4</v>
      </c>
      <c r="AZ97" s="505">
        <v>1.439E-3</v>
      </c>
      <c r="BA97" s="505">
        <v>4.4900000000000002E-4</v>
      </c>
      <c r="BB97" s="505">
        <v>5.5699999999999999E-4</v>
      </c>
      <c r="BC97" s="505">
        <v>1.4890000000000001E-3</v>
      </c>
      <c r="BD97" s="505">
        <v>5.4799999999999998E-4</v>
      </c>
      <c r="BE97" s="505">
        <v>6.8199999999999999E-4</v>
      </c>
      <c r="BF97" s="505">
        <v>4.6200000000000001E-4</v>
      </c>
      <c r="BG97" s="505">
        <v>6.7199999999999996E-4</v>
      </c>
      <c r="BH97" s="505">
        <v>6.2399999999999999E-4</v>
      </c>
      <c r="BI97" s="505">
        <v>1.8060000000000001E-3</v>
      </c>
      <c r="BJ97" s="505">
        <v>7.8899999999999999E-4</v>
      </c>
      <c r="BK97" s="505">
        <v>1.596E-3</v>
      </c>
      <c r="BL97" s="505">
        <v>7.94E-4</v>
      </c>
      <c r="BM97" s="505">
        <v>8.6300000000000005E-4</v>
      </c>
      <c r="BN97" s="505">
        <v>2.2260000000000001E-3</v>
      </c>
      <c r="BO97" s="505">
        <v>2.5040000000000001E-3</v>
      </c>
      <c r="BP97" s="505">
        <v>2.6610000000000002E-3</v>
      </c>
      <c r="BQ97" s="505">
        <v>9.7900000000000005E-4</v>
      </c>
      <c r="BR97" s="505">
        <v>1.3929999999999999E-3</v>
      </c>
      <c r="BS97" s="505">
        <v>1.7470000000000001E-3</v>
      </c>
      <c r="BT97" s="505">
        <v>2.7920000000000002E-3</v>
      </c>
      <c r="BU97" s="505">
        <v>4.5789999999999997E-3</v>
      </c>
      <c r="BV97" s="505">
        <v>2.6549999999999998E-3</v>
      </c>
      <c r="BW97" s="505">
        <v>1.952E-3</v>
      </c>
      <c r="BX97" s="505">
        <v>1.578E-3</v>
      </c>
      <c r="BY97" s="505">
        <v>1.0690000000000001E-3</v>
      </c>
      <c r="BZ97" s="505">
        <v>1.4920000000000001E-3</v>
      </c>
      <c r="CA97" s="505">
        <v>1.387E-3</v>
      </c>
      <c r="CB97" s="505">
        <v>1.0679999999999999E-3</v>
      </c>
      <c r="CC97" s="505">
        <v>2.588E-3</v>
      </c>
      <c r="CD97" s="505">
        <v>1.954E-3</v>
      </c>
      <c r="CE97" s="505">
        <v>1.9499999999999999E-3</v>
      </c>
      <c r="CF97" s="505">
        <v>2.2980000000000001E-3</v>
      </c>
      <c r="CG97" s="505">
        <v>1.8140000000000001E-3</v>
      </c>
      <c r="CH97" s="505">
        <v>2.7899999999999999E-3</v>
      </c>
      <c r="CI97" s="505">
        <v>2.6800000000000001E-3</v>
      </c>
      <c r="CJ97" s="505">
        <v>4.6900000000000002E-4</v>
      </c>
      <c r="CK97" s="505">
        <v>1.126E-3</v>
      </c>
      <c r="CL97" s="505">
        <v>2.944E-3</v>
      </c>
      <c r="CM97" s="505">
        <v>4.2700000000000002E-4</v>
      </c>
      <c r="CN97" s="505">
        <v>1.6249999999999999E-3</v>
      </c>
      <c r="CO97" s="505">
        <v>1.042E-3</v>
      </c>
      <c r="CP97" s="505">
        <v>1.001352</v>
      </c>
      <c r="CQ97" s="505">
        <v>2.1450000000000002E-3</v>
      </c>
      <c r="CR97" s="505">
        <v>1.7210000000000001E-3</v>
      </c>
      <c r="CS97" s="505">
        <v>6.6799999999999997E-4</v>
      </c>
      <c r="CT97" s="505">
        <v>2.0040000000000001E-3</v>
      </c>
      <c r="CU97" s="505">
        <v>1.8990000000000001E-3</v>
      </c>
      <c r="CV97" s="505">
        <v>8.8800000000000001E-4</v>
      </c>
      <c r="CW97" s="505">
        <v>8.9899999999999995E-4</v>
      </c>
      <c r="CX97" s="505">
        <v>1.17E-3</v>
      </c>
      <c r="CY97" s="505">
        <v>1.008E-3</v>
      </c>
      <c r="CZ97" s="505">
        <v>7.0100000000000002E-4</v>
      </c>
      <c r="DA97" s="505">
        <v>6.0999999999999997E-4</v>
      </c>
      <c r="DB97" s="505">
        <v>1.06E-3</v>
      </c>
      <c r="DC97" s="505">
        <v>8.0699999999999999E-4</v>
      </c>
      <c r="DD97" s="505">
        <v>1.464E-3</v>
      </c>
      <c r="DE97" s="505">
        <v>8.0500000000000005E-4</v>
      </c>
      <c r="DF97" s="505">
        <v>1.4679999999999999E-3</v>
      </c>
      <c r="DG97" s="505">
        <v>6.0300000000000002E-4</v>
      </c>
      <c r="DH97" s="509">
        <v>0.247611</v>
      </c>
      <c r="DI97" s="548">
        <v>1.391543</v>
      </c>
      <c r="DJ97" s="549">
        <v>1.0190360000000001</v>
      </c>
      <c r="DK97" s="547"/>
      <c r="DL97" s="547"/>
      <c r="DM97" s="547"/>
      <c r="DN97" s="547"/>
      <c r="DO97" s="547"/>
      <c r="DP97" s="547"/>
      <c r="DQ97" s="547"/>
      <c r="DR97" s="547"/>
      <c r="DS97" s="537"/>
      <c r="DT97" s="537"/>
      <c r="DU97" s="537"/>
      <c r="DV97" s="537"/>
      <c r="DW97" s="537"/>
      <c r="DX97" s="537"/>
      <c r="DY97" s="537"/>
      <c r="DZ97" s="537"/>
      <c r="EA97" s="537"/>
      <c r="EB97" s="537"/>
      <c r="EC97" s="537"/>
      <c r="ED97" s="537"/>
      <c r="EE97" s="537"/>
      <c r="EF97" s="537"/>
      <c r="EG97" s="537"/>
      <c r="EH97" s="537"/>
      <c r="EI97" s="537"/>
      <c r="EJ97" s="537"/>
      <c r="EK97" s="537"/>
      <c r="EL97" s="537"/>
      <c r="EM97" s="537"/>
      <c r="EN97" s="537"/>
      <c r="EO97" s="537"/>
      <c r="EP97" s="537"/>
      <c r="EQ97" s="537"/>
      <c r="ER97" s="537"/>
      <c r="ES97" s="537"/>
      <c r="ET97" s="537"/>
      <c r="EU97" s="537"/>
      <c r="EV97" s="537"/>
      <c r="EW97" s="537"/>
      <c r="EX97" s="537"/>
      <c r="EY97" s="537"/>
      <c r="EZ97" s="537"/>
      <c r="FA97" s="537"/>
      <c r="FB97" s="537"/>
      <c r="FC97" s="537"/>
      <c r="FD97" s="537"/>
    </row>
    <row r="98" spans="2:160" s="550" customFormat="1" ht="18" customHeight="1" x14ac:dyDescent="0.2">
      <c r="B98" s="456" t="s">
        <v>174</v>
      </c>
      <c r="C98" s="457" t="s">
        <v>175</v>
      </c>
      <c r="D98" s="504">
        <v>1.21E-4</v>
      </c>
      <c r="E98" s="505">
        <v>1.7699999999999999E-4</v>
      </c>
      <c r="F98" s="505">
        <v>7.0699999999999995E-4</v>
      </c>
      <c r="G98" s="505">
        <v>2.32E-4</v>
      </c>
      <c r="H98" s="505">
        <v>1.2400000000000001E-4</v>
      </c>
      <c r="I98" s="505">
        <v>0</v>
      </c>
      <c r="J98" s="505">
        <v>6.8300000000000001E-4</v>
      </c>
      <c r="K98" s="505">
        <v>4.7699999999999999E-4</v>
      </c>
      <c r="L98" s="505">
        <v>1.65E-4</v>
      </c>
      <c r="M98" s="505">
        <v>3.6099999999999999E-4</v>
      </c>
      <c r="N98" s="505">
        <v>0</v>
      </c>
      <c r="O98" s="505">
        <v>1.1E-4</v>
      </c>
      <c r="P98" s="505">
        <v>1.4100000000000001E-4</v>
      </c>
      <c r="Q98" s="505">
        <v>1.65E-4</v>
      </c>
      <c r="R98" s="505">
        <v>4.8999999999999998E-4</v>
      </c>
      <c r="S98" s="505">
        <v>2.8400000000000002E-4</v>
      </c>
      <c r="T98" s="505">
        <v>1.7100000000000001E-4</v>
      </c>
      <c r="U98" s="505">
        <v>1.4100000000000001E-4</v>
      </c>
      <c r="V98" s="505">
        <v>1.8799999999999999E-4</v>
      </c>
      <c r="W98" s="505">
        <v>2.7900000000000001E-4</v>
      </c>
      <c r="X98" s="505">
        <v>2.6800000000000001E-4</v>
      </c>
      <c r="Y98" s="505">
        <v>2.81E-4</v>
      </c>
      <c r="Z98" s="505">
        <v>4.8899999999999996E-4</v>
      </c>
      <c r="AA98" s="505">
        <v>3.6299999999999999E-4</v>
      </c>
      <c r="AB98" s="505">
        <v>5.8799999999999998E-4</v>
      </c>
      <c r="AC98" s="505">
        <v>5.7499999999999999E-4</v>
      </c>
      <c r="AD98" s="505">
        <v>2.1999999999999999E-5</v>
      </c>
      <c r="AE98" s="505">
        <v>5.3000000000000001E-5</v>
      </c>
      <c r="AF98" s="505">
        <v>2.7900000000000001E-4</v>
      </c>
      <c r="AG98" s="505">
        <v>1.64E-4</v>
      </c>
      <c r="AH98" s="505">
        <v>1.2E-4</v>
      </c>
      <c r="AI98" s="505">
        <v>4.64E-4</v>
      </c>
      <c r="AJ98" s="505">
        <v>3.3799999999999998E-4</v>
      </c>
      <c r="AK98" s="505">
        <v>1.5659999999999999E-3</v>
      </c>
      <c r="AL98" s="505">
        <v>3.2499999999999999E-4</v>
      </c>
      <c r="AM98" s="505">
        <v>9.8999999999999994E-5</v>
      </c>
      <c r="AN98" s="505">
        <v>1.34E-4</v>
      </c>
      <c r="AO98" s="505">
        <v>6.1700000000000004E-4</v>
      </c>
      <c r="AP98" s="505">
        <v>8.2999999999999998E-5</v>
      </c>
      <c r="AQ98" s="505">
        <v>9.3999999999999994E-5</v>
      </c>
      <c r="AR98" s="505">
        <v>1.5799999999999999E-4</v>
      </c>
      <c r="AS98" s="505">
        <v>9.6500000000000004E-4</v>
      </c>
      <c r="AT98" s="505">
        <v>2.92E-4</v>
      </c>
      <c r="AU98" s="505">
        <v>9.3400000000000004E-4</v>
      </c>
      <c r="AV98" s="505">
        <v>4.3800000000000002E-4</v>
      </c>
      <c r="AW98" s="505">
        <v>5.1500000000000005E-4</v>
      </c>
      <c r="AX98" s="505">
        <v>9.5600000000000004E-4</v>
      </c>
      <c r="AY98" s="505">
        <v>1.769E-3</v>
      </c>
      <c r="AZ98" s="505">
        <v>1.1379999999999999E-3</v>
      </c>
      <c r="BA98" s="505">
        <v>1.9870000000000001E-3</v>
      </c>
      <c r="BB98" s="505">
        <v>9.6699999999999998E-4</v>
      </c>
      <c r="BC98" s="505">
        <v>4.9100000000000001E-4</v>
      </c>
      <c r="BD98" s="505">
        <v>2.039E-3</v>
      </c>
      <c r="BE98" s="505">
        <v>6.4300000000000002E-4</v>
      </c>
      <c r="BF98" s="505">
        <v>3.21E-4</v>
      </c>
      <c r="BG98" s="505">
        <v>3.7300000000000001E-4</v>
      </c>
      <c r="BH98" s="505">
        <v>3.7100000000000002E-4</v>
      </c>
      <c r="BI98" s="505">
        <v>8.8400000000000002E-4</v>
      </c>
      <c r="BJ98" s="505">
        <v>1.47E-4</v>
      </c>
      <c r="BK98" s="505">
        <v>2.9700000000000001E-4</v>
      </c>
      <c r="BL98" s="505">
        <v>2.41E-4</v>
      </c>
      <c r="BM98" s="505">
        <v>1.7699999999999999E-4</v>
      </c>
      <c r="BN98" s="505">
        <v>3.5100000000000002E-4</v>
      </c>
      <c r="BO98" s="505">
        <v>4.3399999999999998E-4</v>
      </c>
      <c r="BP98" s="505">
        <v>2.8800000000000001E-4</v>
      </c>
      <c r="BQ98" s="505">
        <v>3.4299999999999999E-4</v>
      </c>
      <c r="BR98" s="505">
        <v>3.4099999999999999E-4</v>
      </c>
      <c r="BS98" s="505">
        <v>5.8200000000000005E-4</v>
      </c>
      <c r="BT98" s="505">
        <v>5.1800000000000001E-4</v>
      </c>
      <c r="BU98" s="505">
        <v>4.1800000000000002E-4</v>
      </c>
      <c r="BV98" s="505">
        <v>3.6000000000000002E-4</v>
      </c>
      <c r="BW98" s="505">
        <v>4.4999999999999999E-4</v>
      </c>
      <c r="BX98" s="505">
        <v>5.53E-4</v>
      </c>
      <c r="BY98" s="505">
        <v>6.1600000000000001E-4</v>
      </c>
      <c r="BZ98" s="505">
        <v>1.7899999999999999E-4</v>
      </c>
      <c r="CA98" s="505">
        <v>1.4100000000000001E-4</v>
      </c>
      <c r="CB98" s="505">
        <v>4.1999999999999998E-5</v>
      </c>
      <c r="CC98" s="505">
        <v>6.9940000000000002E-3</v>
      </c>
      <c r="CD98" s="505">
        <v>3.6099999999999999E-4</v>
      </c>
      <c r="CE98" s="505">
        <v>5.6599999999999999E-4</v>
      </c>
      <c r="CF98" s="505">
        <v>2.5399999999999999E-4</v>
      </c>
      <c r="CG98" s="505">
        <v>3.4900000000000003E-4</v>
      </c>
      <c r="CH98" s="505">
        <v>4.8200000000000001E-4</v>
      </c>
      <c r="CI98" s="505">
        <v>6.3400000000000001E-4</v>
      </c>
      <c r="CJ98" s="505">
        <v>3.4099999999999999E-4</v>
      </c>
      <c r="CK98" s="505">
        <v>6.7549999999999997E-3</v>
      </c>
      <c r="CL98" s="505">
        <v>1.751E-3</v>
      </c>
      <c r="CM98" s="505">
        <v>4.2379999999999996E-3</v>
      </c>
      <c r="CN98" s="505">
        <v>7.9279999999999993E-3</v>
      </c>
      <c r="CO98" s="505">
        <v>1.5590000000000001E-3</v>
      </c>
      <c r="CP98" s="505">
        <v>3.0299999999999999E-4</v>
      </c>
      <c r="CQ98" s="505">
        <v>1.0001089999999999</v>
      </c>
      <c r="CR98" s="505">
        <v>3.8200000000000002E-4</v>
      </c>
      <c r="CS98" s="505">
        <v>2.4800000000000001E-4</v>
      </c>
      <c r="CT98" s="505">
        <v>2.0599999999999999E-4</v>
      </c>
      <c r="CU98" s="505">
        <v>1.9599999999999999E-4</v>
      </c>
      <c r="CV98" s="505">
        <v>1.17E-4</v>
      </c>
      <c r="CW98" s="505">
        <v>3.2400000000000001E-4</v>
      </c>
      <c r="CX98" s="505">
        <v>5.4799999999999998E-4</v>
      </c>
      <c r="CY98" s="505">
        <v>1.8779999999999999E-3</v>
      </c>
      <c r="CZ98" s="505">
        <v>2.0799999999999999E-4</v>
      </c>
      <c r="DA98" s="505">
        <v>7.9699999999999997E-4</v>
      </c>
      <c r="DB98" s="505">
        <v>4.8299999999999998E-4</v>
      </c>
      <c r="DC98" s="505">
        <v>6.2399999999999999E-4</v>
      </c>
      <c r="DD98" s="505">
        <v>9.77E-4</v>
      </c>
      <c r="DE98" s="505">
        <v>3.6099999999999999E-4</v>
      </c>
      <c r="DF98" s="505">
        <v>5.6599999999999999E-4</v>
      </c>
      <c r="DG98" s="505">
        <v>1.54E-4</v>
      </c>
      <c r="DH98" s="509">
        <v>7.8799999999999996E-4</v>
      </c>
      <c r="DI98" s="548">
        <v>1.0751390000000001</v>
      </c>
      <c r="DJ98" s="549">
        <v>0.78733200000000003</v>
      </c>
      <c r="DK98" s="547"/>
      <c r="DL98" s="547"/>
      <c r="DM98" s="547"/>
      <c r="DN98" s="547"/>
      <c r="DO98" s="547"/>
      <c r="DP98" s="547"/>
      <c r="DQ98" s="547"/>
      <c r="DR98" s="547"/>
      <c r="DS98" s="537"/>
      <c r="DT98" s="537"/>
      <c r="DU98" s="537"/>
      <c r="DV98" s="537"/>
      <c r="DW98" s="537"/>
      <c r="DX98" s="537"/>
      <c r="DY98" s="537"/>
      <c r="DZ98" s="537"/>
      <c r="EA98" s="537"/>
      <c r="EB98" s="537"/>
      <c r="EC98" s="537"/>
      <c r="ED98" s="537"/>
      <c r="EE98" s="537"/>
      <c r="EF98" s="537"/>
      <c r="EG98" s="537"/>
      <c r="EH98" s="537"/>
      <c r="EI98" s="537"/>
      <c r="EJ98" s="537"/>
      <c r="EK98" s="537"/>
      <c r="EL98" s="537"/>
      <c r="EM98" s="537"/>
      <c r="EN98" s="537"/>
      <c r="EO98" s="537"/>
      <c r="EP98" s="537"/>
      <c r="EQ98" s="537"/>
      <c r="ER98" s="537"/>
      <c r="ES98" s="537"/>
      <c r="ET98" s="537"/>
      <c r="EU98" s="537"/>
      <c r="EV98" s="537"/>
      <c r="EW98" s="537"/>
      <c r="EX98" s="537"/>
      <c r="EY98" s="537"/>
      <c r="EZ98" s="537"/>
      <c r="FA98" s="537"/>
      <c r="FB98" s="537"/>
      <c r="FC98" s="537"/>
      <c r="FD98" s="537"/>
    </row>
    <row r="99" spans="2:160" s="550" customFormat="1" ht="18" customHeight="1" x14ac:dyDescent="0.2">
      <c r="B99" s="456">
        <v>632</v>
      </c>
      <c r="C99" s="457" t="s">
        <v>422</v>
      </c>
      <c r="D99" s="504">
        <v>0</v>
      </c>
      <c r="E99" s="505">
        <v>0</v>
      </c>
      <c r="F99" s="505">
        <v>0</v>
      </c>
      <c r="G99" s="505">
        <v>0</v>
      </c>
      <c r="H99" s="505">
        <v>0</v>
      </c>
      <c r="I99" s="505">
        <v>0</v>
      </c>
      <c r="J99" s="505">
        <v>0</v>
      </c>
      <c r="K99" s="505">
        <v>0</v>
      </c>
      <c r="L99" s="505">
        <v>0</v>
      </c>
      <c r="M99" s="505">
        <v>0</v>
      </c>
      <c r="N99" s="505">
        <v>0</v>
      </c>
      <c r="O99" s="505">
        <v>0</v>
      </c>
      <c r="P99" s="505">
        <v>0</v>
      </c>
      <c r="Q99" s="505">
        <v>0</v>
      </c>
      <c r="R99" s="505">
        <v>0</v>
      </c>
      <c r="S99" s="505">
        <v>0</v>
      </c>
      <c r="T99" s="505">
        <v>0</v>
      </c>
      <c r="U99" s="505">
        <v>0</v>
      </c>
      <c r="V99" s="505">
        <v>0</v>
      </c>
      <c r="W99" s="505">
        <v>0</v>
      </c>
      <c r="X99" s="505">
        <v>0</v>
      </c>
      <c r="Y99" s="505">
        <v>0</v>
      </c>
      <c r="Z99" s="505">
        <v>0</v>
      </c>
      <c r="AA99" s="505">
        <v>0</v>
      </c>
      <c r="AB99" s="505">
        <v>0</v>
      </c>
      <c r="AC99" s="505">
        <v>0</v>
      </c>
      <c r="AD99" s="505">
        <v>0</v>
      </c>
      <c r="AE99" s="505">
        <v>0</v>
      </c>
      <c r="AF99" s="505">
        <v>0</v>
      </c>
      <c r="AG99" s="505">
        <v>0</v>
      </c>
      <c r="AH99" s="505">
        <v>0</v>
      </c>
      <c r="AI99" s="505">
        <v>0</v>
      </c>
      <c r="AJ99" s="505">
        <v>0</v>
      </c>
      <c r="AK99" s="505">
        <v>0</v>
      </c>
      <c r="AL99" s="505">
        <v>0</v>
      </c>
      <c r="AM99" s="505">
        <v>0</v>
      </c>
      <c r="AN99" s="505">
        <v>0</v>
      </c>
      <c r="AO99" s="505">
        <v>0</v>
      </c>
      <c r="AP99" s="505">
        <v>0</v>
      </c>
      <c r="AQ99" s="505">
        <v>0</v>
      </c>
      <c r="AR99" s="505">
        <v>0</v>
      </c>
      <c r="AS99" s="505">
        <v>0</v>
      </c>
      <c r="AT99" s="505">
        <v>0</v>
      </c>
      <c r="AU99" s="505">
        <v>0</v>
      </c>
      <c r="AV99" s="505">
        <v>0</v>
      </c>
      <c r="AW99" s="505">
        <v>0</v>
      </c>
      <c r="AX99" s="505">
        <v>0</v>
      </c>
      <c r="AY99" s="505">
        <v>0</v>
      </c>
      <c r="AZ99" s="505">
        <v>0</v>
      </c>
      <c r="BA99" s="505">
        <v>0</v>
      </c>
      <c r="BB99" s="505">
        <v>0</v>
      </c>
      <c r="BC99" s="505">
        <v>0</v>
      </c>
      <c r="BD99" s="505">
        <v>0</v>
      </c>
      <c r="BE99" s="505">
        <v>0</v>
      </c>
      <c r="BF99" s="505">
        <v>0</v>
      </c>
      <c r="BG99" s="505">
        <v>0</v>
      </c>
      <c r="BH99" s="505">
        <v>0</v>
      </c>
      <c r="BI99" s="505">
        <v>0</v>
      </c>
      <c r="BJ99" s="505">
        <v>0</v>
      </c>
      <c r="BK99" s="505">
        <v>0</v>
      </c>
      <c r="BL99" s="505">
        <v>0</v>
      </c>
      <c r="BM99" s="505">
        <v>0</v>
      </c>
      <c r="BN99" s="505">
        <v>0</v>
      </c>
      <c r="BO99" s="505">
        <v>0</v>
      </c>
      <c r="BP99" s="505">
        <v>0</v>
      </c>
      <c r="BQ99" s="505">
        <v>0</v>
      </c>
      <c r="BR99" s="505">
        <v>0</v>
      </c>
      <c r="BS99" s="505">
        <v>0</v>
      </c>
      <c r="BT99" s="505">
        <v>0</v>
      </c>
      <c r="BU99" s="505">
        <v>0</v>
      </c>
      <c r="BV99" s="505">
        <v>0</v>
      </c>
      <c r="BW99" s="505">
        <v>0</v>
      </c>
      <c r="BX99" s="505">
        <v>0</v>
      </c>
      <c r="BY99" s="505">
        <v>0</v>
      </c>
      <c r="BZ99" s="505">
        <v>0</v>
      </c>
      <c r="CA99" s="505">
        <v>0</v>
      </c>
      <c r="CB99" s="505">
        <v>0</v>
      </c>
      <c r="CC99" s="505">
        <v>0</v>
      </c>
      <c r="CD99" s="505">
        <v>0</v>
      </c>
      <c r="CE99" s="505">
        <v>0</v>
      </c>
      <c r="CF99" s="505">
        <v>0</v>
      </c>
      <c r="CG99" s="505">
        <v>0</v>
      </c>
      <c r="CH99" s="505">
        <v>0</v>
      </c>
      <c r="CI99" s="505">
        <v>0</v>
      </c>
      <c r="CJ99" s="505">
        <v>0</v>
      </c>
      <c r="CK99" s="505">
        <v>0</v>
      </c>
      <c r="CL99" s="505">
        <v>0</v>
      </c>
      <c r="CM99" s="505">
        <v>0</v>
      </c>
      <c r="CN99" s="505">
        <v>0</v>
      </c>
      <c r="CO99" s="505">
        <v>0</v>
      </c>
      <c r="CP99" s="505">
        <v>0</v>
      </c>
      <c r="CQ99" s="505">
        <v>0</v>
      </c>
      <c r="CR99" s="505">
        <v>1</v>
      </c>
      <c r="CS99" s="505">
        <v>0</v>
      </c>
      <c r="CT99" s="505">
        <v>0</v>
      </c>
      <c r="CU99" s="505">
        <v>0</v>
      </c>
      <c r="CV99" s="505">
        <v>0</v>
      </c>
      <c r="CW99" s="505">
        <v>0</v>
      </c>
      <c r="CX99" s="505">
        <v>0</v>
      </c>
      <c r="CY99" s="505">
        <v>0</v>
      </c>
      <c r="CZ99" s="505">
        <v>0</v>
      </c>
      <c r="DA99" s="505">
        <v>0</v>
      </c>
      <c r="DB99" s="505">
        <v>0</v>
      </c>
      <c r="DC99" s="505">
        <v>0</v>
      </c>
      <c r="DD99" s="505">
        <v>0</v>
      </c>
      <c r="DE99" s="505">
        <v>0</v>
      </c>
      <c r="DF99" s="505">
        <v>0</v>
      </c>
      <c r="DG99" s="505">
        <v>0</v>
      </c>
      <c r="DH99" s="509">
        <v>0</v>
      </c>
      <c r="DI99" s="548">
        <v>1</v>
      </c>
      <c r="DJ99" s="549">
        <v>0.73230700000000004</v>
      </c>
      <c r="DK99" s="547"/>
      <c r="DL99" s="547"/>
      <c r="DM99" s="547"/>
      <c r="DN99" s="547"/>
      <c r="DO99" s="547"/>
      <c r="DP99" s="547"/>
      <c r="DQ99" s="547"/>
      <c r="DR99" s="547"/>
      <c r="DS99" s="537"/>
      <c r="DT99" s="537"/>
      <c r="DU99" s="537"/>
      <c r="DV99" s="537"/>
      <c r="DW99" s="537"/>
      <c r="DX99" s="537"/>
      <c r="DY99" s="537"/>
      <c r="DZ99" s="537"/>
      <c r="EA99" s="537"/>
      <c r="EB99" s="537"/>
      <c r="EC99" s="537"/>
      <c r="ED99" s="537"/>
      <c r="EE99" s="537"/>
      <c r="EF99" s="537"/>
      <c r="EG99" s="537"/>
      <c r="EH99" s="537"/>
      <c r="EI99" s="537"/>
      <c r="EJ99" s="537"/>
      <c r="EK99" s="537"/>
      <c r="EL99" s="537"/>
      <c r="EM99" s="537"/>
      <c r="EN99" s="537"/>
      <c r="EO99" s="537"/>
      <c r="EP99" s="537"/>
      <c r="EQ99" s="537"/>
      <c r="ER99" s="537"/>
      <c r="ES99" s="537"/>
      <c r="ET99" s="537"/>
      <c r="EU99" s="537"/>
      <c r="EV99" s="537"/>
      <c r="EW99" s="537"/>
      <c r="EX99" s="537"/>
      <c r="EY99" s="537"/>
      <c r="EZ99" s="537"/>
      <c r="FA99" s="537"/>
      <c r="FB99" s="537"/>
      <c r="FC99" s="537"/>
      <c r="FD99" s="537"/>
    </row>
    <row r="100" spans="2:160" s="550" customFormat="1" ht="18" customHeight="1" x14ac:dyDescent="0.2">
      <c r="B100" s="456" t="s">
        <v>176</v>
      </c>
      <c r="C100" s="457" t="s">
        <v>177</v>
      </c>
      <c r="D100" s="504">
        <v>0</v>
      </c>
      <c r="E100" s="505">
        <v>0</v>
      </c>
      <c r="F100" s="505">
        <v>0</v>
      </c>
      <c r="G100" s="505">
        <v>0</v>
      </c>
      <c r="H100" s="505">
        <v>0</v>
      </c>
      <c r="I100" s="505">
        <v>0</v>
      </c>
      <c r="J100" s="505">
        <v>0</v>
      </c>
      <c r="K100" s="505">
        <v>0</v>
      </c>
      <c r="L100" s="505">
        <v>0</v>
      </c>
      <c r="M100" s="505">
        <v>0</v>
      </c>
      <c r="N100" s="505">
        <v>0</v>
      </c>
      <c r="O100" s="505">
        <v>0</v>
      </c>
      <c r="P100" s="505">
        <v>0</v>
      </c>
      <c r="Q100" s="505">
        <v>0</v>
      </c>
      <c r="R100" s="505">
        <v>0</v>
      </c>
      <c r="S100" s="505">
        <v>0</v>
      </c>
      <c r="T100" s="505">
        <v>0</v>
      </c>
      <c r="U100" s="505">
        <v>0</v>
      </c>
      <c r="V100" s="505">
        <v>0</v>
      </c>
      <c r="W100" s="505">
        <v>0</v>
      </c>
      <c r="X100" s="505">
        <v>0</v>
      </c>
      <c r="Y100" s="505">
        <v>0</v>
      </c>
      <c r="Z100" s="505">
        <v>0</v>
      </c>
      <c r="AA100" s="505">
        <v>0</v>
      </c>
      <c r="AB100" s="505">
        <v>0</v>
      </c>
      <c r="AC100" s="505">
        <v>0</v>
      </c>
      <c r="AD100" s="505">
        <v>0</v>
      </c>
      <c r="AE100" s="505">
        <v>0</v>
      </c>
      <c r="AF100" s="505">
        <v>0</v>
      </c>
      <c r="AG100" s="505">
        <v>0</v>
      </c>
      <c r="AH100" s="505">
        <v>0</v>
      </c>
      <c r="AI100" s="505">
        <v>0</v>
      </c>
      <c r="AJ100" s="505">
        <v>0</v>
      </c>
      <c r="AK100" s="505">
        <v>0</v>
      </c>
      <c r="AL100" s="505">
        <v>0</v>
      </c>
      <c r="AM100" s="505">
        <v>0</v>
      </c>
      <c r="AN100" s="505">
        <v>0</v>
      </c>
      <c r="AO100" s="505">
        <v>0</v>
      </c>
      <c r="AP100" s="505">
        <v>0</v>
      </c>
      <c r="AQ100" s="505">
        <v>0</v>
      </c>
      <c r="AR100" s="505">
        <v>0</v>
      </c>
      <c r="AS100" s="505">
        <v>0</v>
      </c>
      <c r="AT100" s="505">
        <v>0</v>
      </c>
      <c r="AU100" s="505">
        <v>0</v>
      </c>
      <c r="AV100" s="505">
        <v>0</v>
      </c>
      <c r="AW100" s="505">
        <v>0</v>
      </c>
      <c r="AX100" s="505">
        <v>0</v>
      </c>
      <c r="AY100" s="505">
        <v>0</v>
      </c>
      <c r="AZ100" s="505">
        <v>0</v>
      </c>
      <c r="BA100" s="505">
        <v>0</v>
      </c>
      <c r="BB100" s="505">
        <v>0</v>
      </c>
      <c r="BC100" s="505">
        <v>0</v>
      </c>
      <c r="BD100" s="505">
        <v>0</v>
      </c>
      <c r="BE100" s="505">
        <v>0</v>
      </c>
      <c r="BF100" s="505">
        <v>0</v>
      </c>
      <c r="BG100" s="505">
        <v>0</v>
      </c>
      <c r="BH100" s="505">
        <v>0</v>
      </c>
      <c r="BI100" s="505">
        <v>0</v>
      </c>
      <c r="BJ100" s="505">
        <v>0</v>
      </c>
      <c r="BK100" s="505">
        <v>0</v>
      </c>
      <c r="BL100" s="505">
        <v>0</v>
      </c>
      <c r="BM100" s="505">
        <v>0</v>
      </c>
      <c r="BN100" s="505">
        <v>0</v>
      </c>
      <c r="BO100" s="505">
        <v>0</v>
      </c>
      <c r="BP100" s="505">
        <v>0</v>
      </c>
      <c r="BQ100" s="505">
        <v>0</v>
      </c>
      <c r="BR100" s="505">
        <v>0</v>
      </c>
      <c r="BS100" s="505">
        <v>0</v>
      </c>
      <c r="BT100" s="505">
        <v>0</v>
      </c>
      <c r="BU100" s="505">
        <v>0</v>
      </c>
      <c r="BV100" s="505">
        <v>0</v>
      </c>
      <c r="BW100" s="505">
        <v>0</v>
      </c>
      <c r="BX100" s="505">
        <v>0</v>
      </c>
      <c r="BY100" s="505">
        <v>0</v>
      </c>
      <c r="BZ100" s="505">
        <v>0</v>
      </c>
      <c r="CA100" s="505">
        <v>0</v>
      </c>
      <c r="CB100" s="505">
        <v>0</v>
      </c>
      <c r="CC100" s="505">
        <v>0</v>
      </c>
      <c r="CD100" s="505">
        <v>0</v>
      </c>
      <c r="CE100" s="505">
        <v>0</v>
      </c>
      <c r="CF100" s="505">
        <v>0</v>
      </c>
      <c r="CG100" s="505">
        <v>0</v>
      </c>
      <c r="CH100" s="505">
        <v>0</v>
      </c>
      <c r="CI100" s="505">
        <v>0</v>
      </c>
      <c r="CJ100" s="505">
        <v>0</v>
      </c>
      <c r="CK100" s="505">
        <v>0</v>
      </c>
      <c r="CL100" s="505">
        <v>0</v>
      </c>
      <c r="CM100" s="505">
        <v>0</v>
      </c>
      <c r="CN100" s="505">
        <v>0</v>
      </c>
      <c r="CO100" s="505">
        <v>0</v>
      </c>
      <c r="CP100" s="505">
        <v>0</v>
      </c>
      <c r="CQ100" s="505">
        <v>0</v>
      </c>
      <c r="CR100" s="505">
        <v>0</v>
      </c>
      <c r="CS100" s="505">
        <v>1.007568</v>
      </c>
      <c r="CT100" s="505">
        <v>0</v>
      </c>
      <c r="CU100" s="505">
        <v>0</v>
      </c>
      <c r="CV100" s="505">
        <v>5.31E-4</v>
      </c>
      <c r="CW100" s="505">
        <v>0</v>
      </c>
      <c r="CX100" s="505">
        <v>0</v>
      </c>
      <c r="CY100" s="505">
        <v>0</v>
      </c>
      <c r="CZ100" s="505">
        <v>0</v>
      </c>
      <c r="DA100" s="505">
        <v>0</v>
      </c>
      <c r="DB100" s="505">
        <v>0</v>
      </c>
      <c r="DC100" s="505">
        <v>0</v>
      </c>
      <c r="DD100" s="505">
        <v>0</v>
      </c>
      <c r="DE100" s="505">
        <v>0</v>
      </c>
      <c r="DF100" s="505">
        <v>0</v>
      </c>
      <c r="DG100" s="505">
        <v>0</v>
      </c>
      <c r="DH100" s="509">
        <v>0</v>
      </c>
      <c r="DI100" s="548">
        <v>1.0080990000000001</v>
      </c>
      <c r="DJ100" s="549">
        <v>0.73823799999999995</v>
      </c>
      <c r="DK100" s="547"/>
      <c r="DL100" s="547"/>
      <c r="DM100" s="547"/>
      <c r="DN100" s="547"/>
      <c r="DO100" s="547"/>
      <c r="DP100" s="547"/>
      <c r="DQ100" s="547"/>
      <c r="DR100" s="547"/>
      <c r="DS100" s="537"/>
      <c r="DT100" s="537"/>
      <c r="DU100" s="537"/>
      <c r="DV100" s="537"/>
      <c r="DW100" s="537"/>
      <c r="DX100" s="537"/>
      <c r="DY100" s="537"/>
      <c r="DZ100" s="537"/>
      <c r="EA100" s="537"/>
      <c r="EB100" s="537"/>
      <c r="EC100" s="537"/>
      <c r="ED100" s="537"/>
      <c r="EE100" s="537"/>
      <c r="EF100" s="537"/>
      <c r="EG100" s="537"/>
      <c r="EH100" s="537"/>
      <c r="EI100" s="537"/>
      <c r="EJ100" s="537"/>
      <c r="EK100" s="537"/>
      <c r="EL100" s="537"/>
      <c r="EM100" s="537"/>
      <c r="EN100" s="537"/>
      <c r="EO100" s="537"/>
      <c r="EP100" s="537"/>
      <c r="EQ100" s="537"/>
      <c r="ER100" s="537"/>
      <c r="ES100" s="537"/>
      <c r="ET100" s="537"/>
      <c r="EU100" s="537"/>
      <c r="EV100" s="537"/>
      <c r="EW100" s="537"/>
      <c r="EX100" s="537"/>
      <c r="EY100" s="537"/>
      <c r="EZ100" s="537"/>
      <c r="FA100" s="537"/>
      <c r="FB100" s="537"/>
      <c r="FC100" s="537"/>
      <c r="FD100" s="537"/>
    </row>
    <row r="101" spans="2:160" s="550" customFormat="1" ht="18" customHeight="1" x14ac:dyDescent="0.2">
      <c r="B101" s="456" t="s">
        <v>178</v>
      </c>
      <c r="C101" s="457" t="s">
        <v>179</v>
      </c>
      <c r="D101" s="504">
        <v>2.9599999999999998E-4</v>
      </c>
      <c r="E101" s="505">
        <v>4.84E-4</v>
      </c>
      <c r="F101" s="505">
        <v>7.1199999999999996E-3</v>
      </c>
      <c r="G101" s="505">
        <v>2.5999999999999998E-5</v>
      </c>
      <c r="H101" s="505">
        <v>1.03E-4</v>
      </c>
      <c r="I101" s="505">
        <v>0</v>
      </c>
      <c r="J101" s="505">
        <v>8.6000000000000003E-5</v>
      </c>
      <c r="K101" s="505">
        <v>1.45E-4</v>
      </c>
      <c r="L101" s="505">
        <v>6.3999999999999997E-5</v>
      </c>
      <c r="M101" s="505">
        <v>4.1199999999999999E-4</v>
      </c>
      <c r="N101" s="505">
        <v>0</v>
      </c>
      <c r="O101" s="505">
        <v>6.2000000000000003E-5</v>
      </c>
      <c r="P101" s="505">
        <v>6.2000000000000003E-5</v>
      </c>
      <c r="Q101" s="505">
        <v>5.8999999999999998E-5</v>
      </c>
      <c r="R101" s="505">
        <v>5.8E-5</v>
      </c>
      <c r="S101" s="505">
        <v>1.06E-4</v>
      </c>
      <c r="T101" s="505">
        <v>7.7999999999999999E-5</v>
      </c>
      <c r="U101" s="505">
        <v>8.2000000000000001E-5</v>
      </c>
      <c r="V101" s="505">
        <v>1.3300000000000001E-4</v>
      </c>
      <c r="W101" s="505">
        <v>7.4999999999999993E-5</v>
      </c>
      <c r="X101" s="505">
        <v>4.6999999999999997E-5</v>
      </c>
      <c r="Y101" s="505">
        <v>4.6999999999999997E-5</v>
      </c>
      <c r="Z101" s="505">
        <v>4.3999999999999999E-5</v>
      </c>
      <c r="AA101" s="505">
        <v>9.1000000000000003E-5</v>
      </c>
      <c r="AB101" s="505">
        <v>1.27E-4</v>
      </c>
      <c r="AC101" s="505">
        <v>6.9999999999999994E-5</v>
      </c>
      <c r="AD101" s="505">
        <v>1.13E-4</v>
      </c>
      <c r="AE101" s="505">
        <v>6.8999999999999997E-5</v>
      </c>
      <c r="AF101" s="505">
        <v>6.0000000000000002E-5</v>
      </c>
      <c r="AG101" s="505">
        <v>5.3000000000000001E-5</v>
      </c>
      <c r="AH101" s="505">
        <v>9.8999999999999994E-5</v>
      </c>
      <c r="AI101" s="505">
        <v>1.15E-4</v>
      </c>
      <c r="AJ101" s="505">
        <v>9.5000000000000005E-5</v>
      </c>
      <c r="AK101" s="505">
        <v>1.1400000000000001E-4</v>
      </c>
      <c r="AL101" s="505">
        <v>1.05E-4</v>
      </c>
      <c r="AM101" s="505">
        <v>7.4999999999999993E-5</v>
      </c>
      <c r="AN101" s="505">
        <v>6.6000000000000005E-5</v>
      </c>
      <c r="AO101" s="505">
        <v>1.11E-4</v>
      </c>
      <c r="AP101" s="505">
        <v>6.8999999999999997E-5</v>
      </c>
      <c r="AQ101" s="505">
        <v>1.45E-4</v>
      </c>
      <c r="AR101" s="505">
        <v>1.3999999999999999E-4</v>
      </c>
      <c r="AS101" s="505">
        <v>6.0000000000000002E-5</v>
      </c>
      <c r="AT101" s="505">
        <v>6.2000000000000003E-5</v>
      </c>
      <c r="AU101" s="505">
        <v>5.0000000000000002E-5</v>
      </c>
      <c r="AV101" s="505">
        <v>4.3999999999999999E-5</v>
      </c>
      <c r="AW101" s="505">
        <v>4.5000000000000003E-5</v>
      </c>
      <c r="AX101" s="505">
        <v>4.1E-5</v>
      </c>
      <c r="AY101" s="505">
        <v>4.1999999999999998E-5</v>
      </c>
      <c r="AZ101" s="505">
        <v>5.8E-5</v>
      </c>
      <c r="BA101" s="505">
        <v>4.3999999999999999E-5</v>
      </c>
      <c r="BB101" s="505">
        <v>4.1E-5</v>
      </c>
      <c r="BC101" s="505">
        <v>6.7999999999999999E-5</v>
      </c>
      <c r="BD101" s="505">
        <v>4.1E-5</v>
      </c>
      <c r="BE101" s="505">
        <v>4.6E-5</v>
      </c>
      <c r="BF101" s="505">
        <v>4.8999999999999998E-5</v>
      </c>
      <c r="BG101" s="505">
        <v>5.1999999999999997E-5</v>
      </c>
      <c r="BH101" s="505">
        <v>4.5000000000000003E-5</v>
      </c>
      <c r="BI101" s="505">
        <v>5.7000000000000003E-5</v>
      </c>
      <c r="BJ101" s="505">
        <v>3.0000000000000001E-5</v>
      </c>
      <c r="BK101" s="505">
        <v>5.5000000000000002E-5</v>
      </c>
      <c r="BL101" s="505">
        <v>6.6000000000000005E-5</v>
      </c>
      <c r="BM101" s="505">
        <v>4.0099999999999999E-4</v>
      </c>
      <c r="BN101" s="505">
        <v>6.3E-5</v>
      </c>
      <c r="BO101" s="505">
        <v>6.3E-5</v>
      </c>
      <c r="BP101" s="505">
        <v>8.7000000000000001E-5</v>
      </c>
      <c r="BQ101" s="505">
        <v>5.8999999999999998E-5</v>
      </c>
      <c r="BR101" s="505">
        <v>6.3E-5</v>
      </c>
      <c r="BS101" s="505">
        <v>1.9900000000000001E-4</v>
      </c>
      <c r="BT101" s="505">
        <v>3.39E-4</v>
      </c>
      <c r="BU101" s="505">
        <v>3.3799999999999998E-4</v>
      </c>
      <c r="BV101" s="505">
        <v>6.0999999999999999E-5</v>
      </c>
      <c r="BW101" s="505">
        <v>8.1000000000000004E-5</v>
      </c>
      <c r="BX101" s="505">
        <v>9.3999999999999994E-5</v>
      </c>
      <c r="BY101" s="505">
        <v>1.9799999999999999E-4</v>
      </c>
      <c r="BZ101" s="505">
        <v>6.4999999999999994E-5</v>
      </c>
      <c r="CA101" s="505">
        <v>5.7000000000000003E-5</v>
      </c>
      <c r="CB101" s="505">
        <v>2.1999999999999999E-5</v>
      </c>
      <c r="CC101" s="505">
        <v>1.75E-4</v>
      </c>
      <c r="CD101" s="505">
        <v>6.3999999999999997E-5</v>
      </c>
      <c r="CE101" s="505">
        <v>1.7000000000000001E-4</v>
      </c>
      <c r="CF101" s="505">
        <v>1.94E-4</v>
      </c>
      <c r="CG101" s="505">
        <v>2.6200000000000003E-4</v>
      </c>
      <c r="CH101" s="505">
        <v>2.2787000000000002E-2</v>
      </c>
      <c r="CI101" s="505">
        <v>8.4699999999999999E-4</v>
      </c>
      <c r="CJ101" s="505">
        <v>8.1000000000000004E-5</v>
      </c>
      <c r="CK101" s="505">
        <v>1.4970000000000001E-3</v>
      </c>
      <c r="CL101" s="505">
        <v>6.5399999999999996E-4</v>
      </c>
      <c r="CM101" s="505">
        <v>9.1000000000000003E-5</v>
      </c>
      <c r="CN101" s="505">
        <v>5.9400000000000002E-4</v>
      </c>
      <c r="CO101" s="505">
        <v>3.5799999999999997E-4</v>
      </c>
      <c r="CP101" s="505">
        <v>9.8999999999999994E-5</v>
      </c>
      <c r="CQ101" s="505">
        <v>5.8E-5</v>
      </c>
      <c r="CR101" s="505">
        <v>1.0900000000000001E-4</v>
      </c>
      <c r="CS101" s="505">
        <v>1.1908E-2</v>
      </c>
      <c r="CT101" s="505">
        <v>1.050975</v>
      </c>
      <c r="CU101" s="505">
        <v>2.8649999999999999E-3</v>
      </c>
      <c r="CV101" s="505">
        <v>1.3270000000000001E-3</v>
      </c>
      <c r="CW101" s="505">
        <v>7.7000000000000001E-5</v>
      </c>
      <c r="CX101" s="505">
        <v>4.0000000000000003E-5</v>
      </c>
      <c r="CY101" s="505">
        <v>2.6200000000000003E-4</v>
      </c>
      <c r="CZ101" s="505">
        <v>4.1E-5</v>
      </c>
      <c r="DA101" s="505">
        <v>8.2000000000000001E-5</v>
      </c>
      <c r="DB101" s="505">
        <v>1.2300000000000001E-4</v>
      </c>
      <c r="DC101" s="505">
        <v>1.8100000000000001E-4</v>
      </c>
      <c r="DD101" s="505">
        <v>5.5999999999999999E-5</v>
      </c>
      <c r="DE101" s="505">
        <v>1.5300000000000001E-4</v>
      </c>
      <c r="DF101" s="505">
        <v>1.06E-4</v>
      </c>
      <c r="DG101" s="505">
        <v>9.5000000000000005E-5</v>
      </c>
      <c r="DH101" s="509">
        <v>2.385E-3</v>
      </c>
      <c r="DI101" s="548">
        <v>1.1132089999999999</v>
      </c>
      <c r="DJ101" s="549">
        <v>0.81520999999999999</v>
      </c>
      <c r="DK101" s="547"/>
      <c r="DL101" s="547"/>
      <c r="DM101" s="547"/>
      <c r="DN101" s="547"/>
      <c r="DO101" s="547"/>
      <c r="DP101" s="547"/>
      <c r="DQ101" s="547"/>
      <c r="DR101" s="547"/>
      <c r="DS101" s="537"/>
      <c r="DT101" s="537"/>
      <c r="DU101" s="537"/>
      <c r="DV101" s="537"/>
      <c r="DW101" s="537"/>
      <c r="DX101" s="537"/>
      <c r="DY101" s="537"/>
      <c r="DZ101" s="537"/>
      <c r="EA101" s="537"/>
      <c r="EB101" s="537"/>
      <c r="EC101" s="537"/>
      <c r="ED101" s="537"/>
      <c r="EE101" s="537"/>
      <c r="EF101" s="537"/>
      <c r="EG101" s="537"/>
      <c r="EH101" s="537"/>
      <c r="EI101" s="537"/>
      <c r="EJ101" s="537"/>
      <c r="EK101" s="537"/>
      <c r="EL101" s="537"/>
      <c r="EM101" s="537"/>
      <c r="EN101" s="537"/>
      <c r="EO101" s="537"/>
      <c r="EP101" s="537"/>
      <c r="EQ101" s="537"/>
      <c r="ER101" s="537"/>
      <c r="ES101" s="537"/>
      <c r="ET101" s="537"/>
      <c r="EU101" s="537"/>
      <c r="EV101" s="537"/>
      <c r="EW101" s="537"/>
      <c r="EX101" s="537"/>
      <c r="EY101" s="537"/>
      <c r="EZ101" s="537"/>
      <c r="FA101" s="537"/>
      <c r="FB101" s="537"/>
      <c r="FC101" s="537"/>
      <c r="FD101" s="537"/>
    </row>
    <row r="102" spans="2:160" s="550" customFormat="1" ht="18" customHeight="1" x14ac:dyDescent="0.2">
      <c r="B102" s="456" t="s">
        <v>180</v>
      </c>
      <c r="C102" s="457" t="s">
        <v>181</v>
      </c>
      <c r="D102" s="504">
        <v>0</v>
      </c>
      <c r="E102" s="505">
        <v>0</v>
      </c>
      <c r="F102" s="505">
        <v>0</v>
      </c>
      <c r="G102" s="505">
        <v>0</v>
      </c>
      <c r="H102" s="505">
        <v>0</v>
      </c>
      <c r="I102" s="505">
        <v>0</v>
      </c>
      <c r="J102" s="505">
        <v>0</v>
      </c>
      <c r="K102" s="505">
        <v>0</v>
      </c>
      <c r="L102" s="505">
        <v>0</v>
      </c>
      <c r="M102" s="505">
        <v>0</v>
      </c>
      <c r="N102" s="505">
        <v>0</v>
      </c>
      <c r="O102" s="505">
        <v>0</v>
      </c>
      <c r="P102" s="505">
        <v>0</v>
      </c>
      <c r="Q102" s="505">
        <v>0</v>
      </c>
      <c r="R102" s="505">
        <v>0</v>
      </c>
      <c r="S102" s="505">
        <v>0</v>
      </c>
      <c r="T102" s="505">
        <v>0</v>
      </c>
      <c r="U102" s="505">
        <v>0</v>
      </c>
      <c r="V102" s="505">
        <v>0</v>
      </c>
      <c r="W102" s="505">
        <v>0</v>
      </c>
      <c r="X102" s="505">
        <v>0</v>
      </c>
      <c r="Y102" s="505">
        <v>0</v>
      </c>
      <c r="Z102" s="505">
        <v>0</v>
      </c>
      <c r="AA102" s="505">
        <v>0</v>
      </c>
      <c r="AB102" s="505">
        <v>0</v>
      </c>
      <c r="AC102" s="505">
        <v>0</v>
      </c>
      <c r="AD102" s="505">
        <v>0</v>
      </c>
      <c r="AE102" s="505">
        <v>0</v>
      </c>
      <c r="AF102" s="505">
        <v>0</v>
      </c>
      <c r="AG102" s="505">
        <v>0</v>
      </c>
      <c r="AH102" s="505">
        <v>0</v>
      </c>
      <c r="AI102" s="505">
        <v>0</v>
      </c>
      <c r="AJ102" s="505">
        <v>0</v>
      </c>
      <c r="AK102" s="505">
        <v>0</v>
      </c>
      <c r="AL102" s="505">
        <v>0</v>
      </c>
      <c r="AM102" s="505">
        <v>0</v>
      </c>
      <c r="AN102" s="505">
        <v>0</v>
      </c>
      <c r="AO102" s="505">
        <v>0</v>
      </c>
      <c r="AP102" s="505">
        <v>0</v>
      </c>
      <c r="AQ102" s="505">
        <v>0</v>
      </c>
      <c r="AR102" s="505">
        <v>0</v>
      </c>
      <c r="AS102" s="505">
        <v>0</v>
      </c>
      <c r="AT102" s="505">
        <v>0</v>
      </c>
      <c r="AU102" s="505">
        <v>0</v>
      </c>
      <c r="AV102" s="505">
        <v>0</v>
      </c>
      <c r="AW102" s="505">
        <v>0</v>
      </c>
      <c r="AX102" s="505">
        <v>0</v>
      </c>
      <c r="AY102" s="505">
        <v>0</v>
      </c>
      <c r="AZ102" s="505">
        <v>0</v>
      </c>
      <c r="BA102" s="505">
        <v>0</v>
      </c>
      <c r="BB102" s="505">
        <v>0</v>
      </c>
      <c r="BC102" s="505">
        <v>0</v>
      </c>
      <c r="BD102" s="505">
        <v>0</v>
      </c>
      <c r="BE102" s="505">
        <v>0</v>
      </c>
      <c r="BF102" s="505">
        <v>0</v>
      </c>
      <c r="BG102" s="505">
        <v>0</v>
      </c>
      <c r="BH102" s="505">
        <v>0</v>
      </c>
      <c r="BI102" s="505">
        <v>0</v>
      </c>
      <c r="BJ102" s="505">
        <v>0</v>
      </c>
      <c r="BK102" s="505">
        <v>0</v>
      </c>
      <c r="BL102" s="505">
        <v>0</v>
      </c>
      <c r="BM102" s="505">
        <v>0</v>
      </c>
      <c r="BN102" s="505">
        <v>0</v>
      </c>
      <c r="BO102" s="505">
        <v>0</v>
      </c>
      <c r="BP102" s="505">
        <v>0</v>
      </c>
      <c r="BQ102" s="505">
        <v>0</v>
      </c>
      <c r="BR102" s="505">
        <v>0</v>
      </c>
      <c r="BS102" s="505">
        <v>0</v>
      </c>
      <c r="BT102" s="505">
        <v>0</v>
      </c>
      <c r="BU102" s="505">
        <v>0</v>
      </c>
      <c r="BV102" s="505">
        <v>0</v>
      </c>
      <c r="BW102" s="505">
        <v>0</v>
      </c>
      <c r="BX102" s="505">
        <v>0</v>
      </c>
      <c r="BY102" s="505">
        <v>0</v>
      </c>
      <c r="BZ102" s="505">
        <v>0</v>
      </c>
      <c r="CA102" s="505">
        <v>0</v>
      </c>
      <c r="CB102" s="505">
        <v>0</v>
      </c>
      <c r="CC102" s="505">
        <v>0</v>
      </c>
      <c r="CD102" s="505">
        <v>0</v>
      </c>
      <c r="CE102" s="505">
        <v>0</v>
      </c>
      <c r="CF102" s="505">
        <v>0</v>
      </c>
      <c r="CG102" s="505">
        <v>0</v>
      </c>
      <c r="CH102" s="505">
        <v>0</v>
      </c>
      <c r="CI102" s="505">
        <v>0</v>
      </c>
      <c r="CJ102" s="505">
        <v>0</v>
      </c>
      <c r="CK102" s="505">
        <v>0</v>
      </c>
      <c r="CL102" s="505">
        <v>0</v>
      </c>
      <c r="CM102" s="505">
        <v>0</v>
      </c>
      <c r="CN102" s="505">
        <v>0</v>
      </c>
      <c r="CO102" s="505">
        <v>0</v>
      </c>
      <c r="CP102" s="505">
        <v>0</v>
      </c>
      <c r="CQ102" s="505">
        <v>0</v>
      </c>
      <c r="CR102" s="505">
        <v>0</v>
      </c>
      <c r="CS102" s="505">
        <v>0</v>
      </c>
      <c r="CT102" s="505">
        <v>0</v>
      </c>
      <c r="CU102" s="505">
        <v>1</v>
      </c>
      <c r="CV102" s="505">
        <v>0</v>
      </c>
      <c r="CW102" s="505">
        <v>0</v>
      </c>
      <c r="CX102" s="505">
        <v>0</v>
      </c>
      <c r="CY102" s="505">
        <v>0</v>
      </c>
      <c r="CZ102" s="505">
        <v>0</v>
      </c>
      <c r="DA102" s="505">
        <v>0</v>
      </c>
      <c r="DB102" s="505">
        <v>0</v>
      </c>
      <c r="DC102" s="505">
        <v>0</v>
      </c>
      <c r="DD102" s="505">
        <v>0</v>
      </c>
      <c r="DE102" s="505">
        <v>0</v>
      </c>
      <c r="DF102" s="505">
        <v>0</v>
      </c>
      <c r="DG102" s="505">
        <v>0</v>
      </c>
      <c r="DH102" s="509">
        <v>0</v>
      </c>
      <c r="DI102" s="548">
        <v>1</v>
      </c>
      <c r="DJ102" s="549">
        <v>0.73230700000000004</v>
      </c>
      <c r="DK102" s="547"/>
      <c r="DL102" s="547"/>
      <c r="DM102" s="547"/>
      <c r="DN102" s="547"/>
      <c r="DO102" s="547"/>
      <c r="DP102" s="547"/>
      <c r="DQ102" s="547"/>
      <c r="DR102" s="547"/>
      <c r="DS102" s="537"/>
      <c r="DT102" s="537"/>
      <c r="DU102" s="537"/>
      <c r="DV102" s="537"/>
      <c r="DW102" s="537"/>
      <c r="DX102" s="537"/>
      <c r="DY102" s="537"/>
      <c r="DZ102" s="537"/>
      <c r="EA102" s="537"/>
      <c r="EB102" s="537"/>
      <c r="EC102" s="537"/>
      <c r="ED102" s="537"/>
      <c r="EE102" s="537"/>
      <c r="EF102" s="537"/>
      <c r="EG102" s="537"/>
      <c r="EH102" s="537"/>
      <c r="EI102" s="537"/>
      <c r="EJ102" s="537"/>
      <c r="EK102" s="537"/>
      <c r="EL102" s="537"/>
      <c r="EM102" s="537"/>
      <c r="EN102" s="537"/>
      <c r="EO102" s="537"/>
      <c r="EP102" s="537"/>
      <c r="EQ102" s="537"/>
      <c r="ER102" s="537"/>
      <c r="ES102" s="537"/>
      <c r="ET102" s="537"/>
      <c r="EU102" s="537"/>
      <c r="EV102" s="537"/>
      <c r="EW102" s="537"/>
      <c r="EX102" s="537"/>
      <c r="EY102" s="537"/>
      <c r="EZ102" s="537"/>
      <c r="FA102" s="537"/>
      <c r="FB102" s="537"/>
      <c r="FC102" s="537"/>
      <c r="FD102" s="537"/>
    </row>
    <row r="103" spans="2:160" s="550" customFormat="1" ht="18" customHeight="1" x14ac:dyDescent="0.2">
      <c r="B103" s="456" t="s">
        <v>182</v>
      </c>
      <c r="C103" s="457" t="s">
        <v>183</v>
      </c>
      <c r="D103" s="504">
        <v>0</v>
      </c>
      <c r="E103" s="505">
        <v>0</v>
      </c>
      <c r="F103" s="505">
        <v>0</v>
      </c>
      <c r="G103" s="505">
        <v>0</v>
      </c>
      <c r="H103" s="505">
        <v>0</v>
      </c>
      <c r="I103" s="505">
        <v>0</v>
      </c>
      <c r="J103" s="505">
        <v>0</v>
      </c>
      <c r="K103" s="505">
        <v>0</v>
      </c>
      <c r="L103" s="505">
        <v>0</v>
      </c>
      <c r="M103" s="505">
        <v>0</v>
      </c>
      <c r="N103" s="505">
        <v>0</v>
      </c>
      <c r="O103" s="505">
        <v>0</v>
      </c>
      <c r="P103" s="505">
        <v>0</v>
      </c>
      <c r="Q103" s="505">
        <v>0</v>
      </c>
      <c r="R103" s="505">
        <v>0</v>
      </c>
      <c r="S103" s="505">
        <v>0</v>
      </c>
      <c r="T103" s="505">
        <v>0</v>
      </c>
      <c r="U103" s="505">
        <v>0</v>
      </c>
      <c r="V103" s="505">
        <v>0</v>
      </c>
      <c r="W103" s="505">
        <v>0</v>
      </c>
      <c r="X103" s="505">
        <v>0</v>
      </c>
      <c r="Y103" s="505">
        <v>0</v>
      </c>
      <c r="Z103" s="505">
        <v>0</v>
      </c>
      <c r="AA103" s="505">
        <v>0</v>
      </c>
      <c r="AB103" s="505">
        <v>0</v>
      </c>
      <c r="AC103" s="505">
        <v>0</v>
      </c>
      <c r="AD103" s="505">
        <v>0</v>
      </c>
      <c r="AE103" s="505">
        <v>0</v>
      </c>
      <c r="AF103" s="505">
        <v>0</v>
      </c>
      <c r="AG103" s="505">
        <v>0</v>
      </c>
      <c r="AH103" s="505">
        <v>0</v>
      </c>
      <c r="AI103" s="505">
        <v>0</v>
      </c>
      <c r="AJ103" s="505">
        <v>0</v>
      </c>
      <c r="AK103" s="505">
        <v>0</v>
      </c>
      <c r="AL103" s="505">
        <v>0</v>
      </c>
      <c r="AM103" s="505">
        <v>0</v>
      </c>
      <c r="AN103" s="505">
        <v>0</v>
      </c>
      <c r="AO103" s="505">
        <v>0</v>
      </c>
      <c r="AP103" s="505">
        <v>0</v>
      </c>
      <c r="AQ103" s="505">
        <v>0</v>
      </c>
      <c r="AR103" s="505">
        <v>0</v>
      </c>
      <c r="AS103" s="505">
        <v>0</v>
      </c>
      <c r="AT103" s="505">
        <v>0</v>
      </c>
      <c r="AU103" s="505">
        <v>0</v>
      </c>
      <c r="AV103" s="505">
        <v>0</v>
      </c>
      <c r="AW103" s="505">
        <v>0</v>
      </c>
      <c r="AX103" s="505">
        <v>0</v>
      </c>
      <c r="AY103" s="505">
        <v>0</v>
      </c>
      <c r="AZ103" s="505">
        <v>0</v>
      </c>
      <c r="BA103" s="505">
        <v>0</v>
      </c>
      <c r="BB103" s="505">
        <v>0</v>
      </c>
      <c r="BC103" s="505">
        <v>0</v>
      </c>
      <c r="BD103" s="505">
        <v>0</v>
      </c>
      <c r="BE103" s="505">
        <v>0</v>
      </c>
      <c r="BF103" s="505">
        <v>0</v>
      </c>
      <c r="BG103" s="505">
        <v>0</v>
      </c>
      <c r="BH103" s="505">
        <v>0</v>
      </c>
      <c r="BI103" s="505">
        <v>0</v>
      </c>
      <c r="BJ103" s="505">
        <v>0</v>
      </c>
      <c r="BK103" s="505">
        <v>0</v>
      </c>
      <c r="BL103" s="505">
        <v>0</v>
      </c>
      <c r="BM103" s="505">
        <v>0</v>
      </c>
      <c r="BN103" s="505">
        <v>0</v>
      </c>
      <c r="BO103" s="505">
        <v>0</v>
      </c>
      <c r="BP103" s="505">
        <v>0</v>
      </c>
      <c r="BQ103" s="505">
        <v>0</v>
      </c>
      <c r="BR103" s="505">
        <v>0</v>
      </c>
      <c r="BS103" s="505">
        <v>0</v>
      </c>
      <c r="BT103" s="505">
        <v>0</v>
      </c>
      <c r="BU103" s="505">
        <v>0</v>
      </c>
      <c r="BV103" s="505">
        <v>0</v>
      </c>
      <c r="BW103" s="505">
        <v>0</v>
      </c>
      <c r="BX103" s="505">
        <v>0</v>
      </c>
      <c r="BY103" s="505">
        <v>0</v>
      </c>
      <c r="BZ103" s="505">
        <v>0</v>
      </c>
      <c r="CA103" s="505">
        <v>0</v>
      </c>
      <c r="CB103" s="505">
        <v>0</v>
      </c>
      <c r="CC103" s="505">
        <v>0</v>
      </c>
      <c r="CD103" s="505">
        <v>0</v>
      </c>
      <c r="CE103" s="505">
        <v>0</v>
      </c>
      <c r="CF103" s="505">
        <v>0</v>
      </c>
      <c r="CG103" s="505">
        <v>0</v>
      </c>
      <c r="CH103" s="505">
        <v>0</v>
      </c>
      <c r="CI103" s="505">
        <v>0</v>
      </c>
      <c r="CJ103" s="505">
        <v>0</v>
      </c>
      <c r="CK103" s="505">
        <v>0</v>
      </c>
      <c r="CL103" s="505">
        <v>0</v>
      </c>
      <c r="CM103" s="505">
        <v>0</v>
      </c>
      <c r="CN103" s="505">
        <v>0</v>
      </c>
      <c r="CO103" s="505">
        <v>0</v>
      </c>
      <c r="CP103" s="505">
        <v>0</v>
      </c>
      <c r="CQ103" s="505">
        <v>0</v>
      </c>
      <c r="CR103" s="505">
        <v>0</v>
      </c>
      <c r="CS103" s="505">
        <v>0</v>
      </c>
      <c r="CT103" s="505">
        <v>0</v>
      </c>
      <c r="CU103" s="505">
        <v>0</v>
      </c>
      <c r="CV103" s="505">
        <v>1</v>
      </c>
      <c r="CW103" s="505">
        <v>0</v>
      </c>
      <c r="CX103" s="505">
        <v>0</v>
      </c>
      <c r="CY103" s="505">
        <v>0</v>
      </c>
      <c r="CZ103" s="505">
        <v>0</v>
      </c>
      <c r="DA103" s="505">
        <v>0</v>
      </c>
      <c r="DB103" s="505">
        <v>0</v>
      </c>
      <c r="DC103" s="505">
        <v>0</v>
      </c>
      <c r="DD103" s="505">
        <v>0</v>
      </c>
      <c r="DE103" s="505">
        <v>0</v>
      </c>
      <c r="DF103" s="505">
        <v>0</v>
      </c>
      <c r="DG103" s="505">
        <v>0</v>
      </c>
      <c r="DH103" s="509">
        <v>0</v>
      </c>
      <c r="DI103" s="548">
        <v>1</v>
      </c>
      <c r="DJ103" s="549">
        <v>0.73230700000000004</v>
      </c>
      <c r="DK103" s="547"/>
      <c r="DL103" s="547"/>
      <c r="DM103" s="547"/>
      <c r="DN103" s="547"/>
      <c r="DO103" s="547"/>
      <c r="DP103" s="547"/>
      <c r="DQ103" s="547"/>
      <c r="DR103" s="547"/>
      <c r="DS103" s="537"/>
      <c r="DT103" s="537"/>
      <c r="DU103" s="537"/>
      <c r="DV103" s="537"/>
      <c r="DW103" s="537"/>
      <c r="DX103" s="537"/>
      <c r="DY103" s="537"/>
      <c r="DZ103" s="537"/>
      <c r="EA103" s="537"/>
      <c r="EB103" s="537"/>
      <c r="EC103" s="537"/>
      <c r="ED103" s="537"/>
      <c r="EE103" s="537"/>
      <c r="EF103" s="537"/>
      <c r="EG103" s="537"/>
      <c r="EH103" s="537"/>
      <c r="EI103" s="537"/>
      <c r="EJ103" s="537"/>
      <c r="EK103" s="537"/>
      <c r="EL103" s="537"/>
      <c r="EM103" s="537"/>
      <c r="EN103" s="537"/>
      <c r="EO103" s="537"/>
      <c r="EP103" s="537"/>
      <c r="EQ103" s="537"/>
      <c r="ER103" s="537"/>
      <c r="ES103" s="537"/>
      <c r="ET103" s="537"/>
      <c r="EU103" s="537"/>
      <c r="EV103" s="537"/>
      <c r="EW103" s="537"/>
      <c r="EX103" s="537"/>
      <c r="EY103" s="537"/>
      <c r="EZ103" s="537"/>
      <c r="FA103" s="537"/>
      <c r="FB103" s="537"/>
      <c r="FC103" s="537"/>
      <c r="FD103" s="537"/>
    </row>
    <row r="104" spans="2:160" s="550" customFormat="1" ht="18" customHeight="1" x14ac:dyDescent="0.2">
      <c r="B104" s="456" t="s">
        <v>184</v>
      </c>
      <c r="C104" s="457" t="s">
        <v>412</v>
      </c>
      <c r="D104" s="504">
        <v>3.1100000000000002E-4</v>
      </c>
      <c r="E104" s="505">
        <v>6.9899999999999997E-4</v>
      </c>
      <c r="F104" s="505">
        <v>1.65E-3</v>
      </c>
      <c r="G104" s="505">
        <v>1.6000000000000001E-4</v>
      </c>
      <c r="H104" s="505">
        <v>3.9410000000000001E-3</v>
      </c>
      <c r="I104" s="505">
        <v>0</v>
      </c>
      <c r="J104" s="505">
        <v>2.4399999999999999E-3</v>
      </c>
      <c r="K104" s="505">
        <v>8.3900000000000001E-4</v>
      </c>
      <c r="L104" s="505">
        <v>1.516E-3</v>
      </c>
      <c r="M104" s="505">
        <v>2.0539999999999998E-3</v>
      </c>
      <c r="N104" s="505">
        <v>0</v>
      </c>
      <c r="O104" s="505">
        <v>5.6899999999999995E-4</v>
      </c>
      <c r="P104" s="505">
        <v>5.5199999999999997E-4</v>
      </c>
      <c r="Q104" s="505">
        <v>9.2800000000000001E-4</v>
      </c>
      <c r="R104" s="505">
        <v>2.5539999999999998E-3</v>
      </c>
      <c r="S104" s="505">
        <v>8.25E-4</v>
      </c>
      <c r="T104" s="505">
        <v>1.0070000000000001E-3</v>
      </c>
      <c r="U104" s="505">
        <v>7.2499999999999995E-4</v>
      </c>
      <c r="V104" s="505">
        <v>1.271E-3</v>
      </c>
      <c r="W104" s="505">
        <v>4.0000000000000001E-3</v>
      </c>
      <c r="X104" s="505">
        <v>3.0899999999999998E-4</v>
      </c>
      <c r="Y104" s="505">
        <v>7.36E-4</v>
      </c>
      <c r="Z104" s="505">
        <v>7.6199999999999998E-4</v>
      </c>
      <c r="AA104" s="505">
        <v>4.9899999999999999E-4</v>
      </c>
      <c r="AB104" s="505">
        <v>2.8479999999999998E-3</v>
      </c>
      <c r="AC104" s="505">
        <v>1.021E-3</v>
      </c>
      <c r="AD104" s="505">
        <v>1.44E-4</v>
      </c>
      <c r="AE104" s="505">
        <v>6.2200000000000005E-4</v>
      </c>
      <c r="AF104" s="505">
        <v>6.3500000000000004E-4</v>
      </c>
      <c r="AG104" s="505">
        <v>9.6299999999999999E-4</v>
      </c>
      <c r="AH104" s="505">
        <v>3.48E-4</v>
      </c>
      <c r="AI104" s="505">
        <v>8.7699999999999996E-4</v>
      </c>
      <c r="AJ104" s="505">
        <v>1.5560000000000001E-3</v>
      </c>
      <c r="AK104" s="505">
        <v>8.5099999999999998E-4</v>
      </c>
      <c r="AL104" s="505">
        <v>6.1200000000000002E-4</v>
      </c>
      <c r="AM104" s="505">
        <v>1.07E-3</v>
      </c>
      <c r="AN104" s="505">
        <v>9.1E-4</v>
      </c>
      <c r="AO104" s="505">
        <v>1.0809999999999999E-3</v>
      </c>
      <c r="AP104" s="505">
        <v>8.1999999999999998E-4</v>
      </c>
      <c r="AQ104" s="505">
        <v>6.7900000000000002E-4</v>
      </c>
      <c r="AR104" s="505">
        <v>5.8E-4</v>
      </c>
      <c r="AS104" s="505">
        <v>1.036E-3</v>
      </c>
      <c r="AT104" s="505">
        <v>8.6600000000000002E-4</v>
      </c>
      <c r="AU104" s="505">
        <v>2.0950000000000001E-3</v>
      </c>
      <c r="AV104" s="505">
        <v>1.7819999999999999E-3</v>
      </c>
      <c r="AW104" s="505">
        <v>2.0110000000000002E-3</v>
      </c>
      <c r="AX104" s="505">
        <v>8.6300000000000005E-4</v>
      </c>
      <c r="AY104" s="505">
        <v>7.2800000000000002E-4</v>
      </c>
      <c r="AZ104" s="505">
        <v>7.2400000000000003E-4</v>
      </c>
      <c r="BA104" s="505">
        <v>3.3799999999999998E-4</v>
      </c>
      <c r="BB104" s="505">
        <v>7.7899999999999996E-4</v>
      </c>
      <c r="BC104" s="505">
        <v>7.5600000000000005E-4</v>
      </c>
      <c r="BD104" s="505">
        <v>7.5900000000000002E-4</v>
      </c>
      <c r="BE104" s="505">
        <v>5.3600000000000002E-4</v>
      </c>
      <c r="BF104" s="505">
        <v>4.2400000000000001E-4</v>
      </c>
      <c r="BG104" s="505">
        <v>4.9700000000000005E-4</v>
      </c>
      <c r="BH104" s="505">
        <v>3.28E-4</v>
      </c>
      <c r="BI104" s="505">
        <v>7.8399999999999997E-4</v>
      </c>
      <c r="BJ104" s="505">
        <v>4.55E-4</v>
      </c>
      <c r="BK104" s="505">
        <v>1.428E-3</v>
      </c>
      <c r="BL104" s="505">
        <v>1.1000000000000001E-3</v>
      </c>
      <c r="BM104" s="505">
        <v>1.8550000000000001E-3</v>
      </c>
      <c r="BN104" s="505">
        <v>5.13E-4</v>
      </c>
      <c r="BO104" s="505">
        <v>1.384E-3</v>
      </c>
      <c r="BP104" s="505">
        <v>2.0720000000000001E-3</v>
      </c>
      <c r="BQ104" s="505">
        <v>1.1440000000000001E-3</v>
      </c>
      <c r="BR104" s="505">
        <v>1.32E-3</v>
      </c>
      <c r="BS104" s="505">
        <v>9.3599999999999998E-4</v>
      </c>
      <c r="BT104" s="505">
        <v>3.153E-3</v>
      </c>
      <c r="BU104" s="505">
        <v>7.1650000000000004E-3</v>
      </c>
      <c r="BV104" s="505">
        <v>1.9070000000000001E-3</v>
      </c>
      <c r="BW104" s="505">
        <v>6.0499999999999996E-4</v>
      </c>
      <c r="BX104" s="505">
        <v>1.0319999999999999E-3</v>
      </c>
      <c r="BY104" s="505">
        <v>2.8730000000000001E-3</v>
      </c>
      <c r="BZ104" s="505">
        <v>1.0920000000000001E-3</v>
      </c>
      <c r="CA104" s="505">
        <v>1.096E-3</v>
      </c>
      <c r="CB104" s="505">
        <v>1.9699999999999999E-4</v>
      </c>
      <c r="CC104" s="505">
        <v>1.258E-3</v>
      </c>
      <c r="CD104" s="505">
        <v>1.5150000000000001E-3</v>
      </c>
      <c r="CE104" s="505">
        <v>1.075E-3</v>
      </c>
      <c r="CF104" s="505">
        <v>1.3389999999999999E-3</v>
      </c>
      <c r="CG104" s="505">
        <v>9.0700000000000004E-4</v>
      </c>
      <c r="CH104" s="505">
        <v>3.8249999999999998E-3</v>
      </c>
      <c r="CI104" s="505">
        <v>2.0270000000000002E-3</v>
      </c>
      <c r="CJ104" s="505">
        <v>2.04E-4</v>
      </c>
      <c r="CK104" s="505">
        <v>1.402E-3</v>
      </c>
      <c r="CL104" s="505">
        <v>2.7060000000000001E-3</v>
      </c>
      <c r="CM104" s="505">
        <v>1.2290000000000001E-3</v>
      </c>
      <c r="CN104" s="505">
        <v>1.7880000000000001E-3</v>
      </c>
      <c r="CO104" s="505">
        <v>2.3149999999999998E-3</v>
      </c>
      <c r="CP104" s="505">
        <v>3.88E-4</v>
      </c>
      <c r="CQ104" s="505">
        <v>5.8E-4</v>
      </c>
      <c r="CR104" s="505">
        <v>4.3359999999999996E-3</v>
      </c>
      <c r="CS104" s="505">
        <v>1.39E-3</v>
      </c>
      <c r="CT104" s="505">
        <v>9.7300000000000002E-4</v>
      </c>
      <c r="CU104" s="505">
        <v>3.4000000000000002E-4</v>
      </c>
      <c r="CV104" s="505">
        <v>5.3899999999999998E-4</v>
      </c>
      <c r="CW104" s="505">
        <v>1.0003880000000001</v>
      </c>
      <c r="CX104" s="505">
        <v>2.2729999999999998E-3</v>
      </c>
      <c r="CY104" s="505">
        <v>2.8019999999999998E-3</v>
      </c>
      <c r="CZ104" s="505">
        <v>1.6130000000000001E-3</v>
      </c>
      <c r="DA104" s="505">
        <v>1.815E-3</v>
      </c>
      <c r="DB104" s="505">
        <v>1.799E-3</v>
      </c>
      <c r="DC104" s="505">
        <v>1.6509999999999999E-3</v>
      </c>
      <c r="DD104" s="505">
        <v>1.554E-3</v>
      </c>
      <c r="DE104" s="505">
        <v>6.5909999999999996E-3</v>
      </c>
      <c r="DF104" s="505">
        <v>2.4190000000000001E-3</v>
      </c>
      <c r="DG104" s="505">
        <v>3.8499999999999998E-4</v>
      </c>
      <c r="DH104" s="509">
        <v>4.143E-3</v>
      </c>
      <c r="DI104" s="548">
        <v>1.1481680000000001</v>
      </c>
      <c r="DJ104" s="549">
        <v>0.84081099999999998</v>
      </c>
      <c r="DK104" s="547"/>
      <c r="DL104" s="547"/>
      <c r="DM104" s="547"/>
      <c r="DN104" s="547"/>
      <c r="DO104" s="547"/>
      <c r="DP104" s="547"/>
      <c r="DQ104" s="547"/>
      <c r="DR104" s="547"/>
      <c r="DS104" s="537"/>
      <c r="DT104" s="537"/>
      <c r="DU104" s="537"/>
      <c r="DV104" s="537"/>
      <c r="DW104" s="537"/>
      <c r="DX104" s="537"/>
      <c r="DY104" s="537"/>
      <c r="DZ104" s="537"/>
      <c r="EA104" s="537"/>
      <c r="EB104" s="537"/>
      <c r="EC104" s="537"/>
      <c r="ED104" s="537"/>
      <c r="EE104" s="537"/>
      <c r="EF104" s="537"/>
      <c r="EG104" s="537"/>
      <c r="EH104" s="537"/>
      <c r="EI104" s="537"/>
      <c r="EJ104" s="537"/>
      <c r="EK104" s="537"/>
      <c r="EL104" s="537"/>
      <c r="EM104" s="537"/>
      <c r="EN104" s="537"/>
      <c r="EO104" s="537"/>
      <c r="EP104" s="537"/>
      <c r="EQ104" s="537"/>
      <c r="ER104" s="537"/>
      <c r="ES104" s="537"/>
      <c r="ET104" s="537"/>
      <c r="EU104" s="537"/>
      <c r="EV104" s="537"/>
      <c r="EW104" s="537"/>
      <c r="EX104" s="537"/>
      <c r="EY104" s="537"/>
      <c r="EZ104" s="537"/>
      <c r="FA104" s="537"/>
      <c r="FB104" s="537"/>
      <c r="FC104" s="537"/>
      <c r="FD104" s="537"/>
    </row>
    <row r="105" spans="2:160" s="550" customFormat="1" ht="18" customHeight="1" x14ac:dyDescent="0.2">
      <c r="B105" s="456" t="s">
        <v>185</v>
      </c>
      <c r="C105" s="457" t="s">
        <v>186</v>
      </c>
      <c r="D105" s="504">
        <v>6.3759999999999997E-3</v>
      </c>
      <c r="E105" s="505">
        <v>7.3299999999999997E-3</v>
      </c>
      <c r="F105" s="505">
        <v>9.2390000000000007E-3</v>
      </c>
      <c r="G105" s="505">
        <v>5.3359999999999996E-3</v>
      </c>
      <c r="H105" s="505">
        <v>3.885E-3</v>
      </c>
      <c r="I105" s="505">
        <v>0</v>
      </c>
      <c r="J105" s="505">
        <v>2.8802000000000001E-2</v>
      </c>
      <c r="K105" s="505">
        <v>4.5599999999999998E-3</v>
      </c>
      <c r="L105" s="505">
        <v>4.4860000000000004E-3</v>
      </c>
      <c r="M105" s="505">
        <v>3.3930000000000002E-3</v>
      </c>
      <c r="N105" s="505">
        <v>0</v>
      </c>
      <c r="O105" s="505">
        <v>4.7019999999999996E-3</v>
      </c>
      <c r="P105" s="505">
        <v>4.0790000000000002E-3</v>
      </c>
      <c r="Q105" s="505">
        <v>8.3730000000000002E-3</v>
      </c>
      <c r="R105" s="505">
        <v>6.6499999999999997E-3</v>
      </c>
      <c r="S105" s="505">
        <v>3.9150000000000001E-3</v>
      </c>
      <c r="T105" s="505">
        <v>3.7590000000000002E-3</v>
      </c>
      <c r="U105" s="505">
        <v>8.9449999999999998E-3</v>
      </c>
      <c r="V105" s="505">
        <v>4.084E-3</v>
      </c>
      <c r="W105" s="505">
        <v>7.8860000000000006E-3</v>
      </c>
      <c r="X105" s="505">
        <v>1.6620000000000001E-3</v>
      </c>
      <c r="Y105" s="505">
        <v>2.7460000000000002E-3</v>
      </c>
      <c r="Z105" s="505">
        <v>1.8630000000000001E-3</v>
      </c>
      <c r="AA105" s="505">
        <v>3.3860000000000001E-3</v>
      </c>
      <c r="AB105" s="505">
        <v>3.1389999999999999E-3</v>
      </c>
      <c r="AC105" s="505">
        <v>3.545E-3</v>
      </c>
      <c r="AD105" s="505">
        <v>3.0400000000000002E-4</v>
      </c>
      <c r="AE105" s="505">
        <v>7.901E-3</v>
      </c>
      <c r="AF105" s="505">
        <v>4.738E-3</v>
      </c>
      <c r="AG105" s="505">
        <v>5.7019999999999996E-3</v>
      </c>
      <c r="AH105" s="505">
        <v>4.1640000000000002E-3</v>
      </c>
      <c r="AI105" s="505">
        <v>4.7410000000000004E-3</v>
      </c>
      <c r="AJ105" s="505">
        <v>8.1689999999999992E-3</v>
      </c>
      <c r="AK105" s="505">
        <v>4.1370000000000001E-3</v>
      </c>
      <c r="AL105" s="505">
        <v>8.4749999999999999E-3</v>
      </c>
      <c r="AM105" s="505">
        <v>3.8999999999999998E-3</v>
      </c>
      <c r="AN105" s="505">
        <v>3.545E-3</v>
      </c>
      <c r="AO105" s="505">
        <v>6.0330000000000002E-3</v>
      </c>
      <c r="AP105" s="505">
        <v>4.6839999999999998E-3</v>
      </c>
      <c r="AQ105" s="505">
        <v>7.3709999999999999E-3</v>
      </c>
      <c r="AR105" s="505">
        <v>5.5779999999999996E-3</v>
      </c>
      <c r="AS105" s="505">
        <v>4.3829999999999997E-3</v>
      </c>
      <c r="AT105" s="505">
        <v>5.1149999999999998E-3</v>
      </c>
      <c r="AU105" s="505">
        <v>7.0130000000000001E-3</v>
      </c>
      <c r="AV105" s="505">
        <v>8.2509999999999997E-3</v>
      </c>
      <c r="AW105" s="505">
        <v>4.6030000000000003E-3</v>
      </c>
      <c r="AX105" s="505">
        <v>1.0113E-2</v>
      </c>
      <c r="AY105" s="505">
        <v>6.3020000000000003E-3</v>
      </c>
      <c r="AZ105" s="505">
        <v>1.0234999999999999E-2</v>
      </c>
      <c r="BA105" s="505">
        <v>4.3290000000000004E-3</v>
      </c>
      <c r="BB105" s="505">
        <v>4.3810000000000003E-3</v>
      </c>
      <c r="BC105" s="505">
        <v>1.6730999999999999E-2</v>
      </c>
      <c r="BD105" s="505">
        <v>4.5999999999999999E-3</v>
      </c>
      <c r="BE105" s="505">
        <v>3.2469999999999999E-3</v>
      </c>
      <c r="BF105" s="505">
        <v>4.8580000000000003E-3</v>
      </c>
      <c r="BG105" s="505">
        <v>4.744E-3</v>
      </c>
      <c r="BH105" s="505">
        <v>4.6810000000000003E-3</v>
      </c>
      <c r="BI105" s="505">
        <v>9.8469999999999999E-3</v>
      </c>
      <c r="BJ105" s="505">
        <v>1.9570000000000001E-2</v>
      </c>
      <c r="BK105" s="505">
        <v>1.8110000000000001E-2</v>
      </c>
      <c r="BL105" s="505">
        <v>9.7890000000000008E-3</v>
      </c>
      <c r="BM105" s="505">
        <v>4.0732999999999998E-2</v>
      </c>
      <c r="BN105" s="505">
        <v>1.329E-2</v>
      </c>
      <c r="BO105" s="505">
        <v>2.2341E-2</v>
      </c>
      <c r="BP105" s="505">
        <v>1.1469E-2</v>
      </c>
      <c r="BQ105" s="505">
        <v>3.1022999999999998E-2</v>
      </c>
      <c r="BR105" s="505">
        <v>4.6060999999999998E-2</v>
      </c>
      <c r="BS105" s="505">
        <v>4.3270000000000001E-3</v>
      </c>
      <c r="BT105" s="505">
        <v>6.9870000000000002E-3</v>
      </c>
      <c r="BU105" s="505">
        <v>5.8190000000000004E-3</v>
      </c>
      <c r="BV105" s="505">
        <v>7.8860000000000006E-3</v>
      </c>
      <c r="BW105" s="505">
        <v>1.0952E-2</v>
      </c>
      <c r="BX105" s="505">
        <v>1.2167000000000001E-2</v>
      </c>
      <c r="BY105" s="505">
        <v>9.6919999999999992E-3</v>
      </c>
      <c r="BZ105" s="505">
        <v>3.336E-3</v>
      </c>
      <c r="CA105" s="505">
        <v>2.9740000000000001E-3</v>
      </c>
      <c r="CB105" s="505">
        <v>7.27E-4</v>
      </c>
      <c r="CC105" s="505">
        <v>4.1720000000000004E-3</v>
      </c>
      <c r="CD105" s="505">
        <v>8.7049999999999992E-3</v>
      </c>
      <c r="CE105" s="505">
        <v>9.8875000000000005E-2</v>
      </c>
      <c r="CF105" s="505">
        <v>4.2220000000000001E-3</v>
      </c>
      <c r="CG105" s="505">
        <v>7.0930999999999994E-2</v>
      </c>
      <c r="CH105" s="505">
        <v>6.3639999999999999E-3</v>
      </c>
      <c r="CI105" s="505">
        <v>8.319E-3</v>
      </c>
      <c r="CJ105" s="505">
        <v>2.4510000000000001E-3</v>
      </c>
      <c r="CK105" s="505">
        <v>1.3245E-2</v>
      </c>
      <c r="CL105" s="505">
        <v>1.7207E-2</v>
      </c>
      <c r="CM105" s="505">
        <v>1.1363E-2</v>
      </c>
      <c r="CN105" s="505">
        <v>4.5011000000000002E-2</v>
      </c>
      <c r="CO105" s="505">
        <v>1.0318000000000001E-2</v>
      </c>
      <c r="CP105" s="505">
        <v>1.2957E-2</v>
      </c>
      <c r="CQ105" s="505">
        <v>3.1610000000000002E-3</v>
      </c>
      <c r="CR105" s="505">
        <v>6.0549999999999996E-3</v>
      </c>
      <c r="CS105" s="505">
        <v>6.5399999999999998E-3</v>
      </c>
      <c r="CT105" s="505">
        <v>1.2716E-2</v>
      </c>
      <c r="CU105" s="505">
        <v>7.2110000000000004E-3</v>
      </c>
      <c r="CV105" s="505">
        <v>1.6426E-2</v>
      </c>
      <c r="CW105" s="505">
        <v>7.4009999999999996E-3</v>
      </c>
      <c r="CX105" s="505">
        <v>1.005255</v>
      </c>
      <c r="CY105" s="505">
        <v>9.3170000000000006E-3</v>
      </c>
      <c r="CZ105" s="505">
        <v>9.2049999999999996E-3</v>
      </c>
      <c r="DA105" s="505">
        <v>9.4400000000000005E-3</v>
      </c>
      <c r="DB105" s="505">
        <v>1.1671000000000001E-2</v>
      </c>
      <c r="DC105" s="505">
        <v>3.8430000000000001E-3</v>
      </c>
      <c r="DD105" s="505">
        <v>5.6670000000000002E-3</v>
      </c>
      <c r="DE105" s="505">
        <v>7.901E-3</v>
      </c>
      <c r="DF105" s="505">
        <v>6.6480000000000003E-3</v>
      </c>
      <c r="DG105" s="505">
        <v>3.0469999999999998E-3</v>
      </c>
      <c r="DH105" s="509">
        <v>1.0059999999999999E-2</v>
      </c>
      <c r="DI105" s="548">
        <v>2.067974</v>
      </c>
      <c r="DJ105" s="549">
        <v>1.514392</v>
      </c>
      <c r="DK105" s="547"/>
      <c r="DL105" s="547"/>
      <c r="DM105" s="547"/>
      <c r="DN105" s="547"/>
      <c r="DO105" s="547"/>
      <c r="DP105" s="547"/>
      <c r="DQ105" s="547"/>
      <c r="DR105" s="547"/>
      <c r="DS105" s="537"/>
      <c r="DT105" s="537"/>
      <c r="DU105" s="537"/>
      <c r="DV105" s="537"/>
      <c r="DW105" s="537"/>
      <c r="DX105" s="537"/>
      <c r="DY105" s="537"/>
      <c r="DZ105" s="537"/>
      <c r="EA105" s="537"/>
      <c r="EB105" s="537"/>
      <c r="EC105" s="537"/>
      <c r="ED105" s="537"/>
      <c r="EE105" s="537"/>
      <c r="EF105" s="537"/>
      <c r="EG105" s="537"/>
      <c r="EH105" s="537"/>
      <c r="EI105" s="537"/>
      <c r="EJ105" s="537"/>
      <c r="EK105" s="537"/>
      <c r="EL105" s="537"/>
      <c r="EM105" s="537"/>
      <c r="EN105" s="537"/>
      <c r="EO105" s="537"/>
      <c r="EP105" s="537"/>
      <c r="EQ105" s="537"/>
      <c r="ER105" s="537"/>
      <c r="ES105" s="537"/>
      <c r="ET105" s="537"/>
      <c r="EU105" s="537"/>
      <c r="EV105" s="537"/>
      <c r="EW105" s="537"/>
      <c r="EX105" s="537"/>
      <c r="EY105" s="537"/>
      <c r="EZ105" s="537"/>
      <c r="FA105" s="537"/>
      <c r="FB105" s="537"/>
      <c r="FC105" s="537"/>
      <c r="FD105" s="537"/>
    </row>
    <row r="106" spans="2:160" s="550" customFormat="1" ht="18" customHeight="1" x14ac:dyDescent="0.2">
      <c r="B106" s="456" t="s">
        <v>187</v>
      </c>
      <c r="C106" s="457" t="s">
        <v>188</v>
      </c>
      <c r="D106" s="504">
        <v>2.2829999999999999E-3</v>
      </c>
      <c r="E106" s="505">
        <v>1.6299999999999999E-3</v>
      </c>
      <c r="F106" s="505">
        <v>4.7149999999999996E-3</v>
      </c>
      <c r="G106" s="505">
        <v>1.578E-3</v>
      </c>
      <c r="H106" s="505">
        <v>1.9220000000000001E-3</v>
      </c>
      <c r="I106" s="505">
        <v>0</v>
      </c>
      <c r="J106" s="505">
        <v>4.4730000000000004E-3</v>
      </c>
      <c r="K106" s="505">
        <v>9.7000000000000003E-3</v>
      </c>
      <c r="L106" s="505">
        <v>2.4427999999999998E-2</v>
      </c>
      <c r="M106" s="505">
        <v>2.016E-3</v>
      </c>
      <c r="N106" s="505">
        <v>0</v>
      </c>
      <c r="O106" s="505">
        <v>1.92E-3</v>
      </c>
      <c r="P106" s="505">
        <v>6.1900000000000002E-3</v>
      </c>
      <c r="Q106" s="505">
        <v>2.176E-3</v>
      </c>
      <c r="R106" s="505">
        <v>5.4869999999999997E-3</v>
      </c>
      <c r="S106" s="505">
        <v>2.068E-3</v>
      </c>
      <c r="T106" s="505">
        <v>3.473E-3</v>
      </c>
      <c r="U106" s="505">
        <v>2.1740000000000002E-3</v>
      </c>
      <c r="V106" s="505">
        <v>3.4970000000000001E-3</v>
      </c>
      <c r="W106" s="505">
        <v>3.6939999999999998E-3</v>
      </c>
      <c r="X106" s="505">
        <v>5.04E-4</v>
      </c>
      <c r="Y106" s="505">
        <v>1.5089999999999999E-3</v>
      </c>
      <c r="Z106" s="505">
        <v>1.201E-3</v>
      </c>
      <c r="AA106" s="505">
        <v>3.1229999999999999E-3</v>
      </c>
      <c r="AB106" s="505">
        <v>3.6670000000000001E-2</v>
      </c>
      <c r="AC106" s="505">
        <v>2.7089999999999999E-2</v>
      </c>
      <c r="AD106" s="505">
        <v>2.9500000000000001E-4</v>
      </c>
      <c r="AE106" s="505">
        <v>7.5199999999999996E-4</v>
      </c>
      <c r="AF106" s="505">
        <v>4.8459999999999996E-3</v>
      </c>
      <c r="AG106" s="505">
        <v>5.3790000000000001E-3</v>
      </c>
      <c r="AH106" s="505">
        <v>3.0130000000000001E-3</v>
      </c>
      <c r="AI106" s="505">
        <v>3.405E-3</v>
      </c>
      <c r="AJ106" s="505">
        <v>1.7160000000000001E-3</v>
      </c>
      <c r="AK106" s="505">
        <v>6.2570000000000004E-3</v>
      </c>
      <c r="AL106" s="505">
        <v>2.8410000000000002E-3</v>
      </c>
      <c r="AM106" s="505">
        <v>1.114E-3</v>
      </c>
      <c r="AN106" s="505">
        <v>1.322E-3</v>
      </c>
      <c r="AO106" s="505">
        <v>1.678E-3</v>
      </c>
      <c r="AP106" s="505">
        <v>1.436E-3</v>
      </c>
      <c r="AQ106" s="505">
        <v>2.2820000000000002E-3</v>
      </c>
      <c r="AR106" s="505">
        <v>1.719E-3</v>
      </c>
      <c r="AS106" s="505">
        <v>2.611E-3</v>
      </c>
      <c r="AT106" s="505">
        <v>2.1770000000000001E-3</v>
      </c>
      <c r="AU106" s="505">
        <v>4.0410000000000003E-3</v>
      </c>
      <c r="AV106" s="505">
        <v>3.5040000000000002E-3</v>
      </c>
      <c r="AW106" s="505">
        <v>4.8729999999999997E-3</v>
      </c>
      <c r="AX106" s="505">
        <v>6.6569999999999997E-3</v>
      </c>
      <c r="AY106" s="505">
        <v>3.333E-3</v>
      </c>
      <c r="AZ106" s="505">
        <v>4.2040000000000003E-3</v>
      </c>
      <c r="BA106" s="505">
        <v>8.1010000000000006E-3</v>
      </c>
      <c r="BB106" s="505">
        <v>4.3660000000000001E-3</v>
      </c>
      <c r="BC106" s="505">
        <v>7.8009999999999998E-3</v>
      </c>
      <c r="BD106" s="505">
        <v>4.9249999999999997E-3</v>
      </c>
      <c r="BE106" s="505">
        <v>6.4330000000000003E-3</v>
      </c>
      <c r="BF106" s="505">
        <v>7.7499999999999999E-3</v>
      </c>
      <c r="BG106" s="505">
        <v>7.7780000000000002E-3</v>
      </c>
      <c r="BH106" s="505">
        <v>5.0959999999999998E-3</v>
      </c>
      <c r="BI106" s="505">
        <v>2.369E-3</v>
      </c>
      <c r="BJ106" s="505">
        <v>1.4809999999999999E-3</v>
      </c>
      <c r="BK106" s="505">
        <v>7.3829999999999998E-3</v>
      </c>
      <c r="BL106" s="505">
        <v>7.8779999999999996E-3</v>
      </c>
      <c r="BM106" s="505">
        <v>1.65E-3</v>
      </c>
      <c r="BN106" s="505">
        <v>4.1920000000000004E-3</v>
      </c>
      <c r="BO106" s="505">
        <v>3.179E-3</v>
      </c>
      <c r="BP106" s="505">
        <v>2.0560000000000001E-3</v>
      </c>
      <c r="BQ106" s="505">
        <v>3.052E-3</v>
      </c>
      <c r="BR106" s="505">
        <v>2.3779999999999999E-3</v>
      </c>
      <c r="BS106" s="505">
        <v>2.8890000000000001E-3</v>
      </c>
      <c r="BT106" s="505">
        <v>7.7510000000000001E-3</v>
      </c>
      <c r="BU106" s="505">
        <v>1.0236E-2</v>
      </c>
      <c r="BV106" s="505">
        <v>2.594E-3</v>
      </c>
      <c r="BW106" s="505">
        <v>5.2379999999999996E-3</v>
      </c>
      <c r="BX106" s="505">
        <v>1.4116E-2</v>
      </c>
      <c r="BY106" s="505">
        <v>2.333E-2</v>
      </c>
      <c r="BZ106" s="505">
        <v>1.2588E-2</v>
      </c>
      <c r="CA106" s="505">
        <v>1.2081E-2</v>
      </c>
      <c r="CB106" s="505">
        <v>1.4920000000000001E-3</v>
      </c>
      <c r="CC106" s="505">
        <v>5.5589999999999997E-3</v>
      </c>
      <c r="CD106" s="505">
        <v>3.8189999999999999E-3</v>
      </c>
      <c r="CE106" s="505">
        <v>4.6759999999999996E-3</v>
      </c>
      <c r="CF106" s="505">
        <v>3.0730000000000002E-3</v>
      </c>
      <c r="CG106" s="505">
        <v>1.1927999999999999E-2</v>
      </c>
      <c r="CH106" s="505">
        <v>3.1340000000000001E-3</v>
      </c>
      <c r="CI106" s="505">
        <v>1.0626E-2</v>
      </c>
      <c r="CJ106" s="505">
        <v>1.6260000000000001E-3</v>
      </c>
      <c r="CK106" s="505">
        <v>2.0854999999999999E-2</v>
      </c>
      <c r="CL106" s="505">
        <v>2.0237999999999999E-2</v>
      </c>
      <c r="CM106" s="505">
        <v>1.5494000000000001E-2</v>
      </c>
      <c r="CN106" s="505">
        <v>2.9561E-2</v>
      </c>
      <c r="CO106" s="505">
        <v>3.0980000000000001E-2</v>
      </c>
      <c r="CP106" s="505">
        <v>3.0590000000000001E-3</v>
      </c>
      <c r="CQ106" s="505">
        <v>4.0400000000000002E-3</v>
      </c>
      <c r="CR106" s="505">
        <v>4.7650000000000001E-3</v>
      </c>
      <c r="CS106" s="505">
        <v>3.2560000000000002E-3</v>
      </c>
      <c r="CT106" s="505">
        <v>7.8709999999999995E-3</v>
      </c>
      <c r="CU106" s="505">
        <v>2.2569999999999999E-3</v>
      </c>
      <c r="CV106" s="505">
        <v>2.3930000000000002E-3</v>
      </c>
      <c r="CW106" s="505">
        <v>6.4229999999999999E-3</v>
      </c>
      <c r="CX106" s="505">
        <v>7.6889999999999997E-3</v>
      </c>
      <c r="CY106" s="505">
        <v>1.010502</v>
      </c>
      <c r="CZ106" s="505">
        <v>3.529E-3</v>
      </c>
      <c r="DA106" s="505">
        <v>1.2378999999999999E-2</v>
      </c>
      <c r="DB106" s="505">
        <v>5.3239999999999997E-3</v>
      </c>
      <c r="DC106" s="505">
        <v>1.0886E-2</v>
      </c>
      <c r="DD106" s="505">
        <v>1.0266000000000001E-2</v>
      </c>
      <c r="DE106" s="505">
        <v>1.0145E-2</v>
      </c>
      <c r="DF106" s="505">
        <v>7.7999999999999996E-3</v>
      </c>
      <c r="DG106" s="505">
        <v>2.3700000000000001E-3</v>
      </c>
      <c r="DH106" s="509">
        <v>7.0140000000000003E-3</v>
      </c>
      <c r="DI106" s="548">
        <v>1.6866939999999999</v>
      </c>
      <c r="DJ106" s="549">
        <v>1.2351780000000001</v>
      </c>
      <c r="DK106" s="547"/>
      <c r="DL106" s="547"/>
      <c r="DM106" s="547"/>
      <c r="DN106" s="547"/>
      <c r="DO106" s="547"/>
      <c r="DP106" s="547"/>
      <c r="DQ106" s="547"/>
      <c r="DR106" s="547"/>
      <c r="DS106" s="537"/>
      <c r="DT106" s="537"/>
      <c r="DU106" s="537"/>
      <c r="DV106" s="537"/>
      <c r="DW106" s="537"/>
      <c r="DX106" s="537"/>
      <c r="DY106" s="537"/>
      <c r="DZ106" s="537"/>
      <c r="EA106" s="537"/>
      <c r="EB106" s="537"/>
      <c r="EC106" s="537"/>
      <c r="ED106" s="537"/>
      <c r="EE106" s="537"/>
      <c r="EF106" s="537"/>
      <c r="EG106" s="537"/>
      <c r="EH106" s="537"/>
      <c r="EI106" s="537"/>
      <c r="EJ106" s="537"/>
      <c r="EK106" s="537"/>
      <c r="EL106" s="537"/>
      <c r="EM106" s="537"/>
      <c r="EN106" s="537"/>
      <c r="EO106" s="537"/>
      <c r="EP106" s="537"/>
      <c r="EQ106" s="537"/>
      <c r="ER106" s="537"/>
      <c r="ES106" s="537"/>
      <c r="ET106" s="537"/>
      <c r="EU106" s="537"/>
      <c r="EV106" s="537"/>
      <c r="EW106" s="537"/>
      <c r="EX106" s="537"/>
      <c r="EY106" s="537"/>
      <c r="EZ106" s="537"/>
      <c r="FA106" s="537"/>
      <c r="FB106" s="537"/>
      <c r="FC106" s="537"/>
      <c r="FD106" s="537"/>
    </row>
    <row r="107" spans="2:160" s="550" customFormat="1" ht="18" customHeight="1" x14ac:dyDescent="0.2">
      <c r="B107" s="456" t="s">
        <v>189</v>
      </c>
      <c r="C107" s="457" t="s">
        <v>190</v>
      </c>
      <c r="D107" s="504">
        <v>2.0598000000000002E-2</v>
      </c>
      <c r="E107" s="505">
        <v>1.3599999999999999E-2</v>
      </c>
      <c r="F107" s="505">
        <v>1.5576E-2</v>
      </c>
      <c r="G107" s="505">
        <v>2.6464999999999999E-2</v>
      </c>
      <c r="H107" s="505">
        <v>7.3200000000000001E-3</v>
      </c>
      <c r="I107" s="505">
        <v>0</v>
      </c>
      <c r="J107" s="505">
        <v>6.0943999999999998E-2</v>
      </c>
      <c r="K107" s="505">
        <v>9.6589999999999992E-3</v>
      </c>
      <c r="L107" s="505">
        <v>6.7159999999999997E-3</v>
      </c>
      <c r="M107" s="505">
        <v>7.7470000000000004E-3</v>
      </c>
      <c r="N107" s="505">
        <v>0</v>
      </c>
      <c r="O107" s="505">
        <v>1.2011000000000001E-2</v>
      </c>
      <c r="P107" s="505">
        <v>7.6249999999999998E-3</v>
      </c>
      <c r="Q107" s="505">
        <v>1.7267000000000001E-2</v>
      </c>
      <c r="R107" s="505">
        <v>6.992E-3</v>
      </c>
      <c r="S107" s="505">
        <v>9.2770000000000005E-3</v>
      </c>
      <c r="T107" s="505">
        <v>5.2139999999999999E-3</v>
      </c>
      <c r="U107" s="505">
        <v>7.659E-3</v>
      </c>
      <c r="V107" s="505">
        <v>1.585E-2</v>
      </c>
      <c r="W107" s="505">
        <v>2.1236999999999999E-2</v>
      </c>
      <c r="X107" s="505">
        <v>7.7510000000000001E-3</v>
      </c>
      <c r="Y107" s="505">
        <v>1.489E-2</v>
      </c>
      <c r="Z107" s="505">
        <v>7.5319999999999996E-3</v>
      </c>
      <c r="AA107" s="505">
        <v>9.7520000000000003E-3</v>
      </c>
      <c r="AB107" s="505">
        <v>9.3849999999999992E-3</v>
      </c>
      <c r="AC107" s="505">
        <v>6.5989999999999998E-3</v>
      </c>
      <c r="AD107" s="505">
        <v>2.2899999999999999E-3</v>
      </c>
      <c r="AE107" s="505">
        <v>9.2929999999999992E-3</v>
      </c>
      <c r="AF107" s="505">
        <v>1.073E-2</v>
      </c>
      <c r="AG107" s="505">
        <v>1.5344E-2</v>
      </c>
      <c r="AH107" s="505">
        <v>7.4219999999999998E-3</v>
      </c>
      <c r="AI107" s="505">
        <v>9.9489999999999995E-3</v>
      </c>
      <c r="AJ107" s="505">
        <v>2.0625000000000001E-2</v>
      </c>
      <c r="AK107" s="505">
        <v>1.3911E-2</v>
      </c>
      <c r="AL107" s="505">
        <v>1.9206000000000001E-2</v>
      </c>
      <c r="AM107" s="505">
        <v>1.189E-2</v>
      </c>
      <c r="AN107" s="505">
        <v>1.0321E-2</v>
      </c>
      <c r="AO107" s="505">
        <v>1.4116E-2</v>
      </c>
      <c r="AP107" s="505">
        <v>5.3660000000000001E-3</v>
      </c>
      <c r="AQ107" s="505">
        <v>1.4891E-2</v>
      </c>
      <c r="AR107" s="505">
        <v>1.4290000000000001E-2</v>
      </c>
      <c r="AS107" s="505">
        <v>1.2858E-2</v>
      </c>
      <c r="AT107" s="505">
        <v>1.1155999999999999E-2</v>
      </c>
      <c r="AU107" s="505">
        <v>1.4164E-2</v>
      </c>
      <c r="AV107" s="505">
        <v>9.6080000000000002E-3</v>
      </c>
      <c r="AW107" s="505">
        <v>1.3880999999999999E-2</v>
      </c>
      <c r="AX107" s="505">
        <v>1.3513000000000001E-2</v>
      </c>
      <c r="AY107" s="505">
        <v>1.1875E-2</v>
      </c>
      <c r="AZ107" s="505">
        <v>9.1000000000000004E-3</v>
      </c>
      <c r="BA107" s="505">
        <v>5.9049999999999997E-3</v>
      </c>
      <c r="BB107" s="505">
        <v>7.8259999999999996E-3</v>
      </c>
      <c r="BC107" s="505">
        <v>7.8110000000000002E-3</v>
      </c>
      <c r="BD107" s="505">
        <v>6.0439999999999999E-3</v>
      </c>
      <c r="BE107" s="505">
        <v>8.9540000000000002E-3</v>
      </c>
      <c r="BF107" s="505">
        <v>7.3969999999999999E-3</v>
      </c>
      <c r="BG107" s="505">
        <v>7.7289999999999998E-3</v>
      </c>
      <c r="BH107" s="505">
        <v>8.8400000000000006E-3</v>
      </c>
      <c r="BI107" s="505">
        <v>5.757E-3</v>
      </c>
      <c r="BJ107" s="505">
        <v>6.4599999999999996E-3</v>
      </c>
      <c r="BK107" s="505">
        <v>7.5059999999999997E-3</v>
      </c>
      <c r="BL107" s="505">
        <v>1.2519000000000001E-2</v>
      </c>
      <c r="BM107" s="505">
        <v>1.5545E-2</v>
      </c>
      <c r="BN107" s="505">
        <v>9.6190000000000008E-3</v>
      </c>
      <c r="BO107" s="505">
        <v>1.2829999999999999E-2</v>
      </c>
      <c r="BP107" s="505">
        <v>1.686E-2</v>
      </c>
      <c r="BQ107" s="505">
        <v>1.7340999999999999E-2</v>
      </c>
      <c r="BR107" s="505">
        <v>1.7148E-2</v>
      </c>
      <c r="BS107" s="505">
        <v>2.5262E-2</v>
      </c>
      <c r="BT107" s="505">
        <v>5.6100000000000004E-3</v>
      </c>
      <c r="BU107" s="505">
        <v>3.5503E-2</v>
      </c>
      <c r="BV107" s="505">
        <v>2.6391000000000001E-2</v>
      </c>
      <c r="BW107" s="505">
        <v>1.0296E-2</v>
      </c>
      <c r="BX107" s="505">
        <v>9.9979999999999999E-3</v>
      </c>
      <c r="BY107" s="505">
        <v>7.0809999999999996E-3</v>
      </c>
      <c r="BZ107" s="505">
        <v>4.9259999999999998E-3</v>
      </c>
      <c r="CA107" s="505">
        <v>3.506E-3</v>
      </c>
      <c r="CB107" s="505">
        <v>6.8900000000000005E-4</v>
      </c>
      <c r="CC107" s="505">
        <v>5.5799999999999999E-3</v>
      </c>
      <c r="CD107" s="505">
        <v>3.6441000000000001E-2</v>
      </c>
      <c r="CE107" s="505">
        <v>0.21360100000000001</v>
      </c>
      <c r="CF107" s="505">
        <v>3.8059999999999999E-3</v>
      </c>
      <c r="CG107" s="505">
        <v>1.9955000000000001E-2</v>
      </c>
      <c r="CH107" s="505">
        <v>1.0647999999999999E-2</v>
      </c>
      <c r="CI107" s="505">
        <v>1.1977E-2</v>
      </c>
      <c r="CJ107" s="505">
        <v>4.3249999999999999E-3</v>
      </c>
      <c r="CK107" s="505">
        <v>9.0609999999999996E-3</v>
      </c>
      <c r="CL107" s="505">
        <v>1.4840000000000001E-2</v>
      </c>
      <c r="CM107" s="505">
        <v>2.1194999999999999E-2</v>
      </c>
      <c r="CN107" s="505">
        <v>1.4825E-2</v>
      </c>
      <c r="CO107" s="505">
        <v>9.273E-3</v>
      </c>
      <c r="CP107" s="505">
        <v>2.0209000000000001E-2</v>
      </c>
      <c r="CQ107" s="505">
        <v>5.8320000000000004E-3</v>
      </c>
      <c r="CR107" s="505">
        <v>1.9809E-2</v>
      </c>
      <c r="CS107" s="505">
        <v>5.2599999999999999E-3</v>
      </c>
      <c r="CT107" s="505">
        <v>1.4456E-2</v>
      </c>
      <c r="CU107" s="505">
        <v>7.639E-3</v>
      </c>
      <c r="CV107" s="505">
        <v>6.2820000000000003E-3</v>
      </c>
      <c r="CW107" s="505">
        <v>1.2912E-2</v>
      </c>
      <c r="CX107" s="505">
        <v>0.10988000000000001</v>
      </c>
      <c r="CY107" s="505">
        <v>9.8110000000000003E-3</v>
      </c>
      <c r="CZ107" s="505">
        <v>1.010119</v>
      </c>
      <c r="DA107" s="505">
        <v>6.7720000000000002E-3</v>
      </c>
      <c r="DB107" s="505">
        <v>1.3251000000000001E-2</v>
      </c>
      <c r="DC107" s="505">
        <v>8.4340000000000005E-3</v>
      </c>
      <c r="DD107" s="505">
        <v>1.3658999999999999E-2</v>
      </c>
      <c r="DE107" s="505">
        <v>1.3280999999999999E-2</v>
      </c>
      <c r="DF107" s="505">
        <v>9.2289999999999994E-3</v>
      </c>
      <c r="DG107" s="505">
        <v>4.0239999999999998E-3</v>
      </c>
      <c r="DH107" s="509">
        <v>1.3769E-2</v>
      </c>
      <c r="DI107" s="548">
        <v>2.5949719999999998</v>
      </c>
      <c r="DJ107" s="549">
        <v>1.9003159999999999</v>
      </c>
      <c r="DK107" s="547"/>
      <c r="DL107" s="547"/>
      <c r="DM107" s="547"/>
      <c r="DN107" s="547"/>
      <c r="DO107" s="547"/>
      <c r="DP107" s="547"/>
      <c r="DQ107" s="547"/>
      <c r="DR107" s="547"/>
      <c r="DS107" s="537"/>
      <c r="DT107" s="537"/>
      <c r="DU107" s="537"/>
      <c r="DV107" s="537"/>
      <c r="DW107" s="537"/>
      <c r="DX107" s="537"/>
      <c r="DY107" s="537"/>
      <c r="DZ107" s="537"/>
      <c r="EA107" s="537"/>
      <c r="EB107" s="537"/>
      <c r="EC107" s="537"/>
      <c r="ED107" s="537"/>
      <c r="EE107" s="537"/>
      <c r="EF107" s="537"/>
      <c r="EG107" s="537"/>
      <c r="EH107" s="537"/>
      <c r="EI107" s="537"/>
      <c r="EJ107" s="537"/>
      <c r="EK107" s="537"/>
      <c r="EL107" s="537"/>
      <c r="EM107" s="537"/>
      <c r="EN107" s="537"/>
      <c r="EO107" s="537"/>
      <c r="EP107" s="537"/>
      <c r="EQ107" s="537"/>
      <c r="ER107" s="537"/>
      <c r="ES107" s="537"/>
      <c r="ET107" s="537"/>
      <c r="EU107" s="537"/>
      <c r="EV107" s="537"/>
      <c r="EW107" s="537"/>
      <c r="EX107" s="537"/>
      <c r="EY107" s="537"/>
      <c r="EZ107" s="537"/>
      <c r="FA107" s="537"/>
      <c r="FB107" s="537"/>
      <c r="FC107" s="537"/>
      <c r="FD107" s="537"/>
    </row>
    <row r="108" spans="2:160" s="550" customFormat="1" ht="18" customHeight="1" x14ac:dyDescent="0.2">
      <c r="B108" s="456" t="s">
        <v>191</v>
      </c>
      <c r="C108" s="457" t="s">
        <v>192</v>
      </c>
      <c r="D108" s="504">
        <v>1.1733E-2</v>
      </c>
      <c r="E108" s="505">
        <v>1.3003000000000001E-2</v>
      </c>
      <c r="F108" s="505">
        <v>2.9623E-2</v>
      </c>
      <c r="G108" s="505">
        <v>5.2659999999999998E-3</v>
      </c>
      <c r="H108" s="505">
        <v>1.5367E-2</v>
      </c>
      <c r="I108" s="505">
        <v>0</v>
      </c>
      <c r="J108" s="505">
        <v>3.2502000000000003E-2</v>
      </c>
      <c r="K108" s="505">
        <v>2.8126999999999999E-2</v>
      </c>
      <c r="L108" s="505">
        <v>1.8985999999999999E-2</v>
      </c>
      <c r="M108" s="505">
        <v>1.7309999999999999E-2</v>
      </c>
      <c r="N108" s="505">
        <v>0</v>
      </c>
      <c r="O108" s="505">
        <v>1.5814000000000002E-2</v>
      </c>
      <c r="P108" s="505">
        <v>3.3054E-2</v>
      </c>
      <c r="Q108" s="505">
        <v>1.5184E-2</v>
      </c>
      <c r="R108" s="505">
        <v>3.4092999999999998E-2</v>
      </c>
      <c r="S108" s="505">
        <v>1.6376999999999999E-2</v>
      </c>
      <c r="T108" s="505">
        <v>1.7749000000000001E-2</v>
      </c>
      <c r="U108" s="505">
        <v>3.4483E-2</v>
      </c>
      <c r="V108" s="505">
        <v>1.8176000000000001E-2</v>
      </c>
      <c r="W108" s="505">
        <v>2.9520999999999999E-2</v>
      </c>
      <c r="X108" s="505">
        <v>5.7019999999999996E-3</v>
      </c>
      <c r="Y108" s="505">
        <v>1.4344000000000001E-2</v>
      </c>
      <c r="Z108" s="505">
        <v>1.2492E-2</v>
      </c>
      <c r="AA108" s="505">
        <v>1.6417999999999999E-2</v>
      </c>
      <c r="AB108" s="505">
        <v>3.1279000000000001E-2</v>
      </c>
      <c r="AC108" s="505">
        <v>2.7501999999999999E-2</v>
      </c>
      <c r="AD108" s="505">
        <v>3.0490000000000001E-3</v>
      </c>
      <c r="AE108" s="505">
        <v>8.6490000000000004E-3</v>
      </c>
      <c r="AF108" s="505">
        <v>2.8979000000000001E-2</v>
      </c>
      <c r="AG108" s="505">
        <v>2.3859000000000002E-2</v>
      </c>
      <c r="AH108" s="505">
        <v>2.9930999999999999E-2</v>
      </c>
      <c r="AI108" s="505">
        <v>5.3204000000000001E-2</v>
      </c>
      <c r="AJ108" s="505">
        <v>5.1133999999999999E-2</v>
      </c>
      <c r="AK108" s="505">
        <v>2.2242000000000001E-2</v>
      </c>
      <c r="AL108" s="505">
        <v>4.1966000000000003E-2</v>
      </c>
      <c r="AM108" s="505">
        <v>1.0266000000000001E-2</v>
      </c>
      <c r="AN108" s="505">
        <v>9.5899999999999996E-3</v>
      </c>
      <c r="AO108" s="505">
        <v>2.1725999999999999E-2</v>
      </c>
      <c r="AP108" s="505">
        <v>1.3919000000000001E-2</v>
      </c>
      <c r="AQ108" s="505">
        <v>1.2741000000000001E-2</v>
      </c>
      <c r="AR108" s="505">
        <v>1.7462999999999999E-2</v>
      </c>
      <c r="AS108" s="505">
        <v>2.1373E-2</v>
      </c>
      <c r="AT108" s="505">
        <v>2.3286999999999999E-2</v>
      </c>
      <c r="AU108" s="505">
        <v>3.3294999999999998E-2</v>
      </c>
      <c r="AV108" s="505">
        <v>2.3723000000000001E-2</v>
      </c>
      <c r="AW108" s="505">
        <v>2.4722999999999998E-2</v>
      </c>
      <c r="AX108" s="505">
        <v>3.0976E-2</v>
      </c>
      <c r="AY108" s="505">
        <v>3.1986000000000001E-2</v>
      </c>
      <c r="AZ108" s="505">
        <v>3.1021E-2</v>
      </c>
      <c r="BA108" s="505">
        <v>2.3216000000000001E-2</v>
      </c>
      <c r="BB108" s="505">
        <v>2.8555000000000001E-2</v>
      </c>
      <c r="BC108" s="505">
        <v>2.2086000000000001E-2</v>
      </c>
      <c r="BD108" s="505">
        <v>2.7063E-2</v>
      </c>
      <c r="BE108" s="505">
        <v>3.4334000000000003E-2</v>
      </c>
      <c r="BF108" s="505">
        <v>2.4480999999999999E-2</v>
      </c>
      <c r="BG108" s="505">
        <v>2.8215E-2</v>
      </c>
      <c r="BH108" s="505">
        <v>2.8353E-2</v>
      </c>
      <c r="BI108" s="505">
        <v>1.9002000000000002E-2</v>
      </c>
      <c r="BJ108" s="505">
        <v>4.1223000000000003E-2</v>
      </c>
      <c r="BK108" s="505">
        <v>3.2522000000000002E-2</v>
      </c>
      <c r="BL108" s="505">
        <v>2.3691E-2</v>
      </c>
      <c r="BM108" s="505">
        <v>2.8858999999999999E-2</v>
      </c>
      <c r="BN108" s="505">
        <v>5.8268E-2</v>
      </c>
      <c r="BO108" s="505">
        <v>7.2637999999999994E-2</v>
      </c>
      <c r="BP108" s="505">
        <v>3.0062999999999999E-2</v>
      </c>
      <c r="BQ108" s="505">
        <v>0.113995</v>
      </c>
      <c r="BR108" s="505">
        <v>3.9045999999999997E-2</v>
      </c>
      <c r="BS108" s="505">
        <v>2.9904E-2</v>
      </c>
      <c r="BT108" s="505">
        <v>2.8312E-2</v>
      </c>
      <c r="BU108" s="505">
        <v>0.127137</v>
      </c>
      <c r="BV108" s="505">
        <v>4.1661999999999998E-2</v>
      </c>
      <c r="BW108" s="505">
        <v>6.1256999999999999E-2</v>
      </c>
      <c r="BX108" s="505">
        <v>8.5099999999999995E-2</v>
      </c>
      <c r="BY108" s="505">
        <v>8.4084000000000006E-2</v>
      </c>
      <c r="BZ108" s="505">
        <v>7.9866000000000006E-2</v>
      </c>
      <c r="CA108" s="505">
        <v>4.8618000000000001E-2</v>
      </c>
      <c r="CB108" s="505">
        <v>7.1479999999999998E-3</v>
      </c>
      <c r="CC108" s="505">
        <v>3.7448000000000002E-2</v>
      </c>
      <c r="CD108" s="505">
        <v>2.2703000000000001E-2</v>
      </c>
      <c r="CE108" s="505">
        <v>4.3522999999999999E-2</v>
      </c>
      <c r="CF108" s="505">
        <v>2.1493999999999999E-2</v>
      </c>
      <c r="CG108" s="505">
        <v>5.6301999999999998E-2</v>
      </c>
      <c r="CH108" s="505">
        <v>0.116344</v>
      </c>
      <c r="CI108" s="505">
        <v>0.126585</v>
      </c>
      <c r="CJ108" s="505">
        <v>1.2513E-2</v>
      </c>
      <c r="CK108" s="505">
        <v>0.112666</v>
      </c>
      <c r="CL108" s="505">
        <v>0.103059</v>
      </c>
      <c r="CM108" s="505">
        <v>0.17794299999999999</v>
      </c>
      <c r="CN108" s="505">
        <v>0.172074</v>
      </c>
      <c r="CO108" s="505">
        <v>5.7417999999999997E-2</v>
      </c>
      <c r="CP108" s="505">
        <v>6.4602999999999994E-2</v>
      </c>
      <c r="CQ108" s="505">
        <v>3.3418000000000003E-2</v>
      </c>
      <c r="CR108" s="505">
        <v>9.6158999999999994E-2</v>
      </c>
      <c r="CS108" s="505">
        <v>3.9948999999999998E-2</v>
      </c>
      <c r="CT108" s="505">
        <v>5.2822000000000001E-2</v>
      </c>
      <c r="CU108" s="505">
        <v>4.5134000000000001E-2</v>
      </c>
      <c r="CV108" s="505">
        <v>2.9956E-2</v>
      </c>
      <c r="CW108" s="505">
        <v>6.7170999999999995E-2</v>
      </c>
      <c r="CX108" s="505">
        <v>6.8379999999999996E-2</v>
      </c>
      <c r="CY108" s="505">
        <v>9.0770000000000003E-2</v>
      </c>
      <c r="CZ108" s="505">
        <v>4.7289999999999999E-2</v>
      </c>
      <c r="DA108" s="505">
        <v>1.1187689999999999</v>
      </c>
      <c r="DB108" s="505">
        <v>3.4903999999999998E-2</v>
      </c>
      <c r="DC108" s="505">
        <v>3.0077E-2</v>
      </c>
      <c r="DD108" s="505">
        <v>3.7788000000000002E-2</v>
      </c>
      <c r="DE108" s="505">
        <v>3.5268000000000001E-2</v>
      </c>
      <c r="DF108" s="505">
        <v>2.8641E-2</v>
      </c>
      <c r="DG108" s="505">
        <v>1.6799999999999999E-2</v>
      </c>
      <c r="DH108" s="509">
        <v>5.7001000000000003E-2</v>
      </c>
      <c r="DI108" s="548">
        <v>5.3868749999999999</v>
      </c>
      <c r="DJ108" s="549">
        <v>3.9448460000000001</v>
      </c>
      <c r="DK108" s="547"/>
      <c r="DL108" s="547"/>
      <c r="DM108" s="547"/>
      <c r="DN108" s="547"/>
      <c r="DO108" s="547"/>
      <c r="DP108" s="547"/>
      <c r="DQ108" s="547"/>
      <c r="DR108" s="547"/>
      <c r="DS108" s="537"/>
      <c r="DT108" s="537"/>
      <c r="DU108" s="537"/>
      <c r="DV108" s="537"/>
      <c r="DW108" s="537"/>
      <c r="DX108" s="537"/>
      <c r="DY108" s="537"/>
      <c r="DZ108" s="537"/>
      <c r="EA108" s="537"/>
      <c r="EB108" s="537"/>
      <c r="EC108" s="537"/>
      <c r="ED108" s="537"/>
      <c r="EE108" s="537"/>
      <c r="EF108" s="537"/>
      <c r="EG108" s="537"/>
      <c r="EH108" s="537"/>
      <c r="EI108" s="537"/>
      <c r="EJ108" s="537"/>
      <c r="EK108" s="537"/>
      <c r="EL108" s="537"/>
      <c r="EM108" s="537"/>
      <c r="EN108" s="537"/>
      <c r="EO108" s="537"/>
      <c r="EP108" s="537"/>
      <c r="EQ108" s="537"/>
      <c r="ER108" s="537"/>
      <c r="ES108" s="537"/>
      <c r="ET108" s="537"/>
      <c r="EU108" s="537"/>
      <c r="EV108" s="537"/>
      <c r="EW108" s="537"/>
      <c r="EX108" s="537"/>
      <c r="EY108" s="537"/>
      <c r="EZ108" s="537"/>
      <c r="FA108" s="537"/>
      <c r="FB108" s="537"/>
      <c r="FC108" s="537"/>
      <c r="FD108" s="537"/>
    </row>
    <row r="109" spans="2:160" s="550" customFormat="1" ht="18" customHeight="1" x14ac:dyDescent="0.2">
      <c r="B109" s="456" t="s">
        <v>193</v>
      </c>
      <c r="C109" s="457" t="s">
        <v>194</v>
      </c>
      <c r="D109" s="504">
        <v>0</v>
      </c>
      <c r="E109" s="505">
        <v>0</v>
      </c>
      <c r="F109" s="505">
        <v>0</v>
      </c>
      <c r="G109" s="505">
        <v>0</v>
      </c>
      <c r="H109" s="505">
        <v>0</v>
      </c>
      <c r="I109" s="505">
        <v>0</v>
      </c>
      <c r="J109" s="505">
        <v>0</v>
      </c>
      <c r="K109" s="505">
        <v>0</v>
      </c>
      <c r="L109" s="505">
        <v>0</v>
      </c>
      <c r="M109" s="505">
        <v>0</v>
      </c>
      <c r="N109" s="505">
        <v>0</v>
      </c>
      <c r="O109" s="505">
        <v>0</v>
      </c>
      <c r="P109" s="505">
        <v>0</v>
      </c>
      <c r="Q109" s="505">
        <v>0</v>
      </c>
      <c r="R109" s="505">
        <v>0</v>
      </c>
      <c r="S109" s="505">
        <v>0</v>
      </c>
      <c r="T109" s="505">
        <v>0</v>
      </c>
      <c r="U109" s="505">
        <v>0</v>
      </c>
      <c r="V109" s="505">
        <v>0</v>
      </c>
      <c r="W109" s="505">
        <v>0</v>
      </c>
      <c r="X109" s="505">
        <v>0</v>
      </c>
      <c r="Y109" s="505">
        <v>0</v>
      </c>
      <c r="Z109" s="505">
        <v>0</v>
      </c>
      <c r="AA109" s="505">
        <v>0</v>
      </c>
      <c r="AB109" s="505">
        <v>0</v>
      </c>
      <c r="AC109" s="505">
        <v>0</v>
      </c>
      <c r="AD109" s="505">
        <v>0</v>
      </c>
      <c r="AE109" s="505">
        <v>0</v>
      </c>
      <c r="AF109" s="505">
        <v>0</v>
      </c>
      <c r="AG109" s="505">
        <v>0</v>
      </c>
      <c r="AH109" s="505">
        <v>0</v>
      </c>
      <c r="AI109" s="505">
        <v>0</v>
      </c>
      <c r="AJ109" s="505">
        <v>0</v>
      </c>
      <c r="AK109" s="505">
        <v>0</v>
      </c>
      <c r="AL109" s="505">
        <v>0</v>
      </c>
      <c r="AM109" s="505">
        <v>0</v>
      </c>
      <c r="AN109" s="505">
        <v>0</v>
      </c>
      <c r="AO109" s="505">
        <v>0</v>
      </c>
      <c r="AP109" s="505">
        <v>0</v>
      </c>
      <c r="AQ109" s="505">
        <v>0</v>
      </c>
      <c r="AR109" s="505">
        <v>0</v>
      </c>
      <c r="AS109" s="505">
        <v>0</v>
      </c>
      <c r="AT109" s="505">
        <v>0</v>
      </c>
      <c r="AU109" s="505">
        <v>0</v>
      </c>
      <c r="AV109" s="505">
        <v>0</v>
      </c>
      <c r="AW109" s="505">
        <v>0</v>
      </c>
      <c r="AX109" s="505">
        <v>0</v>
      </c>
      <c r="AY109" s="505">
        <v>0</v>
      </c>
      <c r="AZ109" s="505">
        <v>0</v>
      </c>
      <c r="BA109" s="505">
        <v>0</v>
      </c>
      <c r="BB109" s="505">
        <v>0</v>
      </c>
      <c r="BC109" s="505">
        <v>0</v>
      </c>
      <c r="BD109" s="505">
        <v>0</v>
      </c>
      <c r="BE109" s="505">
        <v>0</v>
      </c>
      <c r="BF109" s="505">
        <v>0</v>
      </c>
      <c r="BG109" s="505">
        <v>0</v>
      </c>
      <c r="BH109" s="505">
        <v>0</v>
      </c>
      <c r="BI109" s="505">
        <v>0</v>
      </c>
      <c r="BJ109" s="505">
        <v>0</v>
      </c>
      <c r="BK109" s="505">
        <v>0</v>
      </c>
      <c r="BL109" s="505">
        <v>0</v>
      </c>
      <c r="BM109" s="505">
        <v>0</v>
      </c>
      <c r="BN109" s="505">
        <v>0</v>
      </c>
      <c r="BO109" s="505">
        <v>0</v>
      </c>
      <c r="BP109" s="505">
        <v>0</v>
      </c>
      <c r="BQ109" s="505">
        <v>0</v>
      </c>
      <c r="BR109" s="505">
        <v>0</v>
      </c>
      <c r="BS109" s="505">
        <v>0</v>
      </c>
      <c r="BT109" s="505">
        <v>0</v>
      </c>
      <c r="BU109" s="505">
        <v>0</v>
      </c>
      <c r="BV109" s="505">
        <v>0</v>
      </c>
      <c r="BW109" s="505">
        <v>0</v>
      </c>
      <c r="BX109" s="505">
        <v>0</v>
      </c>
      <c r="BY109" s="505">
        <v>0</v>
      </c>
      <c r="BZ109" s="505">
        <v>0</v>
      </c>
      <c r="CA109" s="505">
        <v>0</v>
      </c>
      <c r="CB109" s="505">
        <v>0</v>
      </c>
      <c r="CC109" s="505">
        <v>0</v>
      </c>
      <c r="CD109" s="505">
        <v>0</v>
      </c>
      <c r="CE109" s="505">
        <v>0</v>
      </c>
      <c r="CF109" s="505">
        <v>0</v>
      </c>
      <c r="CG109" s="505">
        <v>0</v>
      </c>
      <c r="CH109" s="505">
        <v>0</v>
      </c>
      <c r="CI109" s="505">
        <v>0</v>
      </c>
      <c r="CJ109" s="505">
        <v>0</v>
      </c>
      <c r="CK109" s="505">
        <v>0</v>
      </c>
      <c r="CL109" s="505">
        <v>0</v>
      </c>
      <c r="CM109" s="505">
        <v>0</v>
      </c>
      <c r="CN109" s="505">
        <v>0</v>
      </c>
      <c r="CO109" s="505">
        <v>0</v>
      </c>
      <c r="CP109" s="505">
        <v>0</v>
      </c>
      <c r="CQ109" s="505">
        <v>0</v>
      </c>
      <c r="CR109" s="505">
        <v>0</v>
      </c>
      <c r="CS109" s="505">
        <v>0</v>
      </c>
      <c r="CT109" s="505">
        <v>0</v>
      </c>
      <c r="CU109" s="505">
        <v>0</v>
      </c>
      <c r="CV109" s="505">
        <v>0</v>
      </c>
      <c r="CW109" s="505">
        <v>0</v>
      </c>
      <c r="CX109" s="505">
        <v>0</v>
      </c>
      <c r="CY109" s="505">
        <v>0</v>
      </c>
      <c r="CZ109" s="505">
        <v>0</v>
      </c>
      <c r="DA109" s="505">
        <v>0</v>
      </c>
      <c r="DB109" s="505">
        <v>1</v>
      </c>
      <c r="DC109" s="505">
        <v>0</v>
      </c>
      <c r="DD109" s="505">
        <v>0</v>
      </c>
      <c r="DE109" s="505">
        <v>0</v>
      </c>
      <c r="DF109" s="505">
        <v>0</v>
      </c>
      <c r="DG109" s="505">
        <v>0</v>
      </c>
      <c r="DH109" s="509">
        <v>0</v>
      </c>
      <c r="DI109" s="548">
        <v>1</v>
      </c>
      <c r="DJ109" s="549">
        <v>0.73230700000000004</v>
      </c>
      <c r="DK109" s="547"/>
      <c r="DL109" s="547"/>
      <c r="DM109" s="547"/>
      <c r="DN109" s="547"/>
      <c r="DO109" s="547"/>
      <c r="DP109" s="547"/>
      <c r="DQ109" s="547"/>
      <c r="DR109" s="547"/>
      <c r="DS109" s="537"/>
      <c r="DT109" s="537"/>
      <c r="DU109" s="537"/>
      <c r="DV109" s="537"/>
      <c r="DW109" s="537"/>
      <c r="DX109" s="537"/>
      <c r="DY109" s="537"/>
      <c r="DZ109" s="537"/>
      <c r="EA109" s="537"/>
      <c r="EB109" s="537"/>
      <c r="EC109" s="537"/>
      <c r="ED109" s="537"/>
      <c r="EE109" s="537"/>
      <c r="EF109" s="537"/>
      <c r="EG109" s="537"/>
      <c r="EH109" s="537"/>
      <c r="EI109" s="537"/>
      <c r="EJ109" s="537"/>
      <c r="EK109" s="537"/>
      <c r="EL109" s="537"/>
      <c r="EM109" s="537"/>
      <c r="EN109" s="537"/>
      <c r="EO109" s="537"/>
      <c r="EP109" s="537"/>
      <c r="EQ109" s="537"/>
      <c r="ER109" s="537"/>
      <c r="ES109" s="537"/>
      <c r="ET109" s="537"/>
      <c r="EU109" s="537"/>
      <c r="EV109" s="537"/>
      <c r="EW109" s="537"/>
      <c r="EX109" s="537"/>
      <c r="EY109" s="537"/>
      <c r="EZ109" s="537"/>
      <c r="FA109" s="537"/>
      <c r="FB109" s="537"/>
      <c r="FC109" s="537"/>
      <c r="FD109" s="537"/>
    </row>
    <row r="110" spans="2:160" s="550" customFormat="1" ht="18" customHeight="1" x14ac:dyDescent="0.2">
      <c r="B110" s="456" t="s">
        <v>195</v>
      </c>
      <c r="C110" s="457" t="s">
        <v>196</v>
      </c>
      <c r="D110" s="504">
        <v>0</v>
      </c>
      <c r="E110" s="505">
        <v>0</v>
      </c>
      <c r="F110" s="505">
        <v>9.9999999999999995E-7</v>
      </c>
      <c r="G110" s="505">
        <v>0</v>
      </c>
      <c r="H110" s="505">
        <v>0</v>
      </c>
      <c r="I110" s="505">
        <v>0</v>
      </c>
      <c r="J110" s="505">
        <v>9.9999999999999995E-7</v>
      </c>
      <c r="K110" s="505">
        <v>9.9999999999999995E-7</v>
      </c>
      <c r="L110" s="505">
        <v>0</v>
      </c>
      <c r="M110" s="505">
        <v>9.9999999999999995E-7</v>
      </c>
      <c r="N110" s="505">
        <v>0</v>
      </c>
      <c r="O110" s="505">
        <v>0</v>
      </c>
      <c r="P110" s="505">
        <v>0</v>
      </c>
      <c r="Q110" s="505">
        <v>0</v>
      </c>
      <c r="R110" s="505">
        <v>9.9999999999999995E-7</v>
      </c>
      <c r="S110" s="505">
        <v>9.9999999999999995E-7</v>
      </c>
      <c r="T110" s="505">
        <v>0</v>
      </c>
      <c r="U110" s="505">
        <v>0</v>
      </c>
      <c r="V110" s="505">
        <v>0</v>
      </c>
      <c r="W110" s="505">
        <v>0</v>
      </c>
      <c r="X110" s="505">
        <v>0</v>
      </c>
      <c r="Y110" s="505">
        <v>0</v>
      </c>
      <c r="Z110" s="505">
        <v>9.9999999999999995E-7</v>
      </c>
      <c r="AA110" s="505">
        <v>9.9999999999999995E-7</v>
      </c>
      <c r="AB110" s="505">
        <v>9.9999999999999995E-7</v>
      </c>
      <c r="AC110" s="505">
        <v>9.9999999999999995E-7</v>
      </c>
      <c r="AD110" s="505">
        <v>0</v>
      </c>
      <c r="AE110" s="505">
        <v>0</v>
      </c>
      <c r="AF110" s="505">
        <v>0</v>
      </c>
      <c r="AG110" s="505">
        <v>0</v>
      </c>
      <c r="AH110" s="505">
        <v>0</v>
      </c>
      <c r="AI110" s="505">
        <v>9.9999999999999995E-7</v>
      </c>
      <c r="AJ110" s="505">
        <v>9.9999999999999995E-7</v>
      </c>
      <c r="AK110" s="505">
        <v>3.0000000000000001E-6</v>
      </c>
      <c r="AL110" s="505">
        <v>9.9999999999999995E-7</v>
      </c>
      <c r="AM110" s="505">
        <v>0</v>
      </c>
      <c r="AN110" s="505">
        <v>0</v>
      </c>
      <c r="AO110" s="505">
        <v>9.9999999999999995E-7</v>
      </c>
      <c r="AP110" s="505">
        <v>0</v>
      </c>
      <c r="AQ110" s="505">
        <v>0</v>
      </c>
      <c r="AR110" s="505">
        <v>0</v>
      </c>
      <c r="AS110" s="505">
        <v>1.9999999999999999E-6</v>
      </c>
      <c r="AT110" s="505">
        <v>9.9999999999999995E-7</v>
      </c>
      <c r="AU110" s="505">
        <v>1.9999999999999999E-6</v>
      </c>
      <c r="AV110" s="505">
        <v>9.9999999999999995E-7</v>
      </c>
      <c r="AW110" s="505">
        <v>9.9999999999999995E-7</v>
      </c>
      <c r="AX110" s="505">
        <v>1.9999999999999999E-6</v>
      </c>
      <c r="AY110" s="505">
        <v>3.0000000000000001E-6</v>
      </c>
      <c r="AZ110" s="505">
        <v>1.9999999999999999E-6</v>
      </c>
      <c r="BA110" s="505">
        <v>3.9999999999999998E-6</v>
      </c>
      <c r="BB110" s="505">
        <v>1.9999999999999999E-6</v>
      </c>
      <c r="BC110" s="505">
        <v>9.9999999999999995E-7</v>
      </c>
      <c r="BD110" s="505">
        <v>3.9999999999999998E-6</v>
      </c>
      <c r="BE110" s="505">
        <v>9.9999999999999995E-7</v>
      </c>
      <c r="BF110" s="505">
        <v>9.9999999999999995E-7</v>
      </c>
      <c r="BG110" s="505">
        <v>9.9999999999999995E-7</v>
      </c>
      <c r="BH110" s="505">
        <v>9.9999999999999995E-7</v>
      </c>
      <c r="BI110" s="505">
        <v>1.9999999999999999E-6</v>
      </c>
      <c r="BJ110" s="505">
        <v>0</v>
      </c>
      <c r="BK110" s="505">
        <v>9.9999999999999995E-7</v>
      </c>
      <c r="BL110" s="505">
        <v>0</v>
      </c>
      <c r="BM110" s="505">
        <v>0</v>
      </c>
      <c r="BN110" s="505">
        <v>9.9999999999999995E-7</v>
      </c>
      <c r="BO110" s="505">
        <v>9.9999999999999995E-7</v>
      </c>
      <c r="BP110" s="505">
        <v>9.9999999999999995E-7</v>
      </c>
      <c r="BQ110" s="505">
        <v>9.9999999999999995E-7</v>
      </c>
      <c r="BR110" s="505">
        <v>9.9999999999999995E-7</v>
      </c>
      <c r="BS110" s="505">
        <v>9.9999999999999995E-7</v>
      </c>
      <c r="BT110" s="505">
        <v>9.9999999999999995E-7</v>
      </c>
      <c r="BU110" s="505">
        <v>9.9999999999999995E-7</v>
      </c>
      <c r="BV110" s="505">
        <v>9.9999999999999995E-7</v>
      </c>
      <c r="BW110" s="505">
        <v>9.9999999999999995E-7</v>
      </c>
      <c r="BX110" s="505">
        <v>9.9999999999999995E-7</v>
      </c>
      <c r="BY110" s="505">
        <v>9.9999999999999995E-7</v>
      </c>
      <c r="BZ110" s="505">
        <v>0</v>
      </c>
      <c r="CA110" s="505">
        <v>0</v>
      </c>
      <c r="CB110" s="505">
        <v>0</v>
      </c>
      <c r="CC110" s="505">
        <v>1.2E-5</v>
      </c>
      <c r="CD110" s="505">
        <v>9.9999999999999995E-7</v>
      </c>
      <c r="CE110" s="505">
        <v>9.9999999999999995E-7</v>
      </c>
      <c r="CF110" s="505">
        <v>0</v>
      </c>
      <c r="CG110" s="505">
        <v>9.9999999999999995E-7</v>
      </c>
      <c r="CH110" s="505">
        <v>9.9999999999999995E-7</v>
      </c>
      <c r="CI110" s="505">
        <v>9.9999999999999995E-7</v>
      </c>
      <c r="CJ110" s="505">
        <v>9.9999999999999995E-7</v>
      </c>
      <c r="CK110" s="505">
        <v>1.2E-5</v>
      </c>
      <c r="CL110" s="505">
        <v>3.0000000000000001E-6</v>
      </c>
      <c r="CM110" s="505">
        <v>6.9999999999999999E-6</v>
      </c>
      <c r="CN110" s="505">
        <v>1.4E-5</v>
      </c>
      <c r="CO110" s="505">
        <v>3.0000000000000001E-6</v>
      </c>
      <c r="CP110" s="505">
        <v>9.9999999999999995E-7</v>
      </c>
      <c r="CQ110" s="505">
        <v>1.7650000000000001E-3</v>
      </c>
      <c r="CR110" s="505">
        <v>9.9999999999999995E-7</v>
      </c>
      <c r="CS110" s="505">
        <v>7.9500000000000003E-4</v>
      </c>
      <c r="CT110" s="505">
        <v>0</v>
      </c>
      <c r="CU110" s="505">
        <v>9.3000000000000005E-4</v>
      </c>
      <c r="CV110" s="505">
        <v>2.6849999999999999E-3</v>
      </c>
      <c r="CW110" s="505">
        <v>9.9999999999999995E-7</v>
      </c>
      <c r="CX110" s="505">
        <v>9.9999999999999995E-7</v>
      </c>
      <c r="CY110" s="505">
        <v>3.0000000000000001E-6</v>
      </c>
      <c r="CZ110" s="505">
        <v>0</v>
      </c>
      <c r="DA110" s="505">
        <v>9.9999999999999995E-7</v>
      </c>
      <c r="DB110" s="505">
        <v>7.9070000000000008E-3</v>
      </c>
      <c r="DC110" s="505">
        <v>1.0038130000000001</v>
      </c>
      <c r="DD110" s="505">
        <v>1.9999999999999999E-6</v>
      </c>
      <c r="DE110" s="505">
        <v>9.9999999999999995E-7</v>
      </c>
      <c r="DF110" s="505">
        <v>9.9999999999999995E-7</v>
      </c>
      <c r="DG110" s="505">
        <v>0</v>
      </c>
      <c r="DH110" s="509">
        <v>9.9999999999999995E-7</v>
      </c>
      <c r="DI110" s="548">
        <v>1.018024</v>
      </c>
      <c r="DJ110" s="549">
        <v>0.745506</v>
      </c>
      <c r="DK110" s="547"/>
      <c r="DL110" s="547"/>
      <c r="DM110" s="547"/>
      <c r="DN110" s="547"/>
      <c r="DO110" s="547"/>
      <c r="DP110" s="547"/>
      <c r="DQ110" s="547"/>
      <c r="DR110" s="547"/>
      <c r="DS110" s="537"/>
      <c r="DT110" s="537"/>
      <c r="DU110" s="537"/>
      <c r="DV110" s="537"/>
      <c r="DW110" s="537"/>
      <c r="DX110" s="537"/>
      <c r="DY110" s="537"/>
      <c r="DZ110" s="537"/>
      <c r="EA110" s="537"/>
      <c r="EB110" s="537"/>
      <c r="EC110" s="537"/>
      <c r="ED110" s="537"/>
      <c r="EE110" s="537"/>
      <c r="EF110" s="537"/>
      <c r="EG110" s="537"/>
      <c r="EH110" s="537"/>
      <c r="EI110" s="537"/>
      <c r="EJ110" s="537"/>
      <c r="EK110" s="537"/>
      <c r="EL110" s="537"/>
      <c r="EM110" s="537"/>
      <c r="EN110" s="537"/>
      <c r="EO110" s="537"/>
      <c r="EP110" s="537"/>
      <c r="EQ110" s="537"/>
      <c r="ER110" s="537"/>
      <c r="ES110" s="537"/>
      <c r="ET110" s="537"/>
      <c r="EU110" s="537"/>
      <c r="EV110" s="537"/>
      <c r="EW110" s="537"/>
      <c r="EX110" s="537"/>
      <c r="EY110" s="537"/>
      <c r="EZ110" s="537"/>
      <c r="FA110" s="537"/>
      <c r="FB110" s="537"/>
      <c r="FC110" s="537"/>
      <c r="FD110" s="537"/>
    </row>
    <row r="111" spans="2:160" s="550" customFormat="1" ht="18" customHeight="1" x14ac:dyDescent="0.2">
      <c r="B111" s="456" t="s">
        <v>197</v>
      </c>
      <c r="C111" s="457" t="s">
        <v>198</v>
      </c>
      <c r="D111" s="504">
        <v>3.6000000000000001E-5</v>
      </c>
      <c r="E111" s="505">
        <v>5.1E-5</v>
      </c>
      <c r="F111" s="505">
        <v>4.2299999999999998E-4</v>
      </c>
      <c r="G111" s="505">
        <v>1.5E-5</v>
      </c>
      <c r="H111" s="505">
        <v>8.6000000000000003E-5</v>
      </c>
      <c r="I111" s="505">
        <v>0</v>
      </c>
      <c r="J111" s="505">
        <v>5.1999999999999997E-5</v>
      </c>
      <c r="K111" s="505">
        <v>1.12E-4</v>
      </c>
      <c r="L111" s="505">
        <v>1.34E-4</v>
      </c>
      <c r="M111" s="505">
        <v>8.2999999999999998E-5</v>
      </c>
      <c r="N111" s="505">
        <v>0</v>
      </c>
      <c r="O111" s="505">
        <v>9.0000000000000006E-5</v>
      </c>
      <c r="P111" s="505">
        <v>1.0399999999999999E-4</v>
      </c>
      <c r="Q111" s="505">
        <v>6.3E-5</v>
      </c>
      <c r="R111" s="505">
        <v>6.0000000000000002E-5</v>
      </c>
      <c r="S111" s="505">
        <v>9.2E-5</v>
      </c>
      <c r="T111" s="505">
        <v>7.3999999999999996E-5</v>
      </c>
      <c r="U111" s="505">
        <v>7.7999999999999999E-5</v>
      </c>
      <c r="V111" s="505">
        <v>2.6999999999999999E-5</v>
      </c>
      <c r="W111" s="505">
        <v>1.06E-4</v>
      </c>
      <c r="X111" s="505">
        <v>1.0000000000000001E-5</v>
      </c>
      <c r="Y111" s="505">
        <v>4.6E-5</v>
      </c>
      <c r="Z111" s="505">
        <v>3.0000000000000001E-5</v>
      </c>
      <c r="AA111" s="505">
        <v>7.7000000000000001E-5</v>
      </c>
      <c r="AB111" s="505">
        <v>1.6200000000000001E-4</v>
      </c>
      <c r="AC111" s="505">
        <v>6.0999999999999999E-5</v>
      </c>
      <c r="AD111" s="505">
        <v>9.0000000000000002E-6</v>
      </c>
      <c r="AE111" s="505">
        <v>3.1000000000000001E-5</v>
      </c>
      <c r="AF111" s="505">
        <v>7.7000000000000001E-5</v>
      </c>
      <c r="AG111" s="505">
        <v>6.7999999999999999E-5</v>
      </c>
      <c r="AH111" s="505">
        <v>1.07E-4</v>
      </c>
      <c r="AI111" s="505">
        <v>3.6999999999999998E-5</v>
      </c>
      <c r="AJ111" s="505">
        <v>2.9E-5</v>
      </c>
      <c r="AK111" s="505">
        <v>3.8999999999999999E-5</v>
      </c>
      <c r="AL111" s="505">
        <v>4.6E-5</v>
      </c>
      <c r="AM111" s="505">
        <v>5.1999999999999997E-5</v>
      </c>
      <c r="AN111" s="505">
        <v>5.0000000000000002E-5</v>
      </c>
      <c r="AO111" s="505">
        <v>3.8999999999999999E-5</v>
      </c>
      <c r="AP111" s="505">
        <v>6.0000000000000002E-5</v>
      </c>
      <c r="AQ111" s="505">
        <v>9.7E-5</v>
      </c>
      <c r="AR111" s="505">
        <v>3.8999999999999999E-5</v>
      </c>
      <c r="AS111" s="505">
        <v>8.2999999999999998E-5</v>
      </c>
      <c r="AT111" s="505">
        <v>7.2999999999999999E-5</v>
      </c>
      <c r="AU111" s="505">
        <v>7.1000000000000005E-5</v>
      </c>
      <c r="AV111" s="505">
        <v>4.0000000000000003E-5</v>
      </c>
      <c r="AW111" s="505">
        <v>4.3000000000000002E-5</v>
      </c>
      <c r="AX111" s="505">
        <v>1.7699999999999999E-4</v>
      </c>
      <c r="AY111" s="505">
        <v>1.2E-4</v>
      </c>
      <c r="AZ111" s="505">
        <v>4.5000000000000003E-5</v>
      </c>
      <c r="BA111" s="505">
        <v>8.6000000000000003E-5</v>
      </c>
      <c r="BB111" s="505">
        <v>7.4999999999999993E-5</v>
      </c>
      <c r="BC111" s="505">
        <v>6.8999999999999997E-5</v>
      </c>
      <c r="BD111" s="505">
        <v>1.01E-4</v>
      </c>
      <c r="BE111" s="505">
        <v>7.4999999999999993E-5</v>
      </c>
      <c r="BF111" s="505">
        <v>8.3999999999999995E-5</v>
      </c>
      <c r="BG111" s="505">
        <v>5.8E-5</v>
      </c>
      <c r="BH111" s="505">
        <v>8.8999999999999995E-5</v>
      </c>
      <c r="BI111" s="505">
        <v>8.1000000000000004E-5</v>
      </c>
      <c r="BJ111" s="505">
        <v>3.8000000000000002E-5</v>
      </c>
      <c r="BK111" s="505">
        <v>1.12E-4</v>
      </c>
      <c r="BL111" s="505">
        <v>7.7999999999999999E-5</v>
      </c>
      <c r="BM111" s="505">
        <v>4.3999999999999999E-5</v>
      </c>
      <c r="BN111" s="505">
        <v>4.3000000000000002E-5</v>
      </c>
      <c r="BO111" s="505">
        <v>5.5999999999999999E-5</v>
      </c>
      <c r="BP111" s="505">
        <v>6.4999999999999994E-5</v>
      </c>
      <c r="BQ111" s="505">
        <v>1.15E-4</v>
      </c>
      <c r="BR111" s="505">
        <v>6.7999999999999999E-5</v>
      </c>
      <c r="BS111" s="505">
        <v>7.1000000000000005E-5</v>
      </c>
      <c r="BT111" s="505">
        <v>4.1E-5</v>
      </c>
      <c r="BU111" s="505">
        <v>1.03E-4</v>
      </c>
      <c r="BV111" s="505">
        <v>1.21E-4</v>
      </c>
      <c r="BW111" s="505">
        <v>1.27E-4</v>
      </c>
      <c r="BX111" s="505">
        <v>1.1400000000000001E-4</v>
      </c>
      <c r="BY111" s="505">
        <v>1.54E-4</v>
      </c>
      <c r="BZ111" s="505">
        <v>8.2000000000000001E-5</v>
      </c>
      <c r="CA111" s="505">
        <v>6.0999999999999999E-5</v>
      </c>
      <c r="CB111" s="505">
        <v>1.4E-5</v>
      </c>
      <c r="CC111" s="505">
        <v>3.078E-3</v>
      </c>
      <c r="CD111" s="505">
        <v>1.37E-4</v>
      </c>
      <c r="CE111" s="505">
        <v>6.4999999999999994E-5</v>
      </c>
      <c r="CF111" s="505">
        <v>9.7999999999999997E-5</v>
      </c>
      <c r="CG111" s="505">
        <v>3.1E-4</v>
      </c>
      <c r="CH111" s="505">
        <v>1.8000000000000001E-4</v>
      </c>
      <c r="CI111" s="505">
        <v>1E-4</v>
      </c>
      <c r="CJ111" s="505">
        <v>3.3700000000000001E-4</v>
      </c>
      <c r="CK111" s="505">
        <v>6.0899999999999995E-4</v>
      </c>
      <c r="CL111" s="505">
        <v>8.9499999999999996E-4</v>
      </c>
      <c r="CM111" s="505">
        <v>9.2E-5</v>
      </c>
      <c r="CN111" s="505">
        <v>7.3200000000000001E-4</v>
      </c>
      <c r="CO111" s="505">
        <v>3.2400000000000001E-4</v>
      </c>
      <c r="CP111" s="505">
        <v>1.4999999999999999E-4</v>
      </c>
      <c r="CQ111" s="505">
        <v>1.6799999999999999E-4</v>
      </c>
      <c r="CR111" s="505">
        <v>9.2E-5</v>
      </c>
      <c r="CS111" s="505">
        <v>9.9869999999999994E-3</v>
      </c>
      <c r="CT111" s="505">
        <v>5.228E-3</v>
      </c>
      <c r="CU111" s="505">
        <v>1.1573E-2</v>
      </c>
      <c r="CV111" s="505">
        <v>9.7649999999999994E-3</v>
      </c>
      <c r="CW111" s="505">
        <v>1.2400000000000001E-4</v>
      </c>
      <c r="CX111" s="505">
        <v>8.7000000000000001E-5</v>
      </c>
      <c r="CY111" s="505">
        <v>1.1019999999999999E-3</v>
      </c>
      <c r="CZ111" s="505">
        <v>5.3000000000000001E-5</v>
      </c>
      <c r="DA111" s="505">
        <v>9.8999999999999994E-5</v>
      </c>
      <c r="DB111" s="505">
        <v>1.1162999999999999E-2</v>
      </c>
      <c r="DC111" s="505">
        <v>2.9919999999999999E-3</v>
      </c>
      <c r="DD111" s="505">
        <v>1.0319130000000001</v>
      </c>
      <c r="DE111" s="505">
        <v>2.81E-4</v>
      </c>
      <c r="DF111" s="505">
        <v>5.2700000000000002E-4</v>
      </c>
      <c r="DG111" s="505">
        <v>4.1999999999999998E-5</v>
      </c>
      <c r="DH111" s="509">
        <v>9.6000000000000002E-4</v>
      </c>
      <c r="DI111" s="548">
        <v>1.0989949999999999</v>
      </c>
      <c r="DJ111" s="549">
        <v>0.80480200000000002</v>
      </c>
      <c r="DK111" s="547"/>
      <c r="DL111" s="547"/>
      <c r="DM111" s="547"/>
      <c r="DN111" s="547"/>
      <c r="DO111" s="547"/>
      <c r="DP111" s="547"/>
      <c r="DQ111" s="547"/>
      <c r="DR111" s="547"/>
      <c r="DS111" s="537"/>
      <c r="DT111" s="537"/>
      <c r="DU111" s="537"/>
      <c r="DV111" s="537"/>
      <c r="DW111" s="537"/>
      <c r="DX111" s="537"/>
      <c r="DY111" s="537"/>
      <c r="DZ111" s="537"/>
      <c r="EA111" s="537"/>
      <c r="EB111" s="537"/>
      <c r="EC111" s="537"/>
      <c r="ED111" s="537"/>
      <c r="EE111" s="537"/>
      <c r="EF111" s="537"/>
      <c r="EG111" s="537"/>
      <c r="EH111" s="537"/>
      <c r="EI111" s="537"/>
      <c r="EJ111" s="537"/>
      <c r="EK111" s="537"/>
      <c r="EL111" s="537"/>
      <c r="EM111" s="537"/>
      <c r="EN111" s="537"/>
      <c r="EO111" s="537"/>
      <c r="EP111" s="537"/>
      <c r="EQ111" s="537"/>
      <c r="ER111" s="537"/>
      <c r="ES111" s="537"/>
      <c r="ET111" s="537"/>
      <c r="EU111" s="537"/>
      <c r="EV111" s="537"/>
      <c r="EW111" s="537"/>
      <c r="EX111" s="537"/>
      <c r="EY111" s="537"/>
      <c r="EZ111" s="537"/>
      <c r="FA111" s="537"/>
      <c r="FB111" s="537"/>
      <c r="FC111" s="537"/>
      <c r="FD111" s="537"/>
    </row>
    <row r="112" spans="2:160" s="550" customFormat="1" ht="18" customHeight="1" x14ac:dyDescent="0.2">
      <c r="B112" s="456" t="s">
        <v>199</v>
      </c>
      <c r="C112" s="457" t="s">
        <v>200</v>
      </c>
      <c r="D112" s="504">
        <v>5.0000000000000002E-5</v>
      </c>
      <c r="E112" s="505">
        <v>4.3000000000000002E-5</v>
      </c>
      <c r="F112" s="505">
        <v>1.0900000000000001E-4</v>
      </c>
      <c r="G112" s="505">
        <v>3.6000000000000001E-5</v>
      </c>
      <c r="H112" s="505">
        <v>5.5000000000000002E-5</v>
      </c>
      <c r="I112" s="505">
        <v>0</v>
      </c>
      <c r="J112" s="505">
        <v>9.2999999999999997E-5</v>
      </c>
      <c r="K112" s="505">
        <v>1.45E-4</v>
      </c>
      <c r="L112" s="505">
        <v>2.9599999999999998E-4</v>
      </c>
      <c r="M112" s="505">
        <v>5.3999999999999998E-5</v>
      </c>
      <c r="N112" s="505">
        <v>0</v>
      </c>
      <c r="O112" s="505">
        <v>5.3000000000000001E-5</v>
      </c>
      <c r="P112" s="505">
        <v>1.26E-4</v>
      </c>
      <c r="Q112" s="505">
        <v>5.5000000000000002E-5</v>
      </c>
      <c r="R112" s="505">
        <v>1.1E-4</v>
      </c>
      <c r="S112" s="505">
        <v>4.5000000000000003E-5</v>
      </c>
      <c r="T112" s="505">
        <v>6.8999999999999997E-5</v>
      </c>
      <c r="U112" s="505">
        <v>6.4999999999999994E-5</v>
      </c>
      <c r="V112" s="505">
        <v>1.25E-4</v>
      </c>
      <c r="W112" s="505">
        <v>7.4999999999999993E-5</v>
      </c>
      <c r="X112" s="505">
        <v>1.2E-5</v>
      </c>
      <c r="Y112" s="505">
        <v>3.0000000000000001E-5</v>
      </c>
      <c r="Z112" s="505">
        <v>3.0000000000000001E-5</v>
      </c>
      <c r="AA112" s="505">
        <v>5.7000000000000003E-5</v>
      </c>
      <c r="AB112" s="505">
        <v>4.6999999999999999E-4</v>
      </c>
      <c r="AC112" s="505">
        <v>3.3E-4</v>
      </c>
      <c r="AD112" s="505">
        <v>6.9999999999999999E-6</v>
      </c>
      <c r="AE112" s="505">
        <v>2.4000000000000001E-5</v>
      </c>
      <c r="AF112" s="505">
        <v>7.6000000000000004E-5</v>
      </c>
      <c r="AG112" s="505">
        <v>1.0399999999999999E-4</v>
      </c>
      <c r="AH112" s="505">
        <v>7.7000000000000001E-5</v>
      </c>
      <c r="AI112" s="505">
        <v>6.3999999999999997E-5</v>
      </c>
      <c r="AJ112" s="505">
        <v>4.3000000000000002E-5</v>
      </c>
      <c r="AK112" s="505">
        <v>1.16E-4</v>
      </c>
      <c r="AL112" s="505">
        <v>6.7999999999999999E-5</v>
      </c>
      <c r="AM112" s="505">
        <v>3.1999999999999999E-5</v>
      </c>
      <c r="AN112" s="505">
        <v>3.1000000000000001E-5</v>
      </c>
      <c r="AO112" s="505">
        <v>4.1E-5</v>
      </c>
      <c r="AP112" s="505">
        <v>3.4999999999999997E-5</v>
      </c>
      <c r="AQ112" s="505">
        <v>5.0000000000000002E-5</v>
      </c>
      <c r="AR112" s="505">
        <v>4.3000000000000002E-5</v>
      </c>
      <c r="AS112" s="505">
        <v>5.8E-5</v>
      </c>
      <c r="AT112" s="505">
        <v>5.7000000000000003E-5</v>
      </c>
      <c r="AU112" s="505">
        <v>7.4999999999999993E-5</v>
      </c>
      <c r="AV112" s="505">
        <v>6.9999999999999994E-5</v>
      </c>
      <c r="AW112" s="505">
        <v>8.6000000000000003E-5</v>
      </c>
      <c r="AX112" s="505">
        <v>1.05E-4</v>
      </c>
      <c r="AY112" s="505">
        <v>8.5000000000000006E-5</v>
      </c>
      <c r="AZ112" s="505">
        <v>8.3999999999999995E-5</v>
      </c>
      <c r="BA112" s="505">
        <v>1.18E-4</v>
      </c>
      <c r="BB112" s="505">
        <v>8.3999999999999995E-5</v>
      </c>
      <c r="BC112" s="505">
        <v>1.18E-4</v>
      </c>
      <c r="BD112" s="505">
        <v>9.3999999999999994E-5</v>
      </c>
      <c r="BE112" s="505">
        <v>1.22E-4</v>
      </c>
      <c r="BF112" s="505">
        <v>1.05E-4</v>
      </c>
      <c r="BG112" s="505">
        <v>1.06E-4</v>
      </c>
      <c r="BH112" s="505">
        <v>7.7000000000000001E-5</v>
      </c>
      <c r="BI112" s="505">
        <v>4.8999999999999998E-5</v>
      </c>
      <c r="BJ112" s="505">
        <v>3.4999999999999997E-5</v>
      </c>
      <c r="BK112" s="505">
        <v>1.13E-4</v>
      </c>
      <c r="BL112" s="505">
        <v>1.34E-4</v>
      </c>
      <c r="BM112" s="505">
        <v>5.5000000000000002E-5</v>
      </c>
      <c r="BN112" s="505">
        <v>9.1000000000000003E-5</v>
      </c>
      <c r="BO112" s="505">
        <v>8.7999999999999998E-5</v>
      </c>
      <c r="BP112" s="505">
        <v>7.1000000000000005E-5</v>
      </c>
      <c r="BQ112" s="505">
        <v>8.3999999999999995E-5</v>
      </c>
      <c r="BR112" s="505">
        <v>6.7999999999999999E-5</v>
      </c>
      <c r="BS112" s="505">
        <v>4.8999999999999998E-5</v>
      </c>
      <c r="BT112" s="505">
        <v>1.05E-4</v>
      </c>
      <c r="BU112" s="505">
        <v>1.7699999999999999E-4</v>
      </c>
      <c r="BV112" s="505">
        <v>7.7999999999999999E-5</v>
      </c>
      <c r="BW112" s="505">
        <v>1.2E-4</v>
      </c>
      <c r="BX112" s="505">
        <v>2.7E-4</v>
      </c>
      <c r="BY112" s="505">
        <v>3.5300000000000002E-4</v>
      </c>
      <c r="BZ112" s="505">
        <v>1.8200000000000001E-4</v>
      </c>
      <c r="CA112" s="505">
        <v>1.6699999999999999E-4</v>
      </c>
      <c r="CB112" s="505">
        <v>2.5000000000000001E-5</v>
      </c>
      <c r="CC112" s="505">
        <v>1.15E-4</v>
      </c>
      <c r="CD112" s="505">
        <v>9.6000000000000002E-5</v>
      </c>
      <c r="CE112" s="505">
        <v>8.6000000000000003E-5</v>
      </c>
      <c r="CF112" s="505">
        <v>6.4999999999999994E-5</v>
      </c>
      <c r="CG112" s="505">
        <v>1.8599999999999999E-4</v>
      </c>
      <c r="CH112" s="505">
        <v>1.02E-4</v>
      </c>
      <c r="CI112" s="505">
        <v>1.83E-4</v>
      </c>
      <c r="CJ112" s="505">
        <v>1.37E-4</v>
      </c>
      <c r="CK112" s="505">
        <v>5.6899999999999995E-4</v>
      </c>
      <c r="CL112" s="505">
        <v>2.8756E-2</v>
      </c>
      <c r="CM112" s="505">
        <v>3.6200000000000002E-4</v>
      </c>
      <c r="CN112" s="505">
        <v>5.0049999999999999E-3</v>
      </c>
      <c r="CO112" s="505">
        <v>2.2653E-2</v>
      </c>
      <c r="CP112" s="505">
        <v>1.4899999999999999E-4</v>
      </c>
      <c r="CQ112" s="505">
        <v>1.7000000000000001E-4</v>
      </c>
      <c r="CR112" s="505">
        <v>3.0899999999999998E-4</v>
      </c>
      <c r="CS112" s="505">
        <v>9.0000000000000006E-5</v>
      </c>
      <c r="CT112" s="505">
        <v>1.37E-4</v>
      </c>
      <c r="CU112" s="505">
        <v>1.8100000000000001E-4</v>
      </c>
      <c r="CV112" s="505">
        <v>7.4999999999999993E-5</v>
      </c>
      <c r="CW112" s="505">
        <v>4.2299999999999998E-4</v>
      </c>
      <c r="CX112" s="505">
        <v>1.36E-4</v>
      </c>
      <c r="CY112" s="505">
        <v>1.1356E-2</v>
      </c>
      <c r="CZ112" s="505">
        <v>6.9999999999999994E-5</v>
      </c>
      <c r="DA112" s="505">
        <v>2.4699999999999999E-4</v>
      </c>
      <c r="DB112" s="505">
        <v>1.99E-3</v>
      </c>
      <c r="DC112" s="505">
        <v>4.6799999999999999E-4</v>
      </c>
      <c r="DD112" s="505">
        <v>3.3199999999999999E-4</v>
      </c>
      <c r="DE112" s="505">
        <v>1.01223</v>
      </c>
      <c r="DF112" s="505">
        <v>1.477E-3</v>
      </c>
      <c r="DG112" s="505">
        <v>4.8000000000000001E-5</v>
      </c>
      <c r="DH112" s="509">
        <v>5.8500000000000002E-4</v>
      </c>
      <c r="DI112" s="548">
        <v>1.0958870000000001</v>
      </c>
      <c r="DJ112" s="549">
        <v>0.80252599999999996</v>
      </c>
      <c r="DK112" s="547"/>
      <c r="DL112" s="547"/>
      <c r="DM112" s="547"/>
      <c r="DN112" s="547"/>
      <c r="DO112" s="547"/>
      <c r="DP112" s="547"/>
      <c r="DQ112" s="547"/>
      <c r="DR112" s="547"/>
      <c r="DS112" s="537"/>
      <c r="DT112" s="537"/>
      <c r="DU112" s="537"/>
      <c r="DV112" s="537"/>
      <c r="DW112" s="537"/>
      <c r="DX112" s="537"/>
      <c r="DY112" s="537"/>
      <c r="DZ112" s="537"/>
      <c r="EA112" s="537"/>
      <c r="EB112" s="537"/>
      <c r="EC112" s="537"/>
      <c r="ED112" s="537"/>
      <c r="EE112" s="537"/>
      <c r="EF112" s="537"/>
      <c r="EG112" s="537"/>
      <c r="EH112" s="537"/>
      <c r="EI112" s="537"/>
      <c r="EJ112" s="537"/>
      <c r="EK112" s="537"/>
      <c r="EL112" s="537"/>
      <c r="EM112" s="537"/>
      <c r="EN112" s="537"/>
      <c r="EO112" s="537"/>
      <c r="EP112" s="537"/>
      <c r="EQ112" s="537"/>
      <c r="ER112" s="537"/>
      <c r="ES112" s="537"/>
      <c r="ET112" s="537"/>
      <c r="EU112" s="537"/>
      <c r="EV112" s="537"/>
      <c r="EW112" s="537"/>
      <c r="EX112" s="537"/>
      <c r="EY112" s="537"/>
      <c r="EZ112" s="537"/>
      <c r="FA112" s="537"/>
      <c r="FB112" s="537"/>
      <c r="FC112" s="537"/>
      <c r="FD112" s="537"/>
    </row>
    <row r="113" spans="2:160" s="550" customFormat="1" ht="18" customHeight="1" x14ac:dyDescent="0.2">
      <c r="B113" s="456" t="s">
        <v>201</v>
      </c>
      <c r="C113" s="457" t="s">
        <v>202</v>
      </c>
      <c r="D113" s="504">
        <v>1.36E-4</v>
      </c>
      <c r="E113" s="505">
        <v>1.4999999999999999E-4</v>
      </c>
      <c r="F113" s="505">
        <v>9.5799999999999998E-4</v>
      </c>
      <c r="G113" s="505">
        <v>1.9599999999999999E-4</v>
      </c>
      <c r="H113" s="505">
        <v>8.0099999999999995E-4</v>
      </c>
      <c r="I113" s="505">
        <v>0</v>
      </c>
      <c r="J113" s="505">
        <v>2.13E-4</v>
      </c>
      <c r="K113" s="505">
        <v>2.2000000000000001E-4</v>
      </c>
      <c r="L113" s="505">
        <v>2.2100000000000001E-4</v>
      </c>
      <c r="M113" s="505">
        <v>1.9699999999999999E-4</v>
      </c>
      <c r="N113" s="505">
        <v>0</v>
      </c>
      <c r="O113" s="505">
        <v>1.21E-4</v>
      </c>
      <c r="P113" s="505">
        <v>1.93E-4</v>
      </c>
      <c r="Q113" s="505">
        <v>1.11E-4</v>
      </c>
      <c r="R113" s="505">
        <v>2.1900000000000001E-4</v>
      </c>
      <c r="S113" s="505">
        <v>1.37E-4</v>
      </c>
      <c r="T113" s="505">
        <v>1.2999999999999999E-4</v>
      </c>
      <c r="U113" s="505">
        <v>1.84E-4</v>
      </c>
      <c r="V113" s="505">
        <v>1.54E-4</v>
      </c>
      <c r="W113" s="505">
        <v>1.22E-4</v>
      </c>
      <c r="X113" s="505">
        <v>4.0000000000000003E-5</v>
      </c>
      <c r="Y113" s="505">
        <v>1.21E-4</v>
      </c>
      <c r="Z113" s="505">
        <v>7.8999999999999996E-5</v>
      </c>
      <c r="AA113" s="505">
        <v>1.85E-4</v>
      </c>
      <c r="AB113" s="505">
        <v>2.8800000000000001E-4</v>
      </c>
      <c r="AC113" s="505">
        <v>2.1599999999999999E-4</v>
      </c>
      <c r="AD113" s="505">
        <v>2.0999999999999999E-5</v>
      </c>
      <c r="AE113" s="505">
        <v>6.7999999999999999E-5</v>
      </c>
      <c r="AF113" s="505">
        <v>1.4200000000000001E-4</v>
      </c>
      <c r="AG113" s="505">
        <v>1.56E-4</v>
      </c>
      <c r="AH113" s="505">
        <v>1.16E-4</v>
      </c>
      <c r="AI113" s="505">
        <v>1.74E-4</v>
      </c>
      <c r="AJ113" s="505">
        <v>1.37E-4</v>
      </c>
      <c r="AK113" s="505">
        <v>1.9599999999999999E-4</v>
      </c>
      <c r="AL113" s="505">
        <v>1.5799999999999999E-4</v>
      </c>
      <c r="AM113" s="505">
        <v>1.11E-4</v>
      </c>
      <c r="AN113" s="505">
        <v>1.06E-4</v>
      </c>
      <c r="AO113" s="505">
        <v>1.3799999999999999E-4</v>
      </c>
      <c r="AP113" s="505">
        <v>1.4200000000000001E-4</v>
      </c>
      <c r="AQ113" s="505">
        <v>1.92E-4</v>
      </c>
      <c r="AR113" s="505">
        <v>1.7200000000000001E-4</v>
      </c>
      <c r="AS113" s="505">
        <v>1.5799999999999999E-4</v>
      </c>
      <c r="AT113" s="505">
        <v>1.37E-4</v>
      </c>
      <c r="AU113" s="505">
        <v>1.7799999999999999E-4</v>
      </c>
      <c r="AV113" s="505">
        <v>1.6799999999999999E-4</v>
      </c>
      <c r="AW113" s="505">
        <v>1.7699999999999999E-4</v>
      </c>
      <c r="AX113" s="505">
        <v>1.7000000000000001E-4</v>
      </c>
      <c r="AY113" s="505">
        <v>1.4899999999999999E-4</v>
      </c>
      <c r="AZ113" s="505">
        <v>2.03E-4</v>
      </c>
      <c r="BA113" s="505">
        <v>1.7799999999999999E-4</v>
      </c>
      <c r="BB113" s="505">
        <v>1.35E-4</v>
      </c>
      <c r="BC113" s="505">
        <v>1.9699999999999999E-4</v>
      </c>
      <c r="BD113" s="505">
        <v>1.7000000000000001E-4</v>
      </c>
      <c r="BE113" s="505">
        <v>1.8200000000000001E-4</v>
      </c>
      <c r="BF113" s="505">
        <v>1.5799999999999999E-4</v>
      </c>
      <c r="BG113" s="505">
        <v>1.83E-4</v>
      </c>
      <c r="BH113" s="505">
        <v>1.64E-4</v>
      </c>
      <c r="BI113" s="505">
        <v>1.4300000000000001E-4</v>
      </c>
      <c r="BJ113" s="505">
        <v>1.11E-4</v>
      </c>
      <c r="BK113" s="505">
        <v>2.0100000000000001E-4</v>
      </c>
      <c r="BL113" s="505">
        <v>1.7000000000000001E-4</v>
      </c>
      <c r="BM113" s="505">
        <v>2.05E-4</v>
      </c>
      <c r="BN113" s="505">
        <v>2.5900000000000001E-4</v>
      </c>
      <c r="BO113" s="505">
        <v>3.4499999999999998E-4</v>
      </c>
      <c r="BP113" s="505">
        <v>2.2699999999999999E-4</v>
      </c>
      <c r="BQ113" s="505">
        <v>4.4999999999999999E-4</v>
      </c>
      <c r="BR113" s="505">
        <v>4.3600000000000003E-4</v>
      </c>
      <c r="BS113" s="505">
        <v>1.07E-4</v>
      </c>
      <c r="BT113" s="505">
        <v>1.45E-4</v>
      </c>
      <c r="BU113" s="505">
        <v>4.6999999999999999E-4</v>
      </c>
      <c r="BV113" s="505">
        <v>1.06E-4</v>
      </c>
      <c r="BW113" s="505">
        <v>8.8400000000000002E-4</v>
      </c>
      <c r="BX113" s="505">
        <v>6.6399999999999999E-4</v>
      </c>
      <c r="BY113" s="505">
        <v>3.48E-4</v>
      </c>
      <c r="BZ113" s="505">
        <v>1.09E-3</v>
      </c>
      <c r="CA113" s="505">
        <v>6.02E-4</v>
      </c>
      <c r="CB113" s="505">
        <v>2.7599999999999999E-4</v>
      </c>
      <c r="CC113" s="505">
        <v>2.3699999999999999E-4</v>
      </c>
      <c r="CD113" s="505">
        <v>3.4000000000000002E-4</v>
      </c>
      <c r="CE113" s="505">
        <v>3.4900000000000003E-4</v>
      </c>
      <c r="CF113" s="505">
        <v>2.6899999999999998E-4</v>
      </c>
      <c r="CG113" s="505">
        <v>3.5399999999999999E-4</v>
      </c>
      <c r="CH113" s="505">
        <v>3.7100000000000002E-4</v>
      </c>
      <c r="CI113" s="505">
        <v>4.26E-4</v>
      </c>
      <c r="CJ113" s="505">
        <v>2.42E-4</v>
      </c>
      <c r="CK113" s="505">
        <v>5.3700000000000004E-4</v>
      </c>
      <c r="CL113" s="505">
        <v>1.5629999999999999E-3</v>
      </c>
      <c r="CM113" s="505">
        <v>1.6490000000000001E-3</v>
      </c>
      <c r="CN113" s="505">
        <v>8.03E-4</v>
      </c>
      <c r="CO113" s="505">
        <v>3.7369999999999999E-3</v>
      </c>
      <c r="CP113" s="505">
        <v>3.9100000000000002E-4</v>
      </c>
      <c r="CQ113" s="505">
        <v>3.5599999999999998E-4</v>
      </c>
      <c r="CR113" s="505">
        <v>2.545E-3</v>
      </c>
      <c r="CS113" s="505">
        <v>4.0099999999999999E-4</v>
      </c>
      <c r="CT113" s="505">
        <v>3.2499999999999999E-4</v>
      </c>
      <c r="CU113" s="505">
        <v>2.7599999999999999E-4</v>
      </c>
      <c r="CV113" s="505">
        <v>3.3E-4</v>
      </c>
      <c r="CW113" s="505">
        <v>2.222E-3</v>
      </c>
      <c r="CX113" s="505">
        <v>9.9599999999999992E-4</v>
      </c>
      <c r="CY113" s="505">
        <v>2.9970000000000001E-3</v>
      </c>
      <c r="CZ113" s="505">
        <v>5.1800000000000001E-4</v>
      </c>
      <c r="DA113" s="505">
        <v>8.8900000000000003E-4</v>
      </c>
      <c r="DB113" s="505">
        <v>2.2369999999999998E-3</v>
      </c>
      <c r="DC113" s="505">
        <v>4.8999999999999998E-4</v>
      </c>
      <c r="DD113" s="505">
        <v>1.7910000000000001E-3</v>
      </c>
      <c r="DE113" s="505">
        <v>2.7650000000000001E-3</v>
      </c>
      <c r="DF113" s="505">
        <v>1.007762</v>
      </c>
      <c r="DG113" s="505">
        <v>1.7000000000000001E-4</v>
      </c>
      <c r="DH113" s="509">
        <v>5.8799999999999998E-4</v>
      </c>
      <c r="DI113" s="548">
        <v>1.0562940000000001</v>
      </c>
      <c r="DJ113" s="549">
        <v>0.773532</v>
      </c>
      <c r="DK113" s="547"/>
      <c r="DL113" s="547"/>
      <c r="DM113" s="547"/>
      <c r="DN113" s="547"/>
      <c r="DO113" s="547"/>
      <c r="DP113" s="547"/>
      <c r="DQ113" s="547"/>
      <c r="DR113" s="547"/>
      <c r="DS113" s="537"/>
      <c r="DT113" s="537"/>
      <c r="DU113" s="537"/>
      <c r="DV113" s="537"/>
      <c r="DW113" s="537"/>
      <c r="DX113" s="537"/>
      <c r="DY113" s="537"/>
      <c r="DZ113" s="537"/>
      <c r="EA113" s="537"/>
      <c r="EB113" s="537"/>
      <c r="EC113" s="537"/>
      <c r="ED113" s="537"/>
      <c r="EE113" s="537"/>
      <c r="EF113" s="537"/>
      <c r="EG113" s="537"/>
      <c r="EH113" s="537"/>
      <c r="EI113" s="537"/>
      <c r="EJ113" s="537"/>
      <c r="EK113" s="537"/>
      <c r="EL113" s="537"/>
      <c r="EM113" s="537"/>
      <c r="EN113" s="537"/>
      <c r="EO113" s="537"/>
      <c r="EP113" s="537"/>
      <c r="EQ113" s="537"/>
      <c r="ER113" s="537"/>
      <c r="ES113" s="537"/>
      <c r="ET113" s="537"/>
      <c r="EU113" s="537"/>
      <c r="EV113" s="537"/>
      <c r="EW113" s="537"/>
      <c r="EX113" s="537"/>
      <c r="EY113" s="537"/>
      <c r="EZ113" s="537"/>
      <c r="FA113" s="537"/>
      <c r="FB113" s="537"/>
      <c r="FC113" s="537"/>
      <c r="FD113" s="537"/>
    </row>
    <row r="114" spans="2:160" s="550" customFormat="1" ht="18" customHeight="1" x14ac:dyDescent="0.2">
      <c r="B114" s="456" t="s">
        <v>203</v>
      </c>
      <c r="C114" s="457" t="s">
        <v>423</v>
      </c>
      <c r="D114" s="504">
        <v>8.7000000000000001E-4</v>
      </c>
      <c r="E114" s="505">
        <v>1.4480000000000001E-3</v>
      </c>
      <c r="F114" s="505">
        <v>3.4529999999999999E-3</v>
      </c>
      <c r="G114" s="505">
        <v>2.2160000000000001E-3</v>
      </c>
      <c r="H114" s="505">
        <v>1.1479999999999999E-3</v>
      </c>
      <c r="I114" s="505">
        <v>0</v>
      </c>
      <c r="J114" s="505">
        <v>1.702E-3</v>
      </c>
      <c r="K114" s="505">
        <v>1.3010000000000001E-3</v>
      </c>
      <c r="L114" s="505">
        <v>6.9999999999999999E-4</v>
      </c>
      <c r="M114" s="505">
        <v>5.2300000000000003E-4</v>
      </c>
      <c r="N114" s="505">
        <v>0</v>
      </c>
      <c r="O114" s="505">
        <v>1.289E-3</v>
      </c>
      <c r="P114" s="505">
        <v>1.591E-3</v>
      </c>
      <c r="Q114" s="505">
        <v>1.291E-3</v>
      </c>
      <c r="R114" s="505">
        <v>1.627E-3</v>
      </c>
      <c r="S114" s="505">
        <v>9.6500000000000004E-4</v>
      </c>
      <c r="T114" s="505">
        <v>1.0579999999999999E-3</v>
      </c>
      <c r="U114" s="505">
        <v>1.335E-3</v>
      </c>
      <c r="V114" s="505">
        <v>1.2869999999999999E-3</v>
      </c>
      <c r="W114" s="505">
        <v>1.441E-3</v>
      </c>
      <c r="X114" s="505">
        <v>2.41E-4</v>
      </c>
      <c r="Y114" s="505">
        <v>4.5100000000000001E-4</v>
      </c>
      <c r="Z114" s="505">
        <v>7.9600000000000005E-4</v>
      </c>
      <c r="AA114" s="505">
        <v>7.8100000000000001E-4</v>
      </c>
      <c r="AB114" s="505">
        <v>9.810000000000001E-4</v>
      </c>
      <c r="AC114" s="505">
        <v>1.155E-3</v>
      </c>
      <c r="AD114" s="505">
        <v>6.9999999999999994E-5</v>
      </c>
      <c r="AE114" s="505">
        <v>3.2699999999999998E-4</v>
      </c>
      <c r="AF114" s="505">
        <v>4.1800000000000002E-4</v>
      </c>
      <c r="AG114" s="505">
        <v>6.2799999999999998E-4</v>
      </c>
      <c r="AH114" s="505">
        <v>1.9949999999999998E-3</v>
      </c>
      <c r="AI114" s="505">
        <v>1.7650000000000001E-3</v>
      </c>
      <c r="AJ114" s="505">
        <v>1.155E-3</v>
      </c>
      <c r="AK114" s="505">
        <v>1.6850000000000001E-3</v>
      </c>
      <c r="AL114" s="505">
        <v>1.838E-3</v>
      </c>
      <c r="AM114" s="505">
        <v>3.6600000000000001E-4</v>
      </c>
      <c r="AN114" s="505">
        <v>3.3300000000000002E-4</v>
      </c>
      <c r="AO114" s="505">
        <v>5.4699999999999996E-4</v>
      </c>
      <c r="AP114" s="505">
        <v>9.5E-4</v>
      </c>
      <c r="AQ114" s="505">
        <v>7.5900000000000002E-4</v>
      </c>
      <c r="AR114" s="505">
        <v>6.4599999999999998E-4</v>
      </c>
      <c r="AS114" s="505">
        <v>7.8200000000000003E-4</v>
      </c>
      <c r="AT114" s="505">
        <v>7.2199999999999999E-4</v>
      </c>
      <c r="AU114" s="505">
        <v>1.4940000000000001E-3</v>
      </c>
      <c r="AV114" s="505">
        <v>1.389E-3</v>
      </c>
      <c r="AW114" s="505">
        <v>8.9499999999999996E-4</v>
      </c>
      <c r="AX114" s="505">
        <v>1.0169999999999999E-3</v>
      </c>
      <c r="AY114" s="505">
        <v>1.451E-3</v>
      </c>
      <c r="AZ114" s="505">
        <v>1.3849999999999999E-3</v>
      </c>
      <c r="BA114" s="505">
        <v>8.4900000000000004E-4</v>
      </c>
      <c r="BB114" s="505">
        <v>7.5199999999999996E-4</v>
      </c>
      <c r="BC114" s="505">
        <v>1.248E-3</v>
      </c>
      <c r="BD114" s="505">
        <v>1.041E-3</v>
      </c>
      <c r="BE114" s="505">
        <v>1.3370000000000001E-3</v>
      </c>
      <c r="BF114" s="505">
        <v>5.6800000000000004E-4</v>
      </c>
      <c r="BG114" s="505">
        <v>5.6599999999999999E-4</v>
      </c>
      <c r="BH114" s="505">
        <v>7.3700000000000002E-4</v>
      </c>
      <c r="BI114" s="505">
        <v>1.065E-3</v>
      </c>
      <c r="BJ114" s="505">
        <v>8.1999999999999998E-4</v>
      </c>
      <c r="BK114" s="505">
        <v>2.33E-3</v>
      </c>
      <c r="BL114" s="505">
        <v>1.5640000000000001E-3</v>
      </c>
      <c r="BM114" s="505">
        <v>8.5099999999999998E-4</v>
      </c>
      <c r="BN114" s="505">
        <v>1.3569999999999999E-3</v>
      </c>
      <c r="BO114" s="505">
        <v>9.4300000000000004E-4</v>
      </c>
      <c r="BP114" s="505">
        <v>5.0500000000000002E-4</v>
      </c>
      <c r="BQ114" s="505">
        <v>3.179E-3</v>
      </c>
      <c r="BR114" s="505">
        <v>8.6799999999999996E-4</v>
      </c>
      <c r="BS114" s="505">
        <v>3.2400000000000001E-4</v>
      </c>
      <c r="BT114" s="505">
        <v>3.7500000000000001E-4</v>
      </c>
      <c r="BU114" s="505">
        <v>1.7619999999999999E-3</v>
      </c>
      <c r="BV114" s="505">
        <v>3.6540000000000001E-3</v>
      </c>
      <c r="BW114" s="505">
        <v>2.245E-3</v>
      </c>
      <c r="BX114" s="505">
        <v>2.8449999999999999E-3</v>
      </c>
      <c r="BY114" s="505">
        <v>4.0679999999999996E-3</v>
      </c>
      <c r="BZ114" s="505">
        <v>1.8029999999999999E-3</v>
      </c>
      <c r="CA114" s="505">
        <v>1.026E-3</v>
      </c>
      <c r="CB114" s="505">
        <v>2.61E-4</v>
      </c>
      <c r="CC114" s="505">
        <v>2.2100000000000002E-3</v>
      </c>
      <c r="CD114" s="505">
        <v>1.977E-3</v>
      </c>
      <c r="CE114" s="505">
        <v>2.0530000000000001E-3</v>
      </c>
      <c r="CF114" s="505">
        <v>2.134E-3</v>
      </c>
      <c r="CG114" s="505">
        <v>2.64E-3</v>
      </c>
      <c r="CH114" s="505">
        <v>2.4450000000000001E-3</v>
      </c>
      <c r="CI114" s="505">
        <v>3.0609999999999999E-3</v>
      </c>
      <c r="CJ114" s="505">
        <v>4.0610000000000004E-3</v>
      </c>
      <c r="CK114" s="505">
        <v>3.7650000000000001E-3</v>
      </c>
      <c r="CL114" s="505">
        <v>3.519E-3</v>
      </c>
      <c r="CM114" s="505">
        <v>1.3290000000000001E-3</v>
      </c>
      <c r="CN114" s="505">
        <v>3.3319999999999999E-3</v>
      </c>
      <c r="CO114" s="505">
        <v>3.1029999999999999E-3</v>
      </c>
      <c r="CP114" s="505">
        <v>3.6240000000000001E-3</v>
      </c>
      <c r="CQ114" s="505">
        <v>1.854E-3</v>
      </c>
      <c r="CR114" s="505">
        <v>7.509E-3</v>
      </c>
      <c r="CS114" s="505">
        <v>1.622E-3</v>
      </c>
      <c r="CT114" s="505">
        <v>2.9139999999999999E-3</v>
      </c>
      <c r="CU114" s="505">
        <v>4.7190000000000001E-3</v>
      </c>
      <c r="CV114" s="505">
        <v>5.9810000000000002E-3</v>
      </c>
      <c r="CW114" s="505">
        <v>5.4650000000000002E-3</v>
      </c>
      <c r="CX114" s="505">
        <v>1.516E-3</v>
      </c>
      <c r="CY114" s="505">
        <v>2.5690000000000001E-3</v>
      </c>
      <c r="CZ114" s="505">
        <v>1.5820000000000001E-3</v>
      </c>
      <c r="DA114" s="505">
        <v>2.2460000000000002E-3</v>
      </c>
      <c r="DB114" s="505">
        <v>3.0720000000000001E-3</v>
      </c>
      <c r="DC114" s="505">
        <v>1.4859999999999999E-3</v>
      </c>
      <c r="DD114" s="505">
        <v>4.3E-3</v>
      </c>
      <c r="DE114" s="505">
        <v>2.6210000000000001E-3</v>
      </c>
      <c r="DF114" s="505">
        <v>2.9090000000000001E-3</v>
      </c>
      <c r="DG114" s="505">
        <v>1.0006839999999999</v>
      </c>
      <c r="DH114" s="509">
        <v>1.7060000000000001E-3</v>
      </c>
      <c r="DI114" s="548">
        <v>1.185217</v>
      </c>
      <c r="DJ114" s="549">
        <v>0.86794300000000002</v>
      </c>
      <c r="DK114" s="547"/>
      <c r="DL114" s="547"/>
      <c r="DM114" s="547"/>
      <c r="DN114" s="547"/>
      <c r="DO114" s="547"/>
      <c r="DP114" s="547"/>
      <c r="DQ114" s="547"/>
      <c r="DR114" s="547"/>
      <c r="DS114" s="537"/>
      <c r="DT114" s="537"/>
      <c r="DU114" s="537"/>
      <c r="DV114" s="537"/>
      <c r="DW114" s="537"/>
      <c r="DX114" s="537"/>
      <c r="DY114" s="537"/>
      <c r="DZ114" s="537"/>
      <c r="EA114" s="537"/>
      <c r="EB114" s="537"/>
      <c r="EC114" s="537"/>
      <c r="ED114" s="537"/>
      <c r="EE114" s="537"/>
      <c r="EF114" s="537"/>
      <c r="EG114" s="537"/>
      <c r="EH114" s="537"/>
      <c r="EI114" s="537"/>
      <c r="EJ114" s="537"/>
      <c r="EK114" s="537"/>
      <c r="EL114" s="537"/>
      <c r="EM114" s="537"/>
      <c r="EN114" s="537"/>
      <c r="EO114" s="537"/>
      <c r="EP114" s="537"/>
      <c r="EQ114" s="537"/>
      <c r="ER114" s="537"/>
      <c r="ES114" s="537"/>
      <c r="ET114" s="537"/>
      <c r="EU114" s="537"/>
      <c r="EV114" s="537"/>
      <c r="EW114" s="537"/>
      <c r="EX114" s="537"/>
      <c r="EY114" s="537"/>
      <c r="EZ114" s="537"/>
      <c r="FA114" s="537"/>
      <c r="FB114" s="537"/>
      <c r="FC114" s="537"/>
      <c r="FD114" s="537"/>
    </row>
    <row r="115" spans="2:160" s="550" customFormat="1" ht="18" customHeight="1" x14ac:dyDescent="0.2">
      <c r="B115" s="466" t="s">
        <v>204</v>
      </c>
      <c r="C115" s="467" t="s">
        <v>424</v>
      </c>
      <c r="D115" s="512">
        <v>4.9329999999999999E-3</v>
      </c>
      <c r="E115" s="513">
        <v>4.3119999999999999E-3</v>
      </c>
      <c r="F115" s="513">
        <v>1.993E-3</v>
      </c>
      <c r="G115" s="513">
        <v>2.9859999999999999E-3</v>
      </c>
      <c r="H115" s="513">
        <v>8.1890000000000001E-3</v>
      </c>
      <c r="I115" s="513">
        <v>0</v>
      </c>
      <c r="J115" s="513">
        <v>1.0005E-2</v>
      </c>
      <c r="K115" s="513">
        <v>3.542E-3</v>
      </c>
      <c r="L115" s="513">
        <v>2.9610000000000001E-3</v>
      </c>
      <c r="M115" s="513">
        <v>1.123E-2</v>
      </c>
      <c r="N115" s="513">
        <v>0</v>
      </c>
      <c r="O115" s="513">
        <v>3.3170000000000001E-3</v>
      </c>
      <c r="P115" s="513">
        <v>3.3300000000000001E-3</v>
      </c>
      <c r="Q115" s="513">
        <v>4.7689999999999998E-3</v>
      </c>
      <c r="R115" s="513">
        <v>3.5999999999999999E-3</v>
      </c>
      <c r="S115" s="513">
        <v>5.7000000000000002E-3</v>
      </c>
      <c r="T115" s="513">
        <v>3.4529999999999999E-3</v>
      </c>
      <c r="U115" s="513">
        <v>3.2669999999999999E-3</v>
      </c>
      <c r="V115" s="513">
        <v>3.8630000000000001E-3</v>
      </c>
      <c r="W115" s="513">
        <v>5.2249999999999996E-3</v>
      </c>
      <c r="X115" s="513">
        <v>1.0640000000000001E-3</v>
      </c>
      <c r="Y115" s="513">
        <v>2.8930000000000002E-3</v>
      </c>
      <c r="Z115" s="513">
        <v>3.8709999999999999E-3</v>
      </c>
      <c r="AA115" s="513">
        <v>7.8370000000000002E-3</v>
      </c>
      <c r="AB115" s="513">
        <v>3.009E-3</v>
      </c>
      <c r="AC115" s="513">
        <v>3.2729999999999999E-3</v>
      </c>
      <c r="AD115" s="513">
        <v>3.7300000000000001E-4</v>
      </c>
      <c r="AE115" s="513">
        <v>2.6459999999999999E-3</v>
      </c>
      <c r="AF115" s="513">
        <v>4.0299999999999997E-3</v>
      </c>
      <c r="AG115" s="513">
        <v>4.3750000000000004E-3</v>
      </c>
      <c r="AH115" s="513">
        <v>3.6740000000000002E-3</v>
      </c>
      <c r="AI115" s="513">
        <v>1.0536999999999999E-2</v>
      </c>
      <c r="AJ115" s="513">
        <v>7.9520000000000007E-3</v>
      </c>
      <c r="AK115" s="513">
        <v>5.2360000000000002E-3</v>
      </c>
      <c r="AL115" s="513">
        <v>9.5469999999999999E-3</v>
      </c>
      <c r="AM115" s="513">
        <v>8.2240000000000004E-3</v>
      </c>
      <c r="AN115" s="513">
        <v>7.071E-3</v>
      </c>
      <c r="AO115" s="513">
        <v>1.0454E-2</v>
      </c>
      <c r="AP115" s="513">
        <v>5.8830000000000002E-3</v>
      </c>
      <c r="AQ115" s="513">
        <v>5.653E-3</v>
      </c>
      <c r="AR115" s="513">
        <v>4.7470000000000004E-3</v>
      </c>
      <c r="AS115" s="513">
        <v>4.5069999999999997E-3</v>
      </c>
      <c r="AT115" s="513">
        <v>5.2469999999999999E-3</v>
      </c>
      <c r="AU115" s="513">
        <v>5.9259999999999998E-3</v>
      </c>
      <c r="AV115" s="513">
        <v>4.4809999999999997E-3</v>
      </c>
      <c r="AW115" s="513">
        <v>2.9729999999999999E-3</v>
      </c>
      <c r="AX115" s="513">
        <v>2.0660000000000001E-3</v>
      </c>
      <c r="AY115" s="513">
        <v>3.277E-3</v>
      </c>
      <c r="AZ115" s="513">
        <v>5.8339999999999998E-3</v>
      </c>
      <c r="BA115" s="513">
        <v>1.8190000000000001E-3</v>
      </c>
      <c r="BB115" s="513">
        <v>2.258E-3</v>
      </c>
      <c r="BC115" s="513">
        <v>6.0400000000000002E-3</v>
      </c>
      <c r="BD115" s="513">
        <v>2.2230000000000001E-3</v>
      </c>
      <c r="BE115" s="513">
        <v>2.7669999999999999E-3</v>
      </c>
      <c r="BF115" s="513">
        <v>1.874E-3</v>
      </c>
      <c r="BG115" s="513">
        <v>2.7260000000000001E-3</v>
      </c>
      <c r="BH115" s="513">
        <v>2.529E-3</v>
      </c>
      <c r="BI115" s="513">
        <v>7.326E-3</v>
      </c>
      <c r="BJ115" s="513">
        <v>3.2000000000000002E-3</v>
      </c>
      <c r="BK115" s="513">
        <v>6.4720000000000003E-3</v>
      </c>
      <c r="BL115" s="513">
        <v>3.2179999999999999E-3</v>
      </c>
      <c r="BM115" s="513">
        <v>3.4989999999999999E-3</v>
      </c>
      <c r="BN115" s="513">
        <v>9.0279999999999996E-3</v>
      </c>
      <c r="BO115" s="513">
        <v>1.0154E-2</v>
      </c>
      <c r="BP115" s="513">
        <v>1.0789E-2</v>
      </c>
      <c r="BQ115" s="513">
        <v>3.9719999999999998E-3</v>
      </c>
      <c r="BR115" s="513">
        <v>5.6490000000000004E-3</v>
      </c>
      <c r="BS115" s="513">
        <v>7.084E-3</v>
      </c>
      <c r="BT115" s="513">
        <v>1.1322E-2</v>
      </c>
      <c r="BU115" s="513">
        <v>1.857E-2</v>
      </c>
      <c r="BV115" s="513">
        <v>1.0763999999999999E-2</v>
      </c>
      <c r="BW115" s="513">
        <v>7.9139999999999992E-3</v>
      </c>
      <c r="BX115" s="513">
        <v>6.4000000000000003E-3</v>
      </c>
      <c r="BY115" s="513">
        <v>4.333E-3</v>
      </c>
      <c r="BZ115" s="513">
        <v>6.051E-3</v>
      </c>
      <c r="CA115" s="513">
        <v>5.6239999999999997E-3</v>
      </c>
      <c r="CB115" s="513">
        <v>4.3319999999999999E-3</v>
      </c>
      <c r="CC115" s="513">
        <v>1.0494E-2</v>
      </c>
      <c r="CD115" s="513">
        <v>7.9220000000000002E-3</v>
      </c>
      <c r="CE115" s="513">
        <v>7.9080000000000001E-3</v>
      </c>
      <c r="CF115" s="513">
        <v>9.3189999999999992E-3</v>
      </c>
      <c r="CG115" s="513">
        <v>7.3550000000000004E-3</v>
      </c>
      <c r="CH115" s="513">
        <v>1.1315E-2</v>
      </c>
      <c r="CI115" s="513">
        <v>1.0867999999999999E-2</v>
      </c>
      <c r="CJ115" s="513">
        <v>1.9009999999999999E-3</v>
      </c>
      <c r="CK115" s="513">
        <v>4.5669999999999999E-3</v>
      </c>
      <c r="CL115" s="513">
        <v>1.1939999999999999E-2</v>
      </c>
      <c r="CM115" s="513">
        <v>1.7309999999999999E-3</v>
      </c>
      <c r="CN115" s="513">
        <v>6.5880000000000001E-3</v>
      </c>
      <c r="CO115" s="513">
        <v>4.2249999999999996E-3</v>
      </c>
      <c r="CP115" s="513">
        <v>5.4840000000000002E-3</v>
      </c>
      <c r="CQ115" s="513">
        <v>8.6979999999999991E-3</v>
      </c>
      <c r="CR115" s="513">
        <v>6.9779999999999998E-3</v>
      </c>
      <c r="CS115" s="513">
        <v>2.7079999999999999E-3</v>
      </c>
      <c r="CT115" s="513">
        <v>8.1270000000000005E-3</v>
      </c>
      <c r="CU115" s="513">
        <v>7.7000000000000002E-3</v>
      </c>
      <c r="CV115" s="513">
        <v>3.5999999999999999E-3</v>
      </c>
      <c r="CW115" s="513">
        <v>3.6440000000000001E-3</v>
      </c>
      <c r="CX115" s="513">
        <v>4.7429999999999998E-3</v>
      </c>
      <c r="CY115" s="513">
        <v>4.0889999999999998E-3</v>
      </c>
      <c r="CZ115" s="513">
        <v>2.8410000000000002E-3</v>
      </c>
      <c r="DA115" s="513">
        <v>2.4729999999999999E-3</v>
      </c>
      <c r="DB115" s="513">
        <v>4.2969999999999996E-3</v>
      </c>
      <c r="DC115" s="513">
        <v>3.274E-3</v>
      </c>
      <c r="DD115" s="513">
        <v>5.9379999999999997E-3</v>
      </c>
      <c r="DE115" s="513">
        <v>3.264E-3</v>
      </c>
      <c r="DF115" s="513">
        <v>5.9550000000000002E-3</v>
      </c>
      <c r="DG115" s="513">
        <v>2.447E-3</v>
      </c>
      <c r="DH115" s="517">
        <v>1.0041040000000001</v>
      </c>
      <c r="DI115" s="551">
        <v>1.587771</v>
      </c>
      <c r="DJ115" s="552">
        <v>1.162736</v>
      </c>
      <c r="DK115" s="547"/>
      <c r="DL115" s="547"/>
      <c r="DM115" s="547"/>
      <c r="DN115" s="547"/>
      <c r="DO115" s="547"/>
      <c r="DP115" s="547"/>
      <c r="DQ115" s="547"/>
      <c r="DR115" s="547"/>
      <c r="DS115" s="537"/>
      <c r="DT115" s="537"/>
      <c r="DU115" s="537"/>
      <c r="DV115" s="537"/>
      <c r="DW115" s="537"/>
      <c r="DX115" s="537"/>
      <c r="DY115" s="537"/>
      <c r="DZ115" s="537"/>
      <c r="EA115" s="537"/>
      <c r="EB115" s="537"/>
      <c r="EC115" s="537"/>
      <c r="ED115" s="537"/>
      <c r="EE115" s="537"/>
      <c r="EF115" s="537"/>
      <c r="EG115" s="537"/>
      <c r="EH115" s="537"/>
      <c r="EI115" s="537"/>
      <c r="EJ115" s="537"/>
      <c r="EK115" s="537"/>
      <c r="EL115" s="537"/>
      <c r="EM115" s="537"/>
      <c r="EN115" s="537"/>
      <c r="EO115" s="537"/>
      <c r="EP115" s="537"/>
      <c r="EQ115" s="537"/>
      <c r="ER115" s="537"/>
      <c r="ES115" s="537"/>
      <c r="ET115" s="537"/>
      <c r="EU115" s="537"/>
      <c r="EV115" s="537"/>
      <c r="EW115" s="537"/>
      <c r="EX115" s="537"/>
      <c r="EY115" s="537"/>
      <c r="EZ115" s="537"/>
      <c r="FA115" s="537"/>
      <c r="FB115" s="537"/>
      <c r="FC115" s="537"/>
      <c r="FD115" s="537"/>
    </row>
    <row r="116" spans="2:160" s="550" customFormat="1" ht="18" customHeight="1" x14ac:dyDescent="0.2">
      <c r="B116" s="553"/>
      <c r="C116" s="477" t="s">
        <v>446</v>
      </c>
      <c r="D116" s="616">
        <v>1.3564080000000001</v>
      </c>
      <c r="E116" s="617">
        <v>1.6127629999999999</v>
      </c>
      <c r="F116" s="617">
        <v>1.274583</v>
      </c>
      <c r="G116" s="617">
        <v>1.183845</v>
      </c>
      <c r="H116" s="617">
        <v>1.368913</v>
      </c>
      <c r="I116" s="617">
        <v>1</v>
      </c>
      <c r="J116" s="617">
        <v>1.6410199999999999</v>
      </c>
      <c r="K116" s="617">
        <v>1.4128890000000001</v>
      </c>
      <c r="L116" s="617">
        <v>1.304376</v>
      </c>
      <c r="M116" s="617">
        <v>1.4825919999999999</v>
      </c>
      <c r="N116" s="617">
        <v>1</v>
      </c>
      <c r="O116" s="617">
        <v>1.280338</v>
      </c>
      <c r="P116" s="617">
        <v>1.2922579999999999</v>
      </c>
      <c r="Q116" s="617">
        <v>1.282041</v>
      </c>
      <c r="R116" s="617">
        <v>1.3777379999999999</v>
      </c>
      <c r="S116" s="617">
        <v>1.330505</v>
      </c>
      <c r="T116" s="617">
        <v>1.243131</v>
      </c>
      <c r="U116" s="617">
        <v>1.2649649999999999</v>
      </c>
      <c r="V116" s="617">
        <v>1.381135</v>
      </c>
      <c r="W116" s="617">
        <v>1.3145880000000001</v>
      </c>
      <c r="X116" s="617">
        <v>1.2530520000000001</v>
      </c>
      <c r="Y116" s="617">
        <v>1.2111460000000001</v>
      </c>
      <c r="Z116" s="617">
        <v>1.1928730000000001</v>
      </c>
      <c r="AA116" s="617">
        <v>1.2374369999999999</v>
      </c>
      <c r="AB116" s="617">
        <v>1.311097</v>
      </c>
      <c r="AC116" s="617">
        <v>1.3033509999999999</v>
      </c>
      <c r="AD116" s="617">
        <v>1.0551170000000001</v>
      </c>
      <c r="AE116" s="617">
        <v>1.1973769999999999</v>
      </c>
      <c r="AF116" s="617">
        <v>1.345154</v>
      </c>
      <c r="AG116" s="617">
        <v>1.283766</v>
      </c>
      <c r="AH116" s="617">
        <v>1.3299890000000001</v>
      </c>
      <c r="AI116" s="617">
        <v>1.307288</v>
      </c>
      <c r="AJ116" s="617">
        <v>1.3096460000000001</v>
      </c>
      <c r="AK116" s="617">
        <v>1.3109599999999999</v>
      </c>
      <c r="AL116" s="617">
        <v>1.2918499999999999</v>
      </c>
      <c r="AM116" s="617">
        <v>1.746664</v>
      </c>
      <c r="AN116" s="617">
        <v>1.7940469999999999</v>
      </c>
      <c r="AO116" s="617">
        <v>1.5007729999999999</v>
      </c>
      <c r="AP116" s="617">
        <v>1.39452</v>
      </c>
      <c r="AQ116" s="617">
        <v>1.3940710000000001</v>
      </c>
      <c r="AR116" s="617">
        <v>1.325637</v>
      </c>
      <c r="AS116" s="617">
        <v>1.4331499999999999</v>
      </c>
      <c r="AT116" s="617">
        <v>1.3845700000000001</v>
      </c>
      <c r="AU116" s="617">
        <v>1.3406169999999999</v>
      </c>
      <c r="AV116" s="617">
        <v>1.3240259999999999</v>
      </c>
      <c r="AW116" s="617">
        <v>1.349116</v>
      </c>
      <c r="AX116" s="617">
        <v>1.2918609999999999</v>
      </c>
      <c r="AY116" s="617">
        <v>1.3039210000000001</v>
      </c>
      <c r="AZ116" s="617">
        <v>1.371572</v>
      </c>
      <c r="BA116" s="617">
        <v>1.319161</v>
      </c>
      <c r="BB116" s="617">
        <v>1.2751429999999999</v>
      </c>
      <c r="BC116" s="617">
        <v>1.3542810000000001</v>
      </c>
      <c r="BD116" s="617">
        <v>1.2979879999999999</v>
      </c>
      <c r="BE116" s="617">
        <v>1.324778</v>
      </c>
      <c r="BF116" s="617">
        <v>1.7864899999999999</v>
      </c>
      <c r="BG116" s="617">
        <v>1.781644</v>
      </c>
      <c r="BH116" s="617">
        <v>1.6544239999999999</v>
      </c>
      <c r="BI116" s="617">
        <v>1.341521</v>
      </c>
      <c r="BJ116" s="617">
        <v>1.2548029999999999</v>
      </c>
      <c r="BK116" s="617">
        <v>1.582983</v>
      </c>
      <c r="BL116" s="617">
        <v>1.3928670000000001</v>
      </c>
      <c r="BM116" s="617">
        <v>1.4135180000000001</v>
      </c>
      <c r="BN116" s="617">
        <v>1.361477</v>
      </c>
      <c r="BO116" s="617">
        <v>1.4118889999999999</v>
      </c>
      <c r="BP116" s="617">
        <v>1.420428</v>
      </c>
      <c r="BQ116" s="617">
        <v>1.39558</v>
      </c>
      <c r="BR116" s="617">
        <v>1.357064</v>
      </c>
      <c r="BS116" s="617">
        <v>1.234658</v>
      </c>
      <c r="BT116" s="617">
        <v>1.2066220000000001</v>
      </c>
      <c r="BU116" s="617">
        <v>1.5086040000000001</v>
      </c>
      <c r="BV116" s="617">
        <v>1.2943229999999999</v>
      </c>
      <c r="BW116" s="617">
        <v>1.298278</v>
      </c>
      <c r="BX116" s="617">
        <v>1.3332649999999999</v>
      </c>
      <c r="BY116" s="617">
        <v>1.3295459999999999</v>
      </c>
      <c r="BZ116" s="617">
        <v>1.279655</v>
      </c>
      <c r="CA116" s="617">
        <v>1.274672</v>
      </c>
      <c r="CB116" s="617">
        <v>1.0985590000000001</v>
      </c>
      <c r="CC116" s="617">
        <v>1.3042450000000001</v>
      </c>
      <c r="CD116" s="617">
        <v>1.2229490000000001</v>
      </c>
      <c r="CE116" s="617">
        <v>1.9159299999999999</v>
      </c>
      <c r="CF116" s="617">
        <v>1.4189560000000001</v>
      </c>
      <c r="CG116" s="617">
        <v>1.659602</v>
      </c>
      <c r="CH116" s="617">
        <v>1.341037</v>
      </c>
      <c r="CI116" s="617">
        <v>1.320859</v>
      </c>
      <c r="CJ116" s="617">
        <v>1.1698820000000001</v>
      </c>
      <c r="CK116" s="617">
        <v>1.533215</v>
      </c>
      <c r="CL116" s="617">
        <v>1.5624670000000001</v>
      </c>
      <c r="CM116" s="617">
        <v>1.402075</v>
      </c>
      <c r="CN116" s="617">
        <v>1.784753</v>
      </c>
      <c r="CO116" s="617">
        <v>1.422706</v>
      </c>
      <c r="CP116" s="617">
        <v>1.2842819999999999</v>
      </c>
      <c r="CQ116" s="617">
        <v>1.1609149999999999</v>
      </c>
      <c r="CR116" s="617">
        <v>1.3724700000000001</v>
      </c>
      <c r="CS116" s="617">
        <v>1.2548809999999999</v>
      </c>
      <c r="CT116" s="617">
        <v>1.320854</v>
      </c>
      <c r="CU116" s="617">
        <v>1.2388269999999999</v>
      </c>
      <c r="CV116" s="617">
        <v>1.200515</v>
      </c>
      <c r="CW116" s="617">
        <v>1.337089</v>
      </c>
      <c r="CX116" s="617">
        <v>1.3578870000000001</v>
      </c>
      <c r="CY116" s="617">
        <v>1.720432</v>
      </c>
      <c r="CZ116" s="617">
        <v>1.4447080000000001</v>
      </c>
      <c r="DA116" s="617">
        <v>1.2468600000000001</v>
      </c>
      <c r="DB116" s="617">
        <v>1.487868</v>
      </c>
      <c r="DC116" s="617">
        <v>1.4342760000000001</v>
      </c>
      <c r="DD116" s="617">
        <v>1.309877</v>
      </c>
      <c r="DE116" s="617">
        <v>1.280052</v>
      </c>
      <c r="DF116" s="617">
        <v>1.2745960000000001</v>
      </c>
      <c r="DG116" s="617">
        <v>1.5265679999999999</v>
      </c>
      <c r="DH116" s="618">
        <v>1.650099</v>
      </c>
      <c r="DI116" s="554"/>
      <c r="DJ116" s="555"/>
      <c r="DK116" s="547"/>
      <c r="DL116" s="547"/>
      <c r="DM116" s="547"/>
      <c r="DN116" s="547"/>
      <c r="DO116" s="547"/>
      <c r="DP116" s="547"/>
      <c r="DQ116" s="547"/>
      <c r="DR116" s="547"/>
      <c r="DS116" s="537"/>
      <c r="DT116" s="537"/>
      <c r="DU116" s="537"/>
      <c r="DV116" s="537"/>
      <c r="DW116" s="537"/>
      <c r="DX116" s="537"/>
      <c r="DY116" s="537"/>
      <c r="DZ116" s="537"/>
      <c r="EA116" s="537"/>
      <c r="EB116" s="537"/>
      <c r="EC116" s="537"/>
      <c r="ED116" s="537"/>
      <c r="EE116" s="537"/>
      <c r="EF116" s="537"/>
      <c r="EG116" s="537"/>
      <c r="EH116" s="537"/>
      <c r="EI116" s="537"/>
      <c r="EJ116" s="537"/>
      <c r="EK116" s="537"/>
      <c r="EL116" s="537"/>
      <c r="EM116" s="537"/>
      <c r="EN116" s="537"/>
      <c r="EO116" s="537"/>
      <c r="EP116" s="537"/>
      <c r="EQ116" s="537"/>
      <c r="ER116" s="537"/>
      <c r="ES116" s="537"/>
      <c r="ET116" s="537"/>
      <c r="EU116" s="537"/>
      <c r="EV116" s="537"/>
      <c r="EW116" s="537"/>
      <c r="EX116" s="537"/>
      <c r="EY116" s="537"/>
      <c r="EZ116" s="537"/>
      <c r="FA116" s="537"/>
      <c r="FB116" s="537"/>
      <c r="FC116" s="537"/>
      <c r="FD116" s="537"/>
    </row>
    <row r="117" spans="2:160" s="550" customFormat="1" ht="18" customHeight="1" x14ac:dyDescent="0.2">
      <c r="B117" s="556"/>
      <c r="C117" s="557" t="s">
        <v>447</v>
      </c>
      <c r="D117" s="619">
        <v>0.99330700000000005</v>
      </c>
      <c r="E117" s="620">
        <v>1.1810369999999999</v>
      </c>
      <c r="F117" s="620">
        <v>0.93338600000000005</v>
      </c>
      <c r="G117" s="620">
        <v>0.86693799999999999</v>
      </c>
      <c r="H117" s="620">
        <v>1.0024649999999999</v>
      </c>
      <c r="I117" s="620">
        <v>0.73230700000000004</v>
      </c>
      <c r="J117" s="620">
        <v>1.20173</v>
      </c>
      <c r="K117" s="620">
        <v>1.0346679999999999</v>
      </c>
      <c r="L117" s="620">
        <v>0.95520300000000002</v>
      </c>
      <c r="M117" s="620">
        <v>1.085712</v>
      </c>
      <c r="N117" s="620">
        <v>0.73230700000000004</v>
      </c>
      <c r="O117" s="620">
        <v>0.93759999999999999</v>
      </c>
      <c r="P117" s="620">
        <v>0.94633</v>
      </c>
      <c r="Q117" s="620">
        <v>0.93884699999999999</v>
      </c>
      <c r="R117" s="620">
        <v>1.0089269999999999</v>
      </c>
      <c r="S117" s="620">
        <v>0.97433800000000004</v>
      </c>
      <c r="T117" s="620">
        <v>0.910354</v>
      </c>
      <c r="U117" s="620">
        <v>0.926342</v>
      </c>
      <c r="V117" s="620">
        <v>1.011415</v>
      </c>
      <c r="W117" s="620">
        <v>0.96268200000000004</v>
      </c>
      <c r="X117" s="620">
        <v>0.91761800000000004</v>
      </c>
      <c r="Y117" s="620">
        <v>0.88693100000000002</v>
      </c>
      <c r="Z117" s="620">
        <v>0.87354900000000002</v>
      </c>
      <c r="AA117" s="620">
        <v>0.90618299999999996</v>
      </c>
      <c r="AB117" s="620">
        <v>0.96012600000000003</v>
      </c>
      <c r="AC117" s="620">
        <v>0.954453</v>
      </c>
      <c r="AD117" s="620">
        <v>0.77266900000000005</v>
      </c>
      <c r="AE117" s="620">
        <v>0.87684799999999996</v>
      </c>
      <c r="AF117" s="620">
        <v>0.985066</v>
      </c>
      <c r="AG117" s="620">
        <v>0.94011</v>
      </c>
      <c r="AH117" s="620">
        <v>0.97396000000000005</v>
      </c>
      <c r="AI117" s="620">
        <v>0.95733599999999996</v>
      </c>
      <c r="AJ117" s="620">
        <v>0.959063</v>
      </c>
      <c r="AK117" s="620">
        <v>0.96002500000000002</v>
      </c>
      <c r="AL117" s="620">
        <v>0.94603099999999996</v>
      </c>
      <c r="AM117" s="620">
        <v>1.279094</v>
      </c>
      <c r="AN117" s="620">
        <v>1.313793</v>
      </c>
      <c r="AO117" s="620">
        <v>1.0990260000000001</v>
      </c>
      <c r="AP117" s="620">
        <v>1.021217</v>
      </c>
      <c r="AQ117" s="620">
        <v>1.020888</v>
      </c>
      <c r="AR117" s="620">
        <v>0.970773</v>
      </c>
      <c r="AS117" s="620">
        <v>1.0495049999999999</v>
      </c>
      <c r="AT117" s="620">
        <v>1.01393</v>
      </c>
      <c r="AU117" s="620">
        <v>0.98174300000000003</v>
      </c>
      <c r="AV117" s="620">
        <v>0.96959399999999996</v>
      </c>
      <c r="AW117" s="620">
        <v>0.98796700000000004</v>
      </c>
      <c r="AX117" s="620">
        <v>0.94603899999999996</v>
      </c>
      <c r="AY117" s="620">
        <v>0.95487</v>
      </c>
      <c r="AZ117" s="620">
        <v>1.0044120000000001</v>
      </c>
      <c r="BA117" s="620">
        <v>0.96603099999999997</v>
      </c>
      <c r="BB117" s="620">
        <v>0.93379599999999996</v>
      </c>
      <c r="BC117" s="620">
        <v>0.99174899999999999</v>
      </c>
      <c r="BD117" s="620">
        <v>0.95052599999999998</v>
      </c>
      <c r="BE117" s="620">
        <v>0.97014400000000001</v>
      </c>
      <c r="BF117" s="620">
        <v>1.3082590000000001</v>
      </c>
      <c r="BG117" s="620">
        <v>1.304711</v>
      </c>
      <c r="BH117" s="620">
        <v>1.211546</v>
      </c>
      <c r="BI117" s="620">
        <v>0.98240499999999997</v>
      </c>
      <c r="BJ117" s="620">
        <v>0.91890099999999997</v>
      </c>
      <c r="BK117" s="620">
        <v>1.1592290000000001</v>
      </c>
      <c r="BL117" s="620">
        <v>1.020006</v>
      </c>
      <c r="BM117" s="620">
        <v>1.035129</v>
      </c>
      <c r="BN117" s="620">
        <v>0.99701899999999999</v>
      </c>
      <c r="BO117" s="620">
        <v>1.033936</v>
      </c>
      <c r="BP117" s="620">
        <v>1.040189</v>
      </c>
      <c r="BQ117" s="620">
        <v>1.0219929999999999</v>
      </c>
      <c r="BR117" s="620">
        <v>0.993788</v>
      </c>
      <c r="BS117" s="620">
        <v>0.90414899999999998</v>
      </c>
      <c r="BT117" s="620">
        <v>0.88361800000000001</v>
      </c>
      <c r="BU117" s="620">
        <v>1.1047610000000001</v>
      </c>
      <c r="BV117" s="620">
        <v>0.94784199999999996</v>
      </c>
      <c r="BW117" s="620">
        <v>0.95073799999999997</v>
      </c>
      <c r="BX117" s="620">
        <v>0.97635899999999998</v>
      </c>
      <c r="BY117" s="620">
        <v>0.97363599999999995</v>
      </c>
      <c r="BZ117" s="620">
        <v>0.93710000000000004</v>
      </c>
      <c r="CA117" s="620">
        <v>0.93345100000000003</v>
      </c>
      <c r="CB117" s="620">
        <v>0.80448299999999995</v>
      </c>
      <c r="CC117" s="620">
        <v>0.95510700000000004</v>
      </c>
      <c r="CD117" s="620">
        <v>0.89557399999999998</v>
      </c>
      <c r="CE117" s="620">
        <v>1.403049</v>
      </c>
      <c r="CF117" s="620">
        <v>1.0391109999999999</v>
      </c>
      <c r="CG117" s="620">
        <v>1.215338</v>
      </c>
      <c r="CH117" s="620">
        <v>0.98205100000000001</v>
      </c>
      <c r="CI117" s="620">
        <v>0.96727399999999997</v>
      </c>
      <c r="CJ117" s="620">
        <v>0.85671299999999995</v>
      </c>
      <c r="CK117" s="620">
        <v>1.122784</v>
      </c>
      <c r="CL117" s="620">
        <v>1.1442049999999999</v>
      </c>
      <c r="CM117" s="620">
        <v>1.0267489999999999</v>
      </c>
      <c r="CN117" s="620">
        <v>1.3069869999999999</v>
      </c>
      <c r="CO117" s="620">
        <v>1.041858</v>
      </c>
      <c r="CP117" s="620">
        <v>0.94048900000000002</v>
      </c>
      <c r="CQ117" s="620">
        <v>0.85014599999999996</v>
      </c>
      <c r="CR117" s="620">
        <v>1.0050699999999999</v>
      </c>
      <c r="CS117" s="620">
        <v>0.91895800000000005</v>
      </c>
      <c r="CT117" s="620">
        <v>0.96726999999999996</v>
      </c>
      <c r="CU117" s="620">
        <v>0.90720199999999995</v>
      </c>
      <c r="CV117" s="620">
        <v>0.87914599999999998</v>
      </c>
      <c r="CW117" s="620">
        <v>0.979159</v>
      </c>
      <c r="CX117" s="620">
        <v>0.99439</v>
      </c>
      <c r="CY117" s="620">
        <v>1.2598849999999999</v>
      </c>
      <c r="CZ117" s="620">
        <v>1.0579700000000001</v>
      </c>
      <c r="DA117" s="620">
        <v>0.91308400000000001</v>
      </c>
      <c r="DB117" s="620">
        <v>1.0895760000000001</v>
      </c>
      <c r="DC117" s="620">
        <v>1.05033</v>
      </c>
      <c r="DD117" s="620">
        <v>0.95923199999999997</v>
      </c>
      <c r="DE117" s="620">
        <v>0.93739099999999997</v>
      </c>
      <c r="DF117" s="620">
        <v>0.93339499999999997</v>
      </c>
      <c r="DG117" s="620">
        <v>1.1179159999999999</v>
      </c>
      <c r="DH117" s="621">
        <v>1.2083790000000001</v>
      </c>
      <c r="DI117" s="558"/>
      <c r="DJ117" s="559"/>
      <c r="DK117" s="537"/>
      <c r="DL117" s="537"/>
      <c r="DM117" s="537"/>
      <c r="DN117" s="537"/>
      <c r="DO117" s="537"/>
      <c r="DP117" s="537"/>
      <c r="DQ117" s="537"/>
      <c r="DR117" s="537"/>
      <c r="DS117" s="537"/>
      <c r="DT117" s="537"/>
      <c r="DU117" s="537"/>
      <c r="DV117" s="537"/>
      <c r="DW117" s="537"/>
      <c r="DX117" s="537"/>
      <c r="DY117" s="537"/>
      <c r="DZ117" s="537"/>
      <c r="EA117" s="537"/>
      <c r="EB117" s="537"/>
      <c r="EC117" s="537"/>
      <c r="ED117" s="537"/>
      <c r="EE117" s="537"/>
      <c r="EF117" s="537"/>
      <c r="EG117" s="537"/>
      <c r="EH117" s="537"/>
      <c r="EI117" s="537"/>
      <c r="EJ117" s="537"/>
      <c r="EK117" s="537"/>
      <c r="EL117" s="537"/>
      <c r="EM117" s="537"/>
      <c r="EN117" s="537"/>
      <c r="EO117" s="537"/>
      <c r="EP117" s="537"/>
      <c r="EQ117" s="537"/>
      <c r="ER117" s="537"/>
      <c r="ES117" s="537"/>
      <c r="ET117" s="537"/>
      <c r="EU117" s="537"/>
      <c r="EV117" s="537"/>
      <c r="EW117" s="537"/>
      <c r="EX117" s="537"/>
      <c r="EY117" s="537"/>
      <c r="EZ117" s="537"/>
      <c r="FA117" s="537"/>
      <c r="FB117" s="537"/>
      <c r="FC117" s="537"/>
      <c r="FD117" s="537"/>
    </row>
    <row r="118" spans="2:160" s="550" customFormat="1" ht="9" customHeight="1" x14ac:dyDescent="0.2">
      <c r="B118" s="560"/>
      <c r="C118" s="561"/>
      <c r="D118" s="547"/>
      <c r="E118" s="547"/>
      <c r="F118" s="547"/>
      <c r="G118" s="547"/>
      <c r="H118" s="547"/>
      <c r="I118" s="547"/>
      <c r="J118" s="547"/>
      <c r="K118" s="547"/>
      <c r="L118" s="547"/>
      <c r="M118" s="547"/>
      <c r="N118" s="547"/>
      <c r="O118" s="547"/>
      <c r="P118" s="547"/>
      <c r="Q118" s="547"/>
      <c r="R118" s="547"/>
      <c r="S118" s="547"/>
      <c r="T118" s="547"/>
      <c r="U118" s="547"/>
      <c r="V118" s="547"/>
      <c r="W118" s="547"/>
      <c r="X118" s="547"/>
      <c r="Y118" s="547"/>
      <c r="Z118" s="547"/>
      <c r="AA118" s="547"/>
      <c r="AB118" s="547"/>
      <c r="AC118" s="547"/>
      <c r="AD118" s="547"/>
      <c r="AE118" s="547"/>
      <c r="AF118" s="547"/>
      <c r="AG118" s="547"/>
      <c r="AH118" s="547"/>
      <c r="AI118" s="547"/>
      <c r="AJ118" s="547"/>
      <c r="AK118" s="547"/>
      <c r="AL118" s="547"/>
      <c r="AM118" s="547"/>
      <c r="AN118" s="547"/>
      <c r="AO118" s="547"/>
      <c r="AP118" s="547"/>
      <c r="AQ118" s="547"/>
      <c r="AR118" s="547"/>
      <c r="AS118" s="547"/>
      <c r="AT118" s="547"/>
      <c r="AU118" s="547"/>
      <c r="AV118" s="547"/>
      <c r="AW118" s="547"/>
      <c r="AX118" s="547"/>
      <c r="AY118" s="547"/>
      <c r="AZ118" s="547"/>
      <c r="BA118" s="547"/>
      <c r="BB118" s="547"/>
      <c r="BC118" s="547"/>
      <c r="BD118" s="547"/>
      <c r="BE118" s="547"/>
      <c r="BF118" s="547"/>
      <c r="BG118" s="547"/>
      <c r="BH118" s="547"/>
      <c r="BI118" s="547"/>
      <c r="BJ118" s="547"/>
      <c r="BK118" s="547"/>
      <c r="BL118" s="547"/>
      <c r="BM118" s="547"/>
      <c r="BN118" s="547"/>
      <c r="BO118" s="547"/>
      <c r="BP118" s="547"/>
      <c r="BQ118" s="547"/>
      <c r="BR118" s="547"/>
      <c r="BS118" s="547"/>
      <c r="BT118" s="547"/>
      <c r="BU118" s="547"/>
      <c r="BV118" s="547"/>
      <c r="BW118" s="547"/>
      <c r="BX118" s="547"/>
      <c r="BY118" s="547"/>
      <c r="BZ118" s="547"/>
      <c r="CA118" s="547"/>
      <c r="CB118" s="547"/>
      <c r="CC118" s="547"/>
      <c r="CD118" s="547"/>
      <c r="CE118" s="547"/>
      <c r="CF118" s="547"/>
      <c r="CG118" s="547"/>
      <c r="CH118" s="547"/>
      <c r="CI118" s="547"/>
      <c r="CJ118" s="547"/>
      <c r="CK118" s="547"/>
      <c r="CL118" s="547"/>
      <c r="CM118" s="547"/>
      <c r="CN118" s="547"/>
      <c r="CO118" s="547"/>
      <c r="CP118" s="547"/>
      <c r="CQ118" s="547"/>
      <c r="CR118" s="547"/>
      <c r="CS118" s="547"/>
      <c r="CT118" s="547"/>
      <c r="CU118" s="547"/>
      <c r="CV118" s="547"/>
      <c r="CW118" s="547"/>
      <c r="CX118" s="547"/>
      <c r="CY118" s="547"/>
      <c r="CZ118" s="547"/>
      <c r="DA118" s="547"/>
      <c r="DB118" s="547"/>
      <c r="DC118" s="547"/>
      <c r="DD118" s="547"/>
      <c r="DE118" s="547"/>
      <c r="DF118" s="547"/>
      <c r="DG118" s="547"/>
      <c r="DH118" s="547"/>
      <c r="DI118" s="547"/>
      <c r="DJ118" s="537"/>
      <c r="DK118" s="537"/>
      <c r="DL118" s="537"/>
      <c r="DM118" s="537"/>
      <c r="DN118" s="537"/>
      <c r="DO118" s="537"/>
      <c r="DP118" s="537"/>
      <c r="DQ118" s="537"/>
      <c r="DR118" s="537"/>
      <c r="DS118" s="537"/>
      <c r="DT118" s="537"/>
      <c r="DU118" s="537"/>
      <c r="DV118" s="537"/>
      <c r="DW118" s="537"/>
      <c r="DX118" s="537"/>
      <c r="DY118" s="537"/>
      <c r="DZ118" s="537"/>
      <c r="EA118" s="537"/>
      <c r="EB118" s="537"/>
      <c r="EC118" s="537"/>
      <c r="ED118" s="537"/>
      <c r="EE118" s="537"/>
      <c r="EF118" s="537"/>
      <c r="EG118" s="537"/>
      <c r="EH118" s="537"/>
      <c r="EI118" s="537"/>
      <c r="EJ118" s="537"/>
      <c r="EK118" s="537"/>
      <c r="EL118" s="537"/>
      <c r="EM118" s="537"/>
      <c r="EN118" s="537"/>
      <c r="EO118" s="537"/>
      <c r="EP118" s="537"/>
      <c r="EQ118" s="537"/>
      <c r="ER118" s="537"/>
      <c r="ES118" s="537"/>
      <c r="ET118" s="537"/>
      <c r="EU118" s="537"/>
      <c r="EV118" s="537"/>
      <c r="EW118" s="537"/>
      <c r="EX118" s="537"/>
      <c r="EY118" s="537"/>
      <c r="EZ118" s="537"/>
      <c r="FA118" s="537"/>
      <c r="FB118" s="537"/>
      <c r="FC118" s="537"/>
      <c r="FD118" s="537"/>
    </row>
    <row r="119" spans="2:160" ht="18" customHeight="1" x14ac:dyDescent="0.2">
      <c r="B119" s="425"/>
      <c r="C119" s="426"/>
      <c r="D119" s="427"/>
      <c r="E119" s="427"/>
      <c r="F119" s="427"/>
      <c r="G119" s="427"/>
      <c r="H119" s="427"/>
      <c r="I119" s="427"/>
      <c r="J119" s="427"/>
      <c r="K119" s="427"/>
      <c r="L119" s="427"/>
      <c r="M119" s="427"/>
      <c r="N119" s="427"/>
      <c r="O119" s="427"/>
      <c r="P119" s="427"/>
      <c r="Q119" s="427"/>
      <c r="R119" s="427"/>
      <c r="S119" s="427"/>
      <c r="T119" s="427"/>
      <c r="U119" s="427"/>
      <c r="V119" s="427"/>
      <c r="W119" s="427"/>
      <c r="X119" s="427"/>
      <c r="Y119" s="427"/>
      <c r="Z119" s="427"/>
      <c r="AA119" s="427"/>
      <c r="AB119" s="427"/>
      <c r="AC119" s="427"/>
      <c r="AD119" s="427"/>
      <c r="AE119" s="427"/>
      <c r="AF119" s="427"/>
      <c r="AG119" s="427"/>
      <c r="AH119" s="427"/>
      <c r="AI119" s="427"/>
      <c r="AJ119" s="427"/>
      <c r="AK119" s="427"/>
      <c r="AL119" s="427"/>
      <c r="AM119" s="427"/>
      <c r="AN119" s="427"/>
      <c r="AO119" s="427"/>
      <c r="AP119" s="427"/>
      <c r="AQ119" s="427"/>
      <c r="AR119" s="427"/>
      <c r="AS119" s="427"/>
      <c r="AT119" s="427"/>
      <c r="AU119" s="427"/>
      <c r="AV119" s="427"/>
      <c r="AW119" s="427"/>
      <c r="AX119" s="427"/>
      <c r="AY119" s="427"/>
      <c r="AZ119" s="427"/>
      <c r="BA119" s="427"/>
      <c r="BB119" s="427"/>
      <c r="BC119" s="427"/>
      <c r="BD119" s="427"/>
      <c r="BE119" s="427"/>
      <c r="BF119" s="427"/>
      <c r="BG119" s="427"/>
      <c r="BH119" s="427"/>
      <c r="BI119" s="427"/>
      <c r="BJ119" s="427"/>
      <c r="BK119" s="427"/>
      <c r="BL119" s="427"/>
      <c r="BM119" s="427"/>
      <c r="BN119" s="427"/>
      <c r="BO119" s="427"/>
      <c r="BP119" s="427"/>
      <c r="BQ119" s="427"/>
      <c r="BR119" s="427"/>
      <c r="BS119" s="427"/>
      <c r="BT119" s="427"/>
      <c r="BU119" s="427"/>
      <c r="BV119" s="427"/>
      <c r="BW119" s="427"/>
      <c r="BX119" s="427"/>
      <c r="BY119" s="427"/>
      <c r="BZ119" s="427"/>
      <c r="CA119" s="427"/>
      <c r="CB119" s="427"/>
      <c r="CC119" s="427"/>
      <c r="CD119" s="427"/>
      <c r="CE119" s="427"/>
      <c r="CF119" s="427"/>
      <c r="CG119" s="427"/>
      <c r="CH119" s="427"/>
      <c r="CI119" s="427"/>
      <c r="CJ119" s="427"/>
      <c r="CK119" s="427"/>
      <c r="CL119" s="427"/>
      <c r="CM119" s="427"/>
      <c r="CN119" s="427"/>
      <c r="CO119" s="427"/>
      <c r="CP119" s="427"/>
      <c r="CQ119" s="427"/>
      <c r="CR119" s="427"/>
      <c r="CS119" s="427"/>
      <c r="CT119" s="427"/>
      <c r="CU119" s="427"/>
      <c r="CV119" s="427"/>
      <c r="CW119" s="427"/>
      <c r="CX119" s="427"/>
      <c r="CY119" s="427"/>
      <c r="CZ119" s="427"/>
      <c r="DA119" s="427"/>
      <c r="DB119" s="427"/>
      <c r="DC119" s="427"/>
      <c r="DD119" s="427"/>
      <c r="DE119" s="427"/>
      <c r="DF119" s="427"/>
      <c r="DG119" s="427"/>
      <c r="DH119" s="427"/>
      <c r="DI119" s="427"/>
      <c r="DJ119" s="537"/>
      <c r="DK119" s="537"/>
      <c r="DL119" s="537"/>
      <c r="DM119" s="537"/>
      <c r="DN119" s="537"/>
      <c r="DO119" s="537"/>
      <c r="DP119" s="537"/>
      <c r="DQ119" s="537"/>
      <c r="DR119" s="537"/>
      <c r="DS119" s="537"/>
      <c r="DT119" s="537"/>
      <c r="DU119" s="537"/>
      <c r="DV119" s="537"/>
      <c r="DW119" s="537"/>
      <c r="DX119" s="537"/>
      <c r="DY119" s="537"/>
      <c r="DZ119" s="537"/>
      <c r="EA119" s="537"/>
      <c r="EB119" s="537"/>
      <c r="EC119" s="537"/>
      <c r="ED119" s="537"/>
      <c r="EE119" s="537"/>
      <c r="EF119" s="537"/>
      <c r="EG119" s="537"/>
      <c r="EH119" s="537"/>
      <c r="EI119" s="537"/>
      <c r="EJ119" s="537"/>
      <c r="EK119" s="537"/>
      <c r="EL119" s="537"/>
      <c r="EM119" s="537"/>
      <c r="EN119" s="537"/>
      <c r="EO119" s="537"/>
      <c r="EP119" s="537"/>
      <c r="EQ119" s="537"/>
      <c r="ER119" s="537"/>
      <c r="ES119" s="537"/>
      <c r="ET119" s="537"/>
      <c r="EU119" s="537"/>
      <c r="EV119" s="537"/>
      <c r="EW119" s="537"/>
      <c r="EX119" s="537"/>
      <c r="EY119" s="537"/>
      <c r="EZ119" s="537"/>
      <c r="FA119" s="537"/>
      <c r="FB119" s="537"/>
      <c r="FC119" s="537"/>
      <c r="FD119" s="537"/>
    </row>
    <row r="120" spans="2:160" ht="18" customHeight="1" x14ac:dyDescent="0.2"/>
    <row r="121" spans="2:160" ht="18" customHeight="1" x14ac:dyDescent="0.2"/>
  </sheetData>
  <mergeCells count="1">
    <mergeCell ref="B5:C6"/>
  </mergeCells>
  <phoneticPr fontId="2"/>
  <pageMargins left="0.70866141732283472" right="0.70866141732283472" top="0.74803149606299213" bottom="0.74803149606299213" header="0.31496062992125984" footer="0.31496062992125984"/>
  <pageSetup paperSize="8" scale="52" fitToWidth="0" orientation="portrait" horizontalDpi="300" verticalDpi="300" r:id="rId1"/>
  <headerFooter alignWithMargins="0">
    <oddHeader>&amp;L&amp;F&amp;R&amp;A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pageSetUpPr fitToPage="1"/>
  </sheetPr>
  <dimension ref="A1:N119"/>
  <sheetViews>
    <sheetView view="pageBreakPreview" zoomScaleNormal="100" zoomScaleSheetLayoutView="100" workbookViewId="0">
      <pane xSplit="3" ySplit="7" topLeftCell="D8" activePane="bottomRight" state="frozen"/>
      <selection activeCell="F22" sqref="F22"/>
      <selection pane="topRight" activeCell="F22" sqref="F22"/>
      <selection pane="bottomLeft" activeCell="F22" sqref="F22"/>
      <selection pane="bottomRight" activeCell="D8" sqref="D8"/>
    </sheetView>
  </sheetViews>
  <sheetFormatPr defaultColWidth="9" defaultRowHeight="18.75" customHeight="1" x14ac:dyDescent="0.2"/>
  <cols>
    <col min="1" max="1" width="1.7265625" style="565" customWidth="1"/>
    <col min="2" max="2" width="3.453125" style="565" customWidth="1"/>
    <col min="3" max="3" width="45.81640625" style="609" customWidth="1"/>
    <col min="4" max="13" width="12.81640625" style="565" customWidth="1"/>
    <col min="14" max="14" width="2.1796875" style="610" customWidth="1"/>
    <col min="15" max="16384" width="9" style="565"/>
  </cols>
  <sheetData>
    <row r="1" spans="1:14" ht="24.75" customHeight="1" x14ac:dyDescent="0.2">
      <c r="A1" s="562"/>
      <c r="B1" s="562"/>
      <c r="C1" s="566" t="s">
        <v>454</v>
      </c>
      <c r="D1" s="562"/>
      <c r="E1" s="562"/>
      <c r="F1" s="562"/>
      <c r="G1" s="562"/>
      <c r="H1" s="562"/>
      <c r="I1" s="562"/>
      <c r="J1" s="562"/>
      <c r="K1" s="562"/>
      <c r="L1" s="562"/>
      <c r="M1" s="562"/>
      <c r="N1" s="564"/>
    </row>
    <row r="2" spans="1:14" ht="6.75" customHeight="1" x14ac:dyDescent="0.2">
      <c r="A2" s="562"/>
      <c r="B2" s="562"/>
      <c r="C2" s="563"/>
      <c r="D2" s="562"/>
      <c r="E2" s="562"/>
      <c r="F2" s="562"/>
      <c r="G2" s="567"/>
      <c r="H2" s="562"/>
      <c r="I2" s="562"/>
      <c r="J2" s="562"/>
      <c r="K2" s="562"/>
      <c r="L2" s="562"/>
      <c r="M2" s="562"/>
      <c r="N2" s="564"/>
    </row>
    <row r="3" spans="1:14" ht="7.5" customHeight="1" x14ac:dyDescent="0.2">
      <c r="A3" s="562"/>
      <c r="B3" s="832" t="s">
        <v>455</v>
      </c>
      <c r="C3" s="833"/>
      <c r="D3" s="568"/>
      <c r="E3" s="569"/>
      <c r="F3" s="568"/>
      <c r="G3" s="569"/>
      <c r="H3" s="570"/>
      <c r="I3" s="570"/>
      <c r="J3" s="570"/>
      <c r="K3" s="570"/>
      <c r="L3" s="570"/>
      <c r="M3" s="571"/>
      <c r="N3" s="564"/>
    </row>
    <row r="4" spans="1:14" ht="18.75" customHeight="1" x14ac:dyDescent="0.2">
      <c r="A4" s="562"/>
      <c r="B4" s="834"/>
      <c r="C4" s="835"/>
      <c r="D4" s="839" t="s">
        <v>396</v>
      </c>
      <c r="E4" s="841" t="s">
        <v>397</v>
      </c>
      <c r="F4" s="839" t="s">
        <v>398</v>
      </c>
      <c r="G4" s="841" t="s">
        <v>448</v>
      </c>
      <c r="H4" s="838" t="s">
        <v>400</v>
      </c>
      <c r="I4" s="840" t="s">
        <v>399</v>
      </c>
      <c r="J4" s="570"/>
      <c r="K4" s="570"/>
      <c r="L4" s="570"/>
      <c r="M4" s="571"/>
      <c r="N4" s="564"/>
    </row>
    <row r="5" spans="1:14" ht="18.75" customHeight="1" x14ac:dyDescent="0.2">
      <c r="A5" s="562"/>
      <c r="B5" s="834"/>
      <c r="C5" s="835"/>
      <c r="D5" s="839"/>
      <c r="E5" s="841"/>
      <c r="F5" s="839"/>
      <c r="G5" s="841"/>
      <c r="H5" s="839"/>
      <c r="I5" s="841"/>
      <c r="J5" s="842" t="s">
        <v>401</v>
      </c>
      <c r="K5" s="570"/>
      <c r="L5" s="571"/>
      <c r="M5" s="844" t="s">
        <v>402</v>
      </c>
      <c r="N5" s="572"/>
    </row>
    <row r="6" spans="1:14" ht="33.75" customHeight="1" x14ac:dyDescent="0.2">
      <c r="A6" s="562"/>
      <c r="B6" s="836"/>
      <c r="C6" s="837"/>
      <c r="D6" s="839"/>
      <c r="E6" s="841"/>
      <c r="F6" s="839"/>
      <c r="G6" s="841"/>
      <c r="H6" s="839"/>
      <c r="I6" s="841"/>
      <c r="J6" s="843"/>
      <c r="K6" s="568" t="s">
        <v>449</v>
      </c>
      <c r="L6" s="573" t="s">
        <v>450</v>
      </c>
      <c r="M6" s="845"/>
      <c r="N6" s="564"/>
    </row>
    <row r="7" spans="1:14" ht="18" customHeight="1" x14ac:dyDescent="0.2">
      <c r="A7" s="562"/>
      <c r="B7" s="574" t="s">
        <v>4</v>
      </c>
      <c r="C7" s="575" t="s">
        <v>5</v>
      </c>
      <c r="D7" s="576">
        <v>79404</v>
      </c>
      <c r="E7" s="577">
        <v>26461</v>
      </c>
      <c r="F7" s="576">
        <v>44260</v>
      </c>
      <c r="G7" s="577">
        <v>8683</v>
      </c>
      <c r="H7" s="576">
        <v>1082</v>
      </c>
      <c r="I7" s="576">
        <v>7601</v>
      </c>
      <c r="J7" s="578">
        <v>5727</v>
      </c>
      <c r="K7" s="576">
        <v>1791</v>
      </c>
      <c r="L7" s="579">
        <v>3936</v>
      </c>
      <c r="M7" s="579">
        <v>1874</v>
      </c>
      <c r="N7" s="564"/>
    </row>
    <row r="8" spans="1:14" ht="18" customHeight="1" x14ac:dyDescent="0.2">
      <c r="A8" s="562"/>
      <c r="B8" s="580" t="s">
        <v>6</v>
      </c>
      <c r="C8" s="581" t="s">
        <v>7</v>
      </c>
      <c r="D8" s="582">
        <v>4194</v>
      </c>
      <c r="E8" s="583">
        <v>1255</v>
      </c>
      <c r="F8" s="582">
        <v>1357</v>
      </c>
      <c r="G8" s="583">
        <v>1582</v>
      </c>
      <c r="H8" s="582">
        <v>261</v>
      </c>
      <c r="I8" s="582">
        <v>1321</v>
      </c>
      <c r="J8" s="584">
        <v>1270</v>
      </c>
      <c r="K8" s="582">
        <v>779</v>
      </c>
      <c r="L8" s="585">
        <v>491</v>
      </c>
      <c r="M8" s="585">
        <v>51</v>
      </c>
      <c r="N8" s="586"/>
    </row>
    <row r="9" spans="1:14" ht="18" customHeight="1" x14ac:dyDescent="0.2">
      <c r="A9" s="562"/>
      <c r="B9" s="580" t="s">
        <v>8</v>
      </c>
      <c r="C9" s="581" t="s">
        <v>9</v>
      </c>
      <c r="D9" s="582">
        <v>3498</v>
      </c>
      <c r="E9" s="583">
        <v>230</v>
      </c>
      <c r="F9" s="582">
        <v>139</v>
      </c>
      <c r="G9" s="583">
        <v>3129</v>
      </c>
      <c r="H9" s="582">
        <v>325</v>
      </c>
      <c r="I9" s="582">
        <v>2804</v>
      </c>
      <c r="J9" s="584">
        <v>2615</v>
      </c>
      <c r="K9" s="582">
        <v>1486</v>
      </c>
      <c r="L9" s="585">
        <v>1129</v>
      </c>
      <c r="M9" s="585">
        <v>189</v>
      </c>
      <c r="N9" s="586"/>
    </row>
    <row r="10" spans="1:14" ht="18" customHeight="1" x14ac:dyDescent="0.2">
      <c r="A10" s="562"/>
      <c r="B10" s="580" t="s">
        <v>10</v>
      </c>
      <c r="C10" s="581" t="s">
        <v>11</v>
      </c>
      <c r="D10" s="582">
        <v>1719</v>
      </c>
      <c r="E10" s="583">
        <v>738</v>
      </c>
      <c r="F10" s="582">
        <v>389</v>
      </c>
      <c r="G10" s="583">
        <v>592</v>
      </c>
      <c r="H10" s="582">
        <v>55</v>
      </c>
      <c r="I10" s="582">
        <v>537</v>
      </c>
      <c r="J10" s="584">
        <v>488</v>
      </c>
      <c r="K10" s="582">
        <v>353</v>
      </c>
      <c r="L10" s="585">
        <v>135</v>
      </c>
      <c r="M10" s="585">
        <v>49</v>
      </c>
      <c r="N10" s="586"/>
    </row>
    <row r="11" spans="1:14" ht="18" customHeight="1" x14ac:dyDescent="0.2">
      <c r="A11" s="562"/>
      <c r="B11" s="580" t="s">
        <v>12</v>
      </c>
      <c r="C11" s="581" t="s">
        <v>13</v>
      </c>
      <c r="D11" s="582">
        <v>4080</v>
      </c>
      <c r="E11" s="583">
        <v>1764</v>
      </c>
      <c r="F11" s="582">
        <v>1086</v>
      </c>
      <c r="G11" s="583">
        <v>1230</v>
      </c>
      <c r="H11" s="582">
        <v>112</v>
      </c>
      <c r="I11" s="582">
        <v>1118</v>
      </c>
      <c r="J11" s="584">
        <v>885</v>
      </c>
      <c r="K11" s="582">
        <v>562</v>
      </c>
      <c r="L11" s="585">
        <v>323</v>
      </c>
      <c r="M11" s="585">
        <v>233</v>
      </c>
      <c r="N11" s="586"/>
    </row>
    <row r="12" spans="1:14" ht="18" customHeight="1" x14ac:dyDescent="0.2">
      <c r="A12" s="562"/>
      <c r="B12" s="580" t="s">
        <v>14</v>
      </c>
      <c r="C12" s="581" t="s">
        <v>16</v>
      </c>
      <c r="D12" s="582">
        <v>0</v>
      </c>
      <c r="E12" s="583">
        <v>0</v>
      </c>
      <c r="F12" s="582">
        <v>0</v>
      </c>
      <c r="G12" s="583">
        <v>0</v>
      </c>
      <c r="H12" s="582">
        <v>0</v>
      </c>
      <c r="I12" s="582">
        <v>0</v>
      </c>
      <c r="J12" s="584">
        <v>0</v>
      </c>
      <c r="K12" s="582">
        <v>0</v>
      </c>
      <c r="L12" s="585">
        <v>0</v>
      </c>
      <c r="M12" s="585">
        <v>0</v>
      </c>
      <c r="N12" s="586"/>
    </row>
    <row r="13" spans="1:14" ht="18" customHeight="1" x14ac:dyDescent="0.2">
      <c r="A13" s="562"/>
      <c r="B13" s="580" t="s">
        <v>15</v>
      </c>
      <c r="C13" s="581" t="s">
        <v>404</v>
      </c>
      <c r="D13" s="582">
        <v>857</v>
      </c>
      <c r="E13" s="583">
        <v>22</v>
      </c>
      <c r="F13" s="582">
        <v>15</v>
      </c>
      <c r="G13" s="583">
        <v>820</v>
      </c>
      <c r="H13" s="582">
        <v>169</v>
      </c>
      <c r="I13" s="582">
        <v>651</v>
      </c>
      <c r="J13" s="584">
        <v>628</v>
      </c>
      <c r="K13" s="582">
        <v>571</v>
      </c>
      <c r="L13" s="585">
        <v>57</v>
      </c>
      <c r="M13" s="585">
        <v>23</v>
      </c>
      <c r="N13" s="587"/>
    </row>
    <row r="14" spans="1:14" ht="18" customHeight="1" x14ac:dyDescent="0.2">
      <c r="A14" s="562"/>
      <c r="B14" s="580" t="s">
        <v>17</v>
      </c>
      <c r="C14" s="581" t="s">
        <v>18</v>
      </c>
      <c r="D14" s="582">
        <v>71205</v>
      </c>
      <c r="E14" s="583">
        <v>1304</v>
      </c>
      <c r="F14" s="582">
        <v>455</v>
      </c>
      <c r="G14" s="583">
        <v>69446</v>
      </c>
      <c r="H14" s="582">
        <v>2895</v>
      </c>
      <c r="I14" s="582">
        <v>66551</v>
      </c>
      <c r="J14" s="584">
        <v>64806</v>
      </c>
      <c r="K14" s="582">
        <v>28696</v>
      </c>
      <c r="L14" s="585">
        <v>36110</v>
      </c>
      <c r="M14" s="585">
        <v>1745</v>
      </c>
      <c r="N14" s="586"/>
    </row>
    <row r="15" spans="1:14" ht="18" customHeight="1" x14ac:dyDescent="0.2">
      <c r="A15" s="562"/>
      <c r="B15" s="580" t="s">
        <v>19</v>
      </c>
      <c r="C15" s="581" t="s">
        <v>20</v>
      </c>
      <c r="D15" s="582">
        <v>6555</v>
      </c>
      <c r="E15" s="583">
        <v>250</v>
      </c>
      <c r="F15" s="582">
        <v>240</v>
      </c>
      <c r="G15" s="583">
        <v>6065</v>
      </c>
      <c r="H15" s="582">
        <v>363</v>
      </c>
      <c r="I15" s="582">
        <v>5702</v>
      </c>
      <c r="J15" s="584">
        <v>5241</v>
      </c>
      <c r="K15" s="582">
        <v>3390</v>
      </c>
      <c r="L15" s="585">
        <v>1851</v>
      </c>
      <c r="M15" s="585">
        <v>461</v>
      </c>
      <c r="N15" s="587"/>
    </row>
    <row r="16" spans="1:14" ht="18" customHeight="1" x14ac:dyDescent="0.2">
      <c r="A16" s="562"/>
      <c r="B16" s="580" t="s">
        <v>21</v>
      </c>
      <c r="C16" s="581" t="s">
        <v>22</v>
      </c>
      <c r="D16" s="582">
        <v>1355</v>
      </c>
      <c r="E16" s="583">
        <v>24</v>
      </c>
      <c r="F16" s="582">
        <v>6</v>
      </c>
      <c r="G16" s="583">
        <v>1325</v>
      </c>
      <c r="H16" s="582">
        <v>99</v>
      </c>
      <c r="I16" s="582">
        <v>1226</v>
      </c>
      <c r="J16" s="584">
        <v>1185</v>
      </c>
      <c r="K16" s="582">
        <v>831</v>
      </c>
      <c r="L16" s="585">
        <v>354</v>
      </c>
      <c r="M16" s="585">
        <v>41</v>
      </c>
      <c r="N16" s="587"/>
    </row>
    <row r="17" spans="1:14" ht="18" customHeight="1" x14ac:dyDescent="0.2">
      <c r="A17" s="562"/>
      <c r="B17" s="580" t="s">
        <v>23</v>
      </c>
      <c r="C17" s="581" t="s">
        <v>24</v>
      </c>
      <c r="D17" s="582">
        <v>0</v>
      </c>
      <c r="E17" s="583">
        <v>0</v>
      </c>
      <c r="F17" s="582">
        <v>0</v>
      </c>
      <c r="G17" s="583">
        <v>0</v>
      </c>
      <c r="H17" s="582">
        <v>0</v>
      </c>
      <c r="I17" s="582">
        <v>0</v>
      </c>
      <c r="J17" s="584">
        <v>0</v>
      </c>
      <c r="K17" s="582">
        <v>0</v>
      </c>
      <c r="L17" s="585">
        <v>0</v>
      </c>
      <c r="M17" s="585">
        <v>0</v>
      </c>
      <c r="N17" s="586"/>
    </row>
    <row r="18" spans="1:14" ht="18" customHeight="1" x14ac:dyDescent="0.2">
      <c r="A18" s="562"/>
      <c r="B18" s="580" t="s">
        <v>25</v>
      </c>
      <c r="C18" s="581" t="s">
        <v>26</v>
      </c>
      <c r="D18" s="582">
        <v>16594</v>
      </c>
      <c r="E18" s="583">
        <v>4081</v>
      </c>
      <c r="F18" s="582">
        <v>1720</v>
      </c>
      <c r="G18" s="583">
        <v>10793</v>
      </c>
      <c r="H18" s="582">
        <v>1487</v>
      </c>
      <c r="I18" s="582">
        <v>9306</v>
      </c>
      <c r="J18" s="584">
        <v>9111</v>
      </c>
      <c r="K18" s="582">
        <v>6505</v>
      </c>
      <c r="L18" s="585">
        <v>2606</v>
      </c>
      <c r="M18" s="585">
        <v>195</v>
      </c>
      <c r="N18" s="586"/>
    </row>
    <row r="19" spans="1:14" ht="18" customHeight="1" x14ac:dyDescent="0.2">
      <c r="A19" s="562"/>
      <c r="B19" s="580" t="s">
        <v>27</v>
      </c>
      <c r="C19" s="581" t="s">
        <v>28</v>
      </c>
      <c r="D19" s="582">
        <v>15637</v>
      </c>
      <c r="E19" s="583">
        <v>2800</v>
      </c>
      <c r="F19" s="582">
        <v>1229</v>
      </c>
      <c r="G19" s="583">
        <v>11608</v>
      </c>
      <c r="H19" s="582">
        <v>1258</v>
      </c>
      <c r="I19" s="582">
        <v>10350</v>
      </c>
      <c r="J19" s="584">
        <v>10114</v>
      </c>
      <c r="K19" s="582">
        <v>6262</v>
      </c>
      <c r="L19" s="585">
        <v>3852</v>
      </c>
      <c r="M19" s="585">
        <v>236</v>
      </c>
      <c r="N19" s="588"/>
    </row>
    <row r="20" spans="1:14" ht="18" customHeight="1" x14ac:dyDescent="0.2">
      <c r="A20" s="562"/>
      <c r="B20" s="580" t="s">
        <v>29</v>
      </c>
      <c r="C20" s="581" t="s">
        <v>30</v>
      </c>
      <c r="D20" s="582">
        <v>7060</v>
      </c>
      <c r="E20" s="583">
        <v>943</v>
      </c>
      <c r="F20" s="582">
        <v>273</v>
      </c>
      <c r="G20" s="583">
        <v>5844</v>
      </c>
      <c r="H20" s="582">
        <v>728</v>
      </c>
      <c r="I20" s="582">
        <v>5116</v>
      </c>
      <c r="J20" s="584">
        <v>5039</v>
      </c>
      <c r="K20" s="582">
        <v>3959</v>
      </c>
      <c r="L20" s="585">
        <v>1080</v>
      </c>
      <c r="M20" s="585">
        <v>77</v>
      </c>
      <c r="N20" s="586"/>
    </row>
    <row r="21" spans="1:14" ht="18" customHeight="1" x14ac:dyDescent="0.2">
      <c r="A21" s="562"/>
      <c r="B21" s="580" t="s">
        <v>31</v>
      </c>
      <c r="C21" s="581" t="s">
        <v>32</v>
      </c>
      <c r="D21" s="582">
        <v>12613</v>
      </c>
      <c r="E21" s="583">
        <v>2972</v>
      </c>
      <c r="F21" s="582">
        <v>774</v>
      </c>
      <c r="G21" s="583">
        <v>8867</v>
      </c>
      <c r="H21" s="582">
        <v>1364</v>
      </c>
      <c r="I21" s="582">
        <v>7503</v>
      </c>
      <c r="J21" s="584">
        <v>7387</v>
      </c>
      <c r="K21" s="582">
        <v>5623</v>
      </c>
      <c r="L21" s="585">
        <v>1764</v>
      </c>
      <c r="M21" s="585">
        <v>116</v>
      </c>
      <c r="N21" s="586"/>
    </row>
    <row r="22" spans="1:14" ht="18" customHeight="1" x14ac:dyDescent="0.2">
      <c r="A22" s="562"/>
      <c r="B22" s="580" t="s">
        <v>33</v>
      </c>
      <c r="C22" s="581" t="s">
        <v>34</v>
      </c>
      <c r="D22" s="582">
        <v>2798</v>
      </c>
      <c r="E22" s="583">
        <v>34</v>
      </c>
      <c r="F22" s="582">
        <v>7</v>
      </c>
      <c r="G22" s="583">
        <v>2757</v>
      </c>
      <c r="H22" s="582">
        <v>103</v>
      </c>
      <c r="I22" s="582">
        <v>2654</v>
      </c>
      <c r="J22" s="584">
        <v>2645</v>
      </c>
      <c r="K22" s="582">
        <v>2250</v>
      </c>
      <c r="L22" s="585">
        <v>395</v>
      </c>
      <c r="M22" s="585">
        <v>9</v>
      </c>
      <c r="N22" s="586"/>
    </row>
    <row r="23" spans="1:14" ht="18" customHeight="1" x14ac:dyDescent="0.2">
      <c r="A23" s="562"/>
      <c r="B23" s="580" t="s">
        <v>35</v>
      </c>
      <c r="C23" s="581" t="s">
        <v>36</v>
      </c>
      <c r="D23" s="582">
        <v>14132</v>
      </c>
      <c r="E23" s="583">
        <v>419</v>
      </c>
      <c r="F23" s="582">
        <v>154</v>
      </c>
      <c r="G23" s="583">
        <v>13559</v>
      </c>
      <c r="H23" s="582">
        <v>1127</v>
      </c>
      <c r="I23" s="582">
        <v>12432</v>
      </c>
      <c r="J23" s="584">
        <v>12354</v>
      </c>
      <c r="K23" s="582">
        <v>8423</v>
      </c>
      <c r="L23" s="585">
        <v>3931</v>
      </c>
      <c r="M23" s="585">
        <v>78</v>
      </c>
      <c r="N23" s="586"/>
    </row>
    <row r="24" spans="1:14" ht="18" customHeight="1" x14ac:dyDescent="0.2">
      <c r="A24" s="562"/>
      <c r="B24" s="580" t="s">
        <v>37</v>
      </c>
      <c r="C24" s="581" t="s">
        <v>38</v>
      </c>
      <c r="D24" s="582">
        <v>19214</v>
      </c>
      <c r="E24" s="583">
        <v>1526</v>
      </c>
      <c r="F24" s="582">
        <v>428</v>
      </c>
      <c r="G24" s="583">
        <v>17260</v>
      </c>
      <c r="H24" s="582">
        <v>2083</v>
      </c>
      <c r="I24" s="582">
        <v>15177</v>
      </c>
      <c r="J24" s="584">
        <v>14935</v>
      </c>
      <c r="K24" s="582">
        <v>11950</v>
      </c>
      <c r="L24" s="585">
        <v>2985</v>
      </c>
      <c r="M24" s="585">
        <v>242</v>
      </c>
      <c r="N24" s="586"/>
    </row>
    <row r="25" spans="1:14" ht="18" customHeight="1" x14ac:dyDescent="0.2">
      <c r="A25" s="562"/>
      <c r="B25" s="580" t="s">
        <v>39</v>
      </c>
      <c r="C25" s="581" t="s">
        <v>40</v>
      </c>
      <c r="D25" s="582">
        <v>185</v>
      </c>
      <c r="E25" s="583">
        <v>0</v>
      </c>
      <c r="F25" s="582">
        <v>0</v>
      </c>
      <c r="G25" s="583">
        <v>185</v>
      </c>
      <c r="H25" s="582">
        <v>11</v>
      </c>
      <c r="I25" s="582">
        <v>174</v>
      </c>
      <c r="J25" s="584">
        <v>171</v>
      </c>
      <c r="K25" s="582">
        <v>158</v>
      </c>
      <c r="L25" s="585">
        <v>13</v>
      </c>
      <c r="M25" s="585">
        <v>3</v>
      </c>
      <c r="N25" s="586"/>
    </row>
    <row r="26" spans="1:14" ht="18" customHeight="1" x14ac:dyDescent="0.2">
      <c r="A26" s="562"/>
      <c r="B26" s="580" t="s">
        <v>41</v>
      </c>
      <c r="C26" s="581" t="s">
        <v>42</v>
      </c>
      <c r="D26" s="582">
        <v>1421</v>
      </c>
      <c r="E26" s="583">
        <v>5</v>
      </c>
      <c r="F26" s="582">
        <v>2</v>
      </c>
      <c r="G26" s="583">
        <v>1414</v>
      </c>
      <c r="H26" s="582">
        <v>60</v>
      </c>
      <c r="I26" s="582">
        <v>1354</v>
      </c>
      <c r="J26" s="584">
        <v>1352</v>
      </c>
      <c r="K26" s="582">
        <v>1242</v>
      </c>
      <c r="L26" s="585">
        <v>110</v>
      </c>
      <c r="M26" s="585">
        <v>2</v>
      </c>
      <c r="N26" s="586"/>
    </row>
    <row r="27" spans="1:14" ht="18" customHeight="1" x14ac:dyDescent="0.2">
      <c r="A27" s="562"/>
      <c r="B27" s="580" t="s">
        <v>43</v>
      </c>
      <c r="C27" s="581" t="s">
        <v>405</v>
      </c>
      <c r="D27" s="582">
        <v>168</v>
      </c>
      <c r="E27" s="583">
        <v>0</v>
      </c>
      <c r="F27" s="582">
        <v>0</v>
      </c>
      <c r="G27" s="583">
        <v>168</v>
      </c>
      <c r="H27" s="582">
        <v>1</v>
      </c>
      <c r="I27" s="582">
        <v>167</v>
      </c>
      <c r="J27" s="584">
        <v>167</v>
      </c>
      <c r="K27" s="582">
        <v>156</v>
      </c>
      <c r="L27" s="585">
        <v>11</v>
      </c>
      <c r="M27" s="585">
        <v>0</v>
      </c>
      <c r="N27" s="586"/>
    </row>
    <row r="28" spans="1:14" ht="18" customHeight="1" x14ac:dyDescent="0.2">
      <c r="A28" s="562"/>
      <c r="B28" s="580" t="s">
        <v>44</v>
      </c>
      <c r="C28" s="581" t="s">
        <v>406</v>
      </c>
      <c r="D28" s="582">
        <v>2177</v>
      </c>
      <c r="E28" s="583">
        <v>2</v>
      </c>
      <c r="F28" s="582">
        <v>1</v>
      </c>
      <c r="G28" s="583">
        <v>2174</v>
      </c>
      <c r="H28" s="582">
        <v>32</v>
      </c>
      <c r="I28" s="582">
        <v>2142</v>
      </c>
      <c r="J28" s="584">
        <v>2139</v>
      </c>
      <c r="K28" s="582">
        <v>2004</v>
      </c>
      <c r="L28" s="585">
        <v>135</v>
      </c>
      <c r="M28" s="585">
        <v>3</v>
      </c>
      <c r="N28" s="586"/>
    </row>
    <row r="29" spans="1:14" ht="18" customHeight="1" x14ac:dyDescent="0.2">
      <c r="A29" s="562"/>
      <c r="B29" s="580" t="s">
        <v>45</v>
      </c>
      <c r="C29" s="581" t="s">
        <v>46</v>
      </c>
      <c r="D29" s="582">
        <v>1335</v>
      </c>
      <c r="E29" s="583">
        <v>0</v>
      </c>
      <c r="F29" s="582">
        <v>0</v>
      </c>
      <c r="G29" s="583">
        <v>1335</v>
      </c>
      <c r="H29" s="582">
        <v>14</v>
      </c>
      <c r="I29" s="582">
        <v>1321</v>
      </c>
      <c r="J29" s="584">
        <v>1316</v>
      </c>
      <c r="K29" s="582">
        <v>1180</v>
      </c>
      <c r="L29" s="585">
        <v>136</v>
      </c>
      <c r="M29" s="585">
        <v>5</v>
      </c>
      <c r="N29" s="586"/>
    </row>
    <row r="30" spans="1:14" ht="18" customHeight="1" x14ac:dyDescent="0.2">
      <c r="A30" s="562"/>
      <c r="B30" s="580" t="s">
        <v>47</v>
      </c>
      <c r="C30" s="581" t="s">
        <v>48</v>
      </c>
      <c r="D30" s="582">
        <v>1311</v>
      </c>
      <c r="E30" s="583">
        <v>0</v>
      </c>
      <c r="F30" s="582">
        <v>0</v>
      </c>
      <c r="G30" s="583">
        <v>1311</v>
      </c>
      <c r="H30" s="582">
        <v>17</v>
      </c>
      <c r="I30" s="582">
        <v>1294</v>
      </c>
      <c r="J30" s="584">
        <v>1284</v>
      </c>
      <c r="K30" s="582">
        <v>996</v>
      </c>
      <c r="L30" s="585">
        <v>288</v>
      </c>
      <c r="M30" s="585">
        <v>10</v>
      </c>
      <c r="N30" s="586"/>
    </row>
    <row r="31" spans="1:14" ht="18" customHeight="1" x14ac:dyDescent="0.2">
      <c r="A31" s="562"/>
      <c r="B31" s="580" t="s">
        <v>49</v>
      </c>
      <c r="C31" s="581" t="s">
        <v>50</v>
      </c>
      <c r="D31" s="582">
        <v>2658</v>
      </c>
      <c r="E31" s="583">
        <v>2</v>
      </c>
      <c r="F31" s="582">
        <v>2</v>
      </c>
      <c r="G31" s="583">
        <v>2654</v>
      </c>
      <c r="H31" s="582">
        <v>44</v>
      </c>
      <c r="I31" s="582">
        <v>2610</v>
      </c>
      <c r="J31" s="584">
        <v>2607</v>
      </c>
      <c r="K31" s="582">
        <v>2173</v>
      </c>
      <c r="L31" s="585">
        <v>434</v>
      </c>
      <c r="M31" s="585">
        <v>3</v>
      </c>
      <c r="N31" s="586"/>
    </row>
    <row r="32" spans="1:14" ht="18" customHeight="1" x14ac:dyDescent="0.2">
      <c r="A32" s="562"/>
      <c r="B32" s="580" t="s">
        <v>51</v>
      </c>
      <c r="C32" s="581" t="s">
        <v>52</v>
      </c>
      <c r="D32" s="582">
        <v>6573</v>
      </c>
      <c r="E32" s="583">
        <v>29</v>
      </c>
      <c r="F32" s="582">
        <v>7</v>
      </c>
      <c r="G32" s="583">
        <v>6537</v>
      </c>
      <c r="H32" s="582">
        <v>265</v>
      </c>
      <c r="I32" s="582">
        <v>6272</v>
      </c>
      <c r="J32" s="584">
        <v>6216</v>
      </c>
      <c r="K32" s="582">
        <v>5062</v>
      </c>
      <c r="L32" s="585">
        <v>1154</v>
      </c>
      <c r="M32" s="585">
        <v>56</v>
      </c>
      <c r="N32" s="586"/>
    </row>
    <row r="33" spans="1:14" ht="18" customHeight="1" x14ac:dyDescent="0.2">
      <c r="A33" s="562"/>
      <c r="B33" s="580" t="s">
        <v>53</v>
      </c>
      <c r="C33" s="581" t="s">
        <v>54</v>
      </c>
      <c r="D33" s="582">
        <v>628</v>
      </c>
      <c r="E33" s="583">
        <v>0</v>
      </c>
      <c r="F33" s="582">
        <v>0</v>
      </c>
      <c r="G33" s="583">
        <v>628</v>
      </c>
      <c r="H33" s="582">
        <v>32</v>
      </c>
      <c r="I33" s="582">
        <v>596</v>
      </c>
      <c r="J33" s="584">
        <v>593</v>
      </c>
      <c r="K33" s="582">
        <v>504</v>
      </c>
      <c r="L33" s="585">
        <v>89</v>
      </c>
      <c r="M33" s="585">
        <v>3</v>
      </c>
      <c r="N33" s="586"/>
    </row>
    <row r="34" spans="1:14" ht="18" customHeight="1" x14ac:dyDescent="0.2">
      <c r="A34" s="562"/>
      <c r="B34" s="580" t="s">
        <v>55</v>
      </c>
      <c r="C34" s="581" t="s">
        <v>56</v>
      </c>
      <c r="D34" s="582">
        <v>334</v>
      </c>
      <c r="E34" s="583">
        <v>0</v>
      </c>
      <c r="F34" s="582">
        <v>0</v>
      </c>
      <c r="G34" s="583">
        <v>334</v>
      </c>
      <c r="H34" s="582">
        <v>29</v>
      </c>
      <c r="I34" s="582">
        <v>305</v>
      </c>
      <c r="J34" s="584">
        <v>302</v>
      </c>
      <c r="K34" s="582">
        <v>232</v>
      </c>
      <c r="L34" s="585">
        <v>70</v>
      </c>
      <c r="M34" s="585">
        <v>3</v>
      </c>
      <c r="N34" s="586"/>
    </row>
    <row r="35" spans="1:14" ht="18" customHeight="1" x14ac:dyDescent="0.2">
      <c r="A35" s="562"/>
      <c r="B35" s="580" t="s">
        <v>57</v>
      </c>
      <c r="C35" s="581" t="s">
        <v>58</v>
      </c>
      <c r="D35" s="582">
        <v>68217</v>
      </c>
      <c r="E35" s="583">
        <v>2379</v>
      </c>
      <c r="F35" s="582">
        <v>542</v>
      </c>
      <c r="G35" s="583">
        <v>65296</v>
      </c>
      <c r="H35" s="582">
        <v>4223</v>
      </c>
      <c r="I35" s="582">
        <v>61073</v>
      </c>
      <c r="J35" s="584">
        <v>60236</v>
      </c>
      <c r="K35" s="582">
        <v>42334</v>
      </c>
      <c r="L35" s="585">
        <v>17902</v>
      </c>
      <c r="M35" s="585">
        <v>837</v>
      </c>
      <c r="N35" s="586"/>
    </row>
    <row r="36" spans="1:14" ht="18" customHeight="1" x14ac:dyDescent="0.2">
      <c r="A36" s="562"/>
      <c r="B36" s="580" t="s">
        <v>59</v>
      </c>
      <c r="C36" s="581" t="s">
        <v>60</v>
      </c>
      <c r="D36" s="582">
        <v>15557</v>
      </c>
      <c r="E36" s="583">
        <v>751</v>
      </c>
      <c r="F36" s="582">
        <v>162</v>
      </c>
      <c r="G36" s="583">
        <v>14644</v>
      </c>
      <c r="H36" s="582">
        <v>620</v>
      </c>
      <c r="I36" s="582">
        <v>14024</v>
      </c>
      <c r="J36" s="584">
        <v>13653</v>
      </c>
      <c r="K36" s="582">
        <v>10177</v>
      </c>
      <c r="L36" s="585">
        <v>3476</v>
      </c>
      <c r="M36" s="585">
        <v>371</v>
      </c>
      <c r="N36" s="586"/>
    </row>
    <row r="37" spans="1:14" ht="18" customHeight="1" x14ac:dyDescent="0.2">
      <c r="A37" s="562"/>
      <c r="B37" s="580" t="s">
        <v>61</v>
      </c>
      <c r="C37" s="581" t="s">
        <v>407</v>
      </c>
      <c r="D37" s="582">
        <v>1346</v>
      </c>
      <c r="E37" s="583">
        <v>325</v>
      </c>
      <c r="F37" s="582">
        <v>108</v>
      </c>
      <c r="G37" s="583">
        <v>913</v>
      </c>
      <c r="H37" s="582">
        <v>100</v>
      </c>
      <c r="I37" s="582">
        <v>813</v>
      </c>
      <c r="J37" s="584">
        <v>805</v>
      </c>
      <c r="K37" s="582">
        <v>446</v>
      </c>
      <c r="L37" s="585">
        <v>359</v>
      </c>
      <c r="M37" s="585">
        <v>8</v>
      </c>
      <c r="N37" s="586"/>
    </row>
    <row r="38" spans="1:14" ht="18" customHeight="1" x14ac:dyDescent="0.2">
      <c r="A38" s="562"/>
      <c r="B38" s="580" t="s">
        <v>62</v>
      </c>
      <c r="C38" s="581" t="s">
        <v>63</v>
      </c>
      <c r="D38" s="582">
        <v>4059</v>
      </c>
      <c r="E38" s="583">
        <v>107</v>
      </c>
      <c r="F38" s="582">
        <v>39</v>
      </c>
      <c r="G38" s="583">
        <v>3913</v>
      </c>
      <c r="H38" s="582">
        <v>114</v>
      </c>
      <c r="I38" s="582">
        <v>3799</v>
      </c>
      <c r="J38" s="584">
        <v>3785</v>
      </c>
      <c r="K38" s="582">
        <v>3290</v>
      </c>
      <c r="L38" s="585">
        <v>495</v>
      </c>
      <c r="M38" s="585">
        <v>14</v>
      </c>
      <c r="N38" s="586"/>
    </row>
    <row r="39" spans="1:14" ht="18" customHeight="1" x14ac:dyDescent="0.2">
      <c r="A39" s="562"/>
      <c r="B39" s="580" t="s">
        <v>64</v>
      </c>
      <c r="C39" s="581" t="s">
        <v>65</v>
      </c>
      <c r="D39" s="582">
        <v>5252</v>
      </c>
      <c r="E39" s="583">
        <v>42</v>
      </c>
      <c r="F39" s="582">
        <v>14</v>
      </c>
      <c r="G39" s="583">
        <v>5196</v>
      </c>
      <c r="H39" s="582">
        <v>384</v>
      </c>
      <c r="I39" s="582">
        <v>4812</v>
      </c>
      <c r="J39" s="584">
        <v>4750</v>
      </c>
      <c r="K39" s="582">
        <v>4035</v>
      </c>
      <c r="L39" s="585">
        <v>715</v>
      </c>
      <c r="M39" s="585">
        <v>62</v>
      </c>
      <c r="N39" s="586"/>
    </row>
    <row r="40" spans="1:14" ht="18" customHeight="1" x14ac:dyDescent="0.2">
      <c r="A40" s="562"/>
      <c r="B40" s="580" t="s">
        <v>66</v>
      </c>
      <c r="C40" s="581" t="s">
        <v>67</v>
      </c>
      <c r="D40" s="582">
        <v>14876</v>
      </c>
      <c r="E40" s="583">
        <v>2628</v>
      </c>
      <c r="F40" s="582">
        <v>992</v>
      </c>
      <c r="G40" s="583">
        <v>11256</v>
      </c>
      <c r="H40" s="582">
        <v>817</v>
      </c>
      <c r="I40" s="582">
        <v>10439</v>
      </c>
      <c r="J40" s="584">
        <v>10379</v>
      </c>
      <c r="K40" s="582">
        <v>7945</v>
      </c>
      <c r="L40" s="585">
        <v>2434</v>
      </c>
      <c r="M40" s="585">
        <v>60</v>
      </c>
      <c r="N40" s="586"/>
    </row>
    <row r="41" spans="1:14" ht="18" customHeight="1" x14ac:dyDescent="0.2">
      <c r="A41" s="562"/>
      <c r="B41" s="580" t="s">
        <v>68</v>
      </c>
      <c r="C41" s="581" t="s">
        <v>69</v>
      </c>
      <c r="D41" s="582">
        <v>9967</v>
      </c>
      <c r="E41" s="583">
        <v>709</v>
      </c>
      <c r="F41" s="582">
        <v>183</v>
      </c>
      <c r="G41" s="583">
        <v>9075</v>
      </c>
      <c r="H41" s="582">
        <v>779</v>
      </c>
      <c r="I41" s="582">
        <v>8296</v>
      </c>
      <c r="J41" s="584">
        <v>8241</v>
      </c>
      <c r="K41" s="582">
        <v>7045</v>
      </c>
      <c r="L41" s="585">
        <v>1196</v>
      </c>
      <c r="M41" s="585">
        <v>55</v>
      </c>
      <c r="N41" s="586"/>
    </row>
    <row r="42" spans="1:14" ht="18" customHeight="1" x14ac:dyDescent="0.2">
      <c r="A42" s="562"/>
      <c r="B42" s="580" t="s">
        <v>70</v>
      </c>
      <c r="C42" s="581" t="s">
        <v>71</v>
      </c>
      <c r="D42" s="582">
        <v>3215</v>
      </c>
      <c r="E42" s="583">
        <v>0</v>
      </c>
      <c r="F42" s="582">
        <v>0</v>
      </c>
      <c r="G42" s="583">
        <v>3215</v>
      </c>
      <c r="H42" s="582">
        <v>33</v>
      </c>
      <c r="I42" s="582">
        <v>3182</v>
      </c>
      <c r="J42" s="584">
        <v>3151</v>
      </c>
      <c r="K42" s="582">
        <v>2956</v>
      </c>
      <c r="L42" s="585">
        <v>195</v>
      </c>
      <c r="M42" s="585">
        <v>31</v>
      </c>
      <c r="N42" s="586"/>
    </row>
    <row r="43" spans="1:14" ht="18" customHeight="1" x14ac:dyDescent="0.2">
      <c r="A43" s="562"/>
      <c r="B43" s="580" t="s">
        <v>72</v>
      </c>
      <c r="C43" s="581" t="s">
        <v>73</v>
      </c>
      <c r="D43" s="582">
        <v>10912</v>
      </c>
      <c r="E43" s="583">
        <v>0</v>
      </c>
      <c r="F43" s="582">
        <v>0</v>
      </c>
      <c r="G43" s="583">
        <v>10912</v>
      </c>
      <c r="H43" s="582">
        <v>103</v>
      </c>
      <c r="I43" s="582">
        <v>10809</v>
      </c>
      <c r="J43" s="584">
        <v>10796</v>
      </c>
      <c r="K43" s="582">
        <v>10261</v>
      </c>
      <c r="L43" s="585">
        <v>535</v>
      </c>
      <c r="M43" s="585">
        <v>13</v>
      </c>
      <c r="N43" s="586"/>
    </row>
    <row r="44" spans="1:14" ht="18" customHeight="1" x14ac:dyDescent="0.2">
      <c r="A44" s="562"/>
      <c r="B44" s="580" t="s">
        <v>74</v>
      </c>
      <c r="C44" s="581" t="s">
        <v>408</v>
      </c>
      <c r="D44" s="582">
        <v>11730</v>
      </c>
      <c r="E44" s="583">
        <v>224</v>
      </c>
      <c r="F44" s="582">
        <v>51</v>
      </c>
      <c r="G44" s="583">
        <v>11455</v>
      </c>
      <c r="H44" s="582">
        <v>612</v>
      </c>
      <c r="I44" s="582">
        <v>10843</v>
      </c>
      <c r="J44" s="584">
        <v>10789</v>
      </c>
      <c r="K44" s="582">
        <v>9713</v>
      </c>
      <c r="L44" s="589">
        <v>1076</v>
      </c>
      <c r="M44" s="589">
        <v>54</v>
      </c>
      <c r="N44" s="586"/>
    </row>
    <row r="45" spans="1:14" ht="18" customHeight="1" x14ac:dyDescent="0.2">
      <c r="A45" s="562"/>
      <c r="B45" s="580" t="s">
        <v>75</v>
      </c>
      <c r="C45" s="581" t="s">
        <v>76</v>
      </c>
      <c r="D45" s="582">
        <v>8826</v>
      </c>
      <c r="E45" s="583">
        <v>589</v>
      </c>
      <c r="F45" s="582">
        <v>165</v>
      </c>
      <c r="G45" s="583">
        <v>8072</v>
      </c>
      <c r="H45" s="582">
        <v>723</v>
      </c>
      <c r="I45" s="582">
        <v>7349</v>
      </c>
      <c r="J45" s="584">
        <v>7277</v>
      </c>
      <c r="K45" s="582">
        <v>6688</v>
      </c>
      <c r="L45" s="589">
        <v>589</v>
      </c>
      <c r="M45" s="589">
        <v>72</v>
      </c>
      <c r="N45" s="586"/>
    </row>
    <row r="46" spans="1:14" ht="18" customHeight="1" x14ac:dyDescent="0.2">
      <c r="A46" s="562"/>
      <c r="B46" s="580" t="s">
        <v>77</v>
      </c>
      <c r="C46" s="581" t="s">
        <v>78</v>
      </c>
      <c r="D46" s="582">
        <v>845</v>
      </c>
      <c r="E46" s="583">
        <v>24</v>
      </c>
      <c r="F46" s="582">
        <v>7</v>
      </c>
      <c r="G46" s="583">
        <v>814</v>
      </c>
      <c r="H46" s="582">
        <v>37</v>
      </c>
      <c r="I46" s="582">
        <v>777</v>
      </c>
      <c r="J46" s="584">
        <v>772</v>
      </c>
      <c r="K46" s="582">
        <v>685</v>
      </c>
      <c r="L46" s="589">
        <v>87</v>
      </c>
      <c r="M46" s="589">
        <v>5</v>
      </c>
      <c r="N46" s="586"/>
    </row>
    <row r="47" spans="1:14" ht="18" customHeight="1" x14ac:dyDescent="0.2">
      <c r="A47" s="562"/>
      <c r="B47" s="580" t="s">
        <v>79</v>
      </c>
      <c r="C47" s="581" t="s">
        <v>80</v>
      </c>
      <c r="D47" s="582">
        <v>9701</v>
      </c>
      <c r="E47" s="583">
        <v>461</v>
      </c>
      <c r="F47" s="582">
        <v>128</v>
      </c>
      <c r="G47" s="583">
        <v>9112</v>
      </c>
      <c r="H47" s="582">
        <v>479</v>
      </c>
      <c r="I47" s="582">
        <v>8633</v>
      </c>
      <c r="J47" s="584">
        <v>8531</v>
      </c>
      <c r="K47" s="582">
        <v>7348</v>
      </c>
      <c r="L47" s="589">
        <v>1183</v>
      </c>
      <c r="M47" s="589">
        <v>102</v>
      </c>
      <c r="N47" s="586"/>
    </row>
    <row r="48" spans="1:14" ht="18" customHeight="1" x14ac:dyDescent="0.2">
      <c r="A48" s="562"/>
      <c r="B48" s="580" t="s">
        <v>81</v>
      </c>
      <c r="C48" s="581" t="s">
        <v>409</v>
      </c>
      <c r="D48" s="582">
        <v>14253</v>
      </c>
      <c r="E48" s="583">
        <v>704</v>
      </c>
      <c r="F48" s="582">
        <v>153</v>
      </c>
      <c r="G48" s="583">
        <v>13396</v>
      </c>
      <c r="H48" s="582">
        <v>1402</v>
      </c>
      <c r="I48" s="582">
        <v>11994</v>
      </c>
      <c r="J48" s="584">
        <v>11766</v>
      </c>
      <c r="K48" s="582">
        <v>9991</v>
      </c>
      <c r="L48" s="589">
        <v>1775</v>
      </c>
      <c r="M48" s="589">
        <v>228</v>
      </c>
      <c r="N48" s="586"/>
    </row>
    <row r="49" spans="1:14" ht="18" customHeight="1" x14ac:dyDescent="0.2">
      <c r="A49" s="562"/>
      <c r="B49" s="580" t="s">
        <v>82</v>
      </c>
      <c r="C49" s="590" t="s">
        <v>83</v>
      </c>
      <c r="D49" s="591">
        <v>66501</v>
      </c>
      <c r="E49" s="592">
        <v>4697</v>
      </c>
      <c r="F49" s="591">
        <v>1000</v>
      </c>
      <c r="G49" s="592">
        <v>60804</v>
      </c>
      <c r="H49" s="591">
        <v>6296</v>
      </c>
      <c r="I49" s="582">
        <v>54508</v>
      </c>
      <c r="J49" s="593">
        <v>53701</v>
      </c>
      <c r="K49" s="591">
        <v>42503</v>
      </c>
      <c r="L49" s="594">
        <v>11198</v>
      </c>
      <c r="M49" s="594">
        <v>807</v>
      </c>
      <c r="N49" s="586"/>
    </row>
    <row r="50" spans="1:14" ht="18" customHeight="1" x14ac:dyDescent="0.2">
      <c r="A50" s="562"/>
      <c r="B50" s="580" t="s">
        <v>84</v>
      </c>
      <c r="C50" s="590" t="s">
        <v>85</v>
      </c>
      <c r="D50" s="591">
        <v>34755</v>
      </c>
      <c r="E50" s="592">
        <v>932</v>
      </c>
      <c r="F50" s="591">
        <v>157</v>
      </c>
      <c r="G50" s="592">
        <v>33666</v>
      </c>
      <c r="H50" s="591">
        <v>2143</v>
      </c>
      <c r="I50" s="582">
        <v>31523</v>
      </c>
      <c r="J50" s="593">
        <v>31232</v>
      </c>
      <c r="K50" s="591">
        <v>26139</v>
      </c>
      <c r="L50" s="594">
        <v>5093</v>
      </c>
      <c r="M50" s="594">
        <v>291</v>
      </c>
      <c r="N50" s="586"/>
    </row>
    <row r="51" spans="1:14" ht="18" customHeight="1" x14ac:dyDescent="0.2">
      <c r="A51" s="562"/>
      <c r="B51" s="580" t="s">
        <v>86</v>
      </c>
      <c r="C51" s="590" t="s">
        <v>87</v>
      </c>
      <c r="D51" s="591">
        <v>84505</v>
      </c>
      <c r="E51" s="592">
        <v>4098</v>
      </c>
      <c r="F51" s="591">
        <v>819</v>
      </c>
      <c r="G51" s="592">
        <v>79588</v>
      </c>
      <c r="H51" s="591">
        <v>7835</v>
      </c>
      <c r="I51" s="582">
        <v>71753</v>
      </c>
      <c r="J51" s="593">
        <v>71061</v>
      </c>
      <c r="K51" s="591">
        <v>61743</v>
      </c>
      <c r="L51" s="594">
        <v>9318</v>
      </c>
      <c r="M51" s="594">
        <v>692</v>
      </c>
      <c r="N51" s="586"/>
    </row>
    <row r="52" spans="1:14" ht="18" customHeight="1" x14ac:dyDescent="0.2">
      <c r="A52" s="562"/>
      <c r="B52" s="580" t="s">
        <v>88</v>
      </c>
      <c r="C52" s="590" t="s">
        <v>89</v>
      </c>
      <c r="D52" s="591">
        <v>18144</v>
      </c>
      <c r="E52" s="592">
        <v>275</v>
      </c>
      <c r="F52" s="591">
        <v>85</v>
      </c>
      <c r="G52" s="592">
        <v>17784</v>
      </c>
      <c r="H52" s="591">
        <v>1006</v>
      </c>
      <c r="I52" s="582">
        <v>16778</v>
      </c>
      <c r="J52" s="593">
        <v>16605</v>
      </c>
      <c r="K52" s="591">
        <v>12660</v>
      </c>
      <c r="L52" s="594">
        <v>3945</v>
      </c>
      <c r="M52" s="594">
        <v>173</v>
      </c>
      <c r="N52" s="586"/>
    </row>
    <row r="53" spans="1:14" ht="18" customHeight="1" x14ac:dyDescent="0.2">
      <c r="A53" s="562"/>
      <c r="B53" s="580" t="s">
        <v>90</v>
      </c>
      <c r="C53" s="590" t="s">
        <v>91</v>
      </c>
      <c r="D53" s="591">
        <v>4373</v>
      </c>
      <c r="E53" s="592">
        <v>0</v>
      </c>
      <c r="F53" s="591">
        <v>0</v>
      </c>
      <c r="G53" s="592">
        <v>4373</v>
      </c>
      <c r="H53" s="591">
        <v>34</v>
      </c>
      <c r="I53" s="582">
        <v>4339</v>
      </c>
      <c r="J53" s="593">
        <v>4331</v>
      </c>
      <c r="K53" s="591">
        <v>3810</v>
      </c>
      <c r="L53" s="594">
        <v>521</v>
      </c>
      <c r="M53" s="594">
        <v>8</v>
      </c>
      <c r="N53" s="586"/>
    </row>
    <row r="54" spans="1:14" ht="18" customHeight="1" x14ac:dyDescent="0.2">
      <c r="A54" s="562"/>
      <c r="B54" s="580" t="s">
        <v>92</v>
      </c>
      <c r="C54" s="590" t="s">
        <v>93</v>
      </c>
      <c r="D54" s="591">
        <v>8045</v>
      </c>
      <c r="E54" s="592">
        <v>172</v>
      </c>
      <c r="F54" s="591">
        <v>43</v>
      </c>
      <c r="G54" s="592">
        <v>7830</v>
      </c>
      <c r="H54" s="591">
        <v>403</v>
      </c>
      <c r="I54" s="582">
        <v>7427</v>
      </c>
      <c r="J54" s="593">
        <v>7262</v>
      </c>
      <c r="K54" s="591">
        <v>5102</v>
      </c>
      <c r="L54" s="594">
        <v>2160</v>
      </c>
      <c r="M54" s="594">
        <v>165</v>
      </c>
      <c r="N54" s="586"/>
    </row>
    <row r="55" spans="1:14" ht="18" customHeight="1" x14ac:dyDescent="0.2">
      <c r="A55" s="562"/>
      <c r="B55" s="580" t="s">
        <v>94</v>
      </c>
      <c r="C55" s="590" t="s">
        <v>95</v>
      </c>
      <c r="D55" s="591">
        <v>46759</v>
      </c>
      <c r="E55" s="592">
        <v>1096</v>
      </c>
      <c r="F55" s="591">
        <v>302</v>
      </c>
      <c r="G55" s="592">
        <v>45361</v>
      </c>
      <c r="H55" s="591">
        <v>1849</v>
      </c>
      <c r="I55" s="582">
        <v>43512</v>
      </c>
      <c r="J55" s="593">
        <v>43200</v>
      </c>
      <c r="K55" s="591">
        <v>34232</v>
      </c>
      <c r="L55" s="594">
        <v>8968</v>
      </c>
      <c r="M55" s="594">
        <v>312</v>
      </c>
      <c r="N55" s="586"/>
    </row>
    <row r="56" spans="1:14" ht="18" customHeight="1" x14ac:dyDescent="0.2">
      <c r="A56" s="562"/>
      <c r="B56" s="580" t="s">
        <v>96</v>
      </c>
      <c r="C56" s="590" t="s">
        <v>97</v>
      </c>
      <c r="D56" s="591">
        <v>3427</v>
      </c>
      <c r="E56" s="592">
        <v>43</v>
      </c>
      <c r="F56" s="591">
        <v>11</v>
      </c>
      <c r="G56" s="592">
        <v>3373</v>
      </c>
      <c r="H56" s="591">
        <v>109</v>
      </c>
      <c r="I56" s="582">
        <v>3264</v>
      </c>
      <c r="J56" s="593">
        <v>3243</v>
      </c>
      <c r="K56" s="591">
        <v>2376</v>
      </c>
      <c r="L56" s="594">
        <v>867</v>
      </c>
      <c r="M56" s="594">
        <v>21</v>
      </c>
      <c r="N56" s="586"/>
    </row>
    <row r="57" spans="1:14" ht="18" customHeight="1" x14ac:dyDescent="0.2">
      <c r="A57" s="562"/>
      <c r="B57" s="580" t="s">
        <v>98</v>
      </c>
      <c r="C57" s="590" t="s">
        <v>99</v>
      </c>
      <c r="D57" s="591">
        <v>1535</v>
      </c>
      <c r="E57" s="592">
        <v>20</v>
      </c>
      <c r="F57" s="591">
        <v>5</v>
      </c>
      <c r="G57" s="592">
        <v>1510</v>
      </c>
      <c r="H57" s="591">
        <v>64</v>
      </c>
      <c r="I57" s="582">
        <v>1446</v>
      </c>
      <c r="J57" s="593">
        <v>1437</v>
      </c>
      <c r="K57" s="591">
        <v>1173</v>
      </c>
      <c r="L57" s="594">
        <v>264</v>
      </c>
      <c r="M57" s="594">
        <v>9</v>
      </c>
      <c r="N57" s="586"/>
    </row>
    <row r="58" spans="1:14" ht="18" customHeight="1" x14ac:dyDescent="0.2">
      <c r="A58" s="562"/>
      <c r="B58" s="580" t="s">
        <v>100</v>
      </c>
      <c r="C58" s="590" t="s">
        <v>101</v>
      </c>
      <c r="D58" s="591">
        <v>1697</v>
      </c>
      <c r="E58" s="592">
        <v>26</v>
      </c>
      <c r="F58" s="591">
        <v>8</v>
      </c>
      <c r="G58" s="592">
        <v>1663</v>
      </c>
      <c r="H58" s="591">
        <v>44</v>
      </c>
      <c r="I58" s="582">
        <v>1619</v>
      </c>
      <c r="J58" s="593">
        <v>1583</v>
      </c>
      <c r="K58" s="591">
        <v>1289</v>
      </c>
      <c r="L58" s="594">
        <v>294</v>
      </c>
      <c r="M58" s="594">
        <v>36</v>
      </c>
      <c r="N58" s="586"/>
    </row>
    <row r="59" spans="1:14" ht="18" customHeight="1" x14ac:dyDescent="0.2">
      <c r="A59" s="562"/>
      <c r="B59" s="580" t="s">
        <v>102</v>
      </c>
      <c r="C59" s="590" t="s">
        <v>410</v>
      </c>
      <c r="D59" s="591">
        <v>6178</v>
      </c>
      <c r="E59" s="592">
        <v>13</v>
      </c>
      <c r="F59" s="591">
        <v>2</v>
      </c>
      <c r="G59" s="592">
        <v>6163</v>
      </c>
      <c r="H59" s="591">
        <v>88</v>
      </c>
      <c r="I59" s="582">
        <v>6075</v>
      </c>
      <c r="J59" s="593">
        <v>6065</v>
      </c>
      <c r="K59" s="591">
        <v>5061</v>
      </c>
      <c r="L59" s="594">
        <v>1004</v>
      </c>
      <c r="M59" s="594">
        <v>10</v>
      </c>
      <c r="N59" s="586"/>
    </row>
    <row r="60" spans="1:14" ht="18" customHeight="1" x14ac:dyDescent="0.2">
      <c r="A60" s="562"/>
      <c r="B60" s="580" t="s">
        <v>103</v>
      </c>
      <c r="C60" s="590" t="s">
        <v>104</v>
      </c>
      <c r="D60" s="591">
        <v>1832</v>
      </c>
      <c r="E60" s="592">
        <v>7</v>
      </c>
      <c r="F60" s="591">
        <v>2</v>
      </c>
      <c r="G60" s="592">
        <v>1823</v>
      </c>
      <c r="H60" s="591">
        <v>25</v>
      </c>
      <c r="I60" s="582">
        <v>1798</v>
      </c>
      <c r="J60" s="593">
        <v>1796</v>
      </c>
      <c r="K60" s="591">
        <v>1507</v>
      </c>
      <c r="L60" s="594">
        <v>289</v>
      </c>
      <c r="M60" s="594">
        <v>2</v>
      </c>
      <c r="N60" s="586"/>
    </row>
    <row r="61" spans="1:14" ht="18" customHeight="1" x14ac:dyDescent="0.2">
      <c r="A61" s="562"/>
      <c r="B61" s="580" t="s">
        <v>105</v>
      </c>
      <c r="C61" s="590" t="s">
        <v>106</v>
      </c>
      <c r="D61" s="591">
        <v>42862</v>
      </c>
      <c r="E61" s="592">
        <v>0</v>
      </c>
      <c r="F61" s="591">
        <v>0</v>
      </c>
      <c r="G61" s="592">
        <v>42862</v>
      </c>
      <c r="H61" s="591">
        <v>17</v>
      </c>
      <c r="I61" s="582">
        <v>42845</v>
      </c>
      <c r="J61" s="593">
        <v>42615</v>
      </c>
      <c r="K61" s="591">
        <v>39455</v>
      </c>
      <c r="L61" s="594">
        <v>3160</v>
      </c>
      <c r="M61" s="594">
        <v>230</v>
      </c>
      <c r="N61" s="586"/>
    </row>
    <row r="62" spans="1:14" ht="18" customHeight="1" x14ac:dyDescent="0.2">
      <c r="A62" s="562"/>
      <c r="B62" s="580" t="s">
        <v>107</v>
      </c>
      <c r="C62" s="590" t="s">
        <v>108</v>
      </c>
      <c r="D62" s="591">
        <v>4857</v>
      </c>
      <c r="E62" s="592">
        <v>0</v>
      </c>
      <c r="F62" s="591">
        <v>0</v>
      </c>
      <c r="G62" s="592">
        <v>4857</v>
      </c>
      <c r="H62" s="591">
        <v>30</v>
      </c>
      <c r="I62" s="582">
        <v>4827</v>
      </c>
      <c r="J62" s="593">
        <v>4796</v>
      </c>
      <c r="K62" s="591">
        <v>4448</v>
      </c>
      <c r="L62" s="594">
        <v>348</v>
      </c>
      <c r="M62" s="594">
        <v>31</v>
      </c>
      <c r="N62" s="586"/>
    </row>
    <row r="63" spans="1:14" ht="18" customHeight="1" x14ac:dyDescent="0.2">
      <c r="A63" s="562"/>
      <c r="B63" s="580" t="s">
        <v>109</v>
      </c>
      <c r="C63" s="590" t="s">
        <v>110</v>
      </c>
      <c r="D63" s="591">
        <v>227859</v>
      </c>
      <c r="E63" s="592">
        <v>1648</v>
      </c>
      <c r="F63" s="591">
        <v>364</v>
      </c>
      <c r="G63" s="592">
        <v>225847</v>
      </c>
      <c r="H63" s="591">
        <v>3295</v>
      </c>
      <c r="I63" s="582">
        <v>222552</v>
      </c>
      <c r="J63" s="593">
        <v>221089</v>
      </c>
      <c r="K63" s="591">
        <v>196236</v>
      </c>
      <c r="L63" s="594">
        <v>24853</v>
      </c>
      <c r="M63" s="594">
        <v>1463</v>
      </c>
      <c r="N63" s="586"/>
    </row>
    <row r="64" spans="1:14" ht="18" customHeight="1" x14ac:dyDescent="0.2">
      <c r="A64" s="562"/>
      <c r="B64" s="580" t="s">
        <v>111</v>
      </c>
      <c r="C64" s="590" t="s">
        <v>112</v>
      </c>
      <c r="D64" s="591">
        <v>2111</v>
      </c>
      <c r="E64" s="592">
        <v>33</v>
      </c>
      <c r="F64" s="591">
        <v>9</v>
      </c>
      <c r="G64" s="592">
        <v>2069</v>
      </c>
      <c r="H64" s="591">
        <v>63</v>
      </c>
      <c r="I64" s="582">
        <v>2006</v>
      </c>
      <c r="J64" s="593">
        <v>1991</v>
      </c>
      <c r="K64" s="591">
        <v>1856</v>
      </c>
      <c r="L64" s="594">
        <v>135</v>
      </c>
      <c r="M64" s="594">
        <v>15</v>
      </c>
      <c r="N64" s="586"/>
    </row>
    <row r="65" spans="1:14" ht="18" customHeight="1" x14ac:dyDescent="0.2">
      <c r="A65" s="562"/>
      <c r="B65" s="580">
        <v>355</v>
      </c>
      <c r="C65" s="595" t="s">
        <v>113</v>
      </c>
      <c r="D65" s="591">
        <v>15099</v>
      </c>
      <c r="E65" s="592">
        <v>2</v>
      </c>
      <c r="F65" s="591">
        <v>0</v>
      </c>
      <c r="G65" s="592">
        <v>15097</v>
      </c>
      <c r="H65" s="591">
        <v>156</v>
      </c>
      <c r="I65" s="582">
        <v>14941</v>
      </c>
      <c r="J65" s="593">
        <v>14919</v>
      </c>
      <c r="K65" s="591">
        <v>13244</v>
      </c>
      <c r="L65" s="594">
        <v>1675</v>
      </c>
      <c r="M65" s="594">
        <v>22</v>
      </c>
      <c r="N65" s="586"/>
    </row>
    <row r="66" spans="1:14" ht="18" customHeight="1" x14ac:dyDescent="0.2">
      <c r="A66" s="562"/>
      <c r="B66" s="580" t="s">
        <v>114</v>
      </c>
      <c r="C66" s="595" t="s">
        <v>115</v>
      </c>
      <c r="D66" s="591">
        <v>13763</v>
      </c>
      <c r="E66" s="592">
        <v>160</v>
      </c>
      <c r="F66" s="591">
        <v>26</v>
      </c>
      <c r="G66" s="592">
        <v>13577</v>
      </c>
      <c r="H66" s="591">
        <v>428</v>
      </c>
      <c r="I66" s="582">
        <v>13149</v>
      </c>
      <c r="J66" s="593">
        <v>13099</v>
      </c>
      <c r="K66" s="591">
        <v>11663</v>
      </c>
      <c r="L66" s="594">
        <v>1436</v>
      </c>
      <c r="M66" s="594">
        <v>50</v>
      </c>
      <c r="N66" s="586"/>
    </row>
    <row r="67" spans="1:14" ht="18" customHeight="1" x14ac:dyDescent="0.2">
      <c r="A67" s="562"/>
      <c r="B67" s="580" t="s">
        <v>116</v>
      </c>
      <c r="C67" s="590" t="s">
        <v>117</v>
      </c>
      <c r="D67" s="591">
        <v>19649</v>
      </c>
      <c r="E67" s="592">
        <v>2730</v>
      </c>
      <c r="F67" s="591">
        <v>734</v>
      </c>
      <c r="G67" s="592">
        <v>16185</v>
      </c>
      <c r="H67" s="591">
        <v>2049</v>
      </c>
      <c r="I67" s="582">
        <v>14136</v>
      </c>
      <c r="J67" s="593">
        <v>13801</v>
      </c>
      <c r="K67" s="591">
        <v>10571</v>
      </c>
      <c r="L67" s="594">
        <v>3230</v>
      </c>
      <c r="M67" s="594">
        <v>335</v>
      </c>
      <c r="N67" s="586"/>
    </row>
    <row r="68" spans="1:14" ht="18" customHeight="1" x14ac:dyDescent="0.2">
      <c r="A68" s="562"/>
      <c r="B68" s="580" t="s">
        <v>118</v>
      </c>
      <c r="C68" s="590" t="s">
        <v>119</v>
      </c>
      <c r="D68" s="591">
        <v>4456</v>
      </c>
      <c r="E68" s="592">
        <v>436</v>
      </c>
      <c r="F68" s="591">
        <v>103</v>
      </c>
      <c r="G68" s="592">
        <v>3917</v>
      </c>
      <c r="H68" s="591">
        <v>515</v>
      </c>
      <c r="I68" s="582">
        <v>3402</v>
      </c>
      <c r="J68" s="593">
        <v>3298</v>
      </c>
      <c r="K68" s="591">
        <v>2597</v>
      </c>
      <c r="L68" s="594">
        <v>701</v>
      </c>
      <c r="M68" s="594">
        <v>104</v>
      </c>
      <c r="N68" s="586"/>
    </row>
    <row r="69" spans="1:14" ht="18" customHeight="1" x14ac:dyDescent="0.2">
      <c r="A69" s="562"/>
      <c r="B69" s="580">
        <v>410</v>
      </c>
      <c r="C69" s="590" t="s">
        <v>120</v>
      </c>
      <c r="D69" s="591">
        <v>98610</v>
      </c>
      <c r="E69" s="592">
        <v>7733</v>
      </c>
      <c r="F69" s="591">
        <v>2318</v>
      </c>
      <c r="G69" s="592">
        <v>88559</v>
      </c>
      <c r="H69" s="591">
        <v>14372</v>
      </c>
      <c r="I69" s="582">
        <v>74187</v>
      </c>
      <c r="J69" s="593">
        <v>71043</v>
      </c>
      <c r="K69" s="591">
        <v>62130</v>
      </c>
      <c r="L69" s="594">
        <v>8913</v>
      </c>
      <c r="M69" s="594">
        <v>3144</v>
      </c>
      <c r="N69" s="586"/>
    </row>
    <row r="70" spans="1:14" ht="18" customHeight="1" x14ac:dyDescent="0.2">
      <c r="A70" s="562"/>
      <c r="B70" s="580">
        <v>411</v>
      </c>
      <c r="C70" s="590" t="s">
        <v>121</v>
      </c>
      <c r="D70" s="591">
        <v>40295</v>
      </c>
      <c r="E70" s="592">
        <v>3131</v>
      </c>
      <c r="F70" s="591">
        <v>901</v>
      </c>
      <c r="G70" s="592">
        <v>36263</v>
      </c>
      <c r="H70" s="591">
        <v>5680</v>
      </c>
      <c r="I70" s="582">
        <v>30583</v>
      </c>
      <c r="J70" s="593">
        <v>29353</v>
      </c>
      <c r="K70" s="591">
        <v>25482</v>
      </c>
      <c r="L70" s="594">
        <v>3871</v>
      </c>
      <c r="M70" s="594">
        <v>1230</v>
      </c>
      <c r="N70" s="586"/>
    </row>
    <row r="71" spans="1:14" ht="18" customHeight="1" x14ac:dyDescent="0.2">
      <c r="A71" s="562"/>
      <c r="B71" s="580" t="s">
        <v>122</v>
      </c>
      <c r="C71" s="590" t="s">
        <v>123</v>
      </c>
      <c r="D71" s="591">
        <v>48277</v>
      </c>
      <c r="E71" s="592">
        <v>4060</v>
      </c>
      <c r="F71" s="591">
        <v>1155</v>
      </c>
      <c r="G71" s="592">
        <v>43062</v>
      </c>
      <c r="H71" s="591">
        <v>7065</v>
      </c>
      <c r="I71" s="582">
        <v>35997</v>
      </c>
      <c r="J71" s="593">
        <v>34473</v>
      </c>
      <c r="K71" s="591">
        <v>28566</v>
      </c>
      <c r="L71" s="594">
        <v>5907</v>
      </c>
      <c r="M71" s="594">
        <v>1524</v>
      </c>
      <c r="N71" s="586"/>
    </row>
    <row r="72" spans="1:14" ht="18" customHeight="1" x14ac:dyDescent="0.2">
      <c r="A72" s="562"/>
      <c r="B72" s="580" t="s">
        <v>124</v>
      </c>
      <c r="C72" s="590" t="s">
        <v>125</v>
      </c>
      <c r="D72" s="591">
        <v>56303</v>
      </c>
      <c r="E72" s="592">
        <v>5074</v>
      </c>
      <c r="F72" s="591">
        <v>1324</v>
      </c>
      <c r="G72" s="592">
        <v>49905</v>
      </c>
      <c r="H72" s="591">
        <v>8138</v>
      </c>
      <c r="I72" s="582">
        <v>41767</v>
      </c>
      <c r="J72" s="593">
        <v>40004</v>
      </c>
      <c r="K72" s="591">
        <v>34026</v>
      </c>
      <c r="L72" s="594">
        <v>5978</v>
      </c>
      <c r="M72" s="594">
        <v>1763</v>
      </c>
      <c r="N72" s="586"/>
    </row>
    <row r="73" spans="1:14" ht="18" customHeight="1" x14ac:dyDescent="0.2">
      <c r="A73" s="562"/>
      <c r="B73" s="580" t="s">
        <v>126</v>
      </c>
      <c r="C73" s="590" t="s">
        <v>127</v>
      </c>
      <c r="D73" s="591">
        <v>38227</v>
      </c>
      <c r="E73" s="592">
        <v>2928</v>
      </c>
      <c r="F73" s="591">
        <v>860</v>
      </c>
      <c r="G73" s="592">
        <v>34439</v>
      </c>
      <c r="H73" s="591">
        <v>5447</v>
      </c>
      <c r="I73" s="582">
        <v>28992</v>
      </c>
      <c r="J73" s="593">
        <v>27805</v>
      </c>
      <c r="K73" s="591">
        <v>24329</v>
      </c>
      <c r="L73" s="594">
        <v>3476</v>
      </c>
      <c r="M73" s="594">
        <v>1187</v>
      </c>
      <c r="N73" s="586"/>
    </row>
    <row r="74" spans="1:14" ht="18" customHeight="1" x14ac:dyDescent="0.2">
      <c r="A74" s="562"/>
      <c r="B74" s="580" t="s">
        <v>128</v>
      </c>
      <c r="C74" s="590" t="s">
        <v>129</v>
      </c>
      <c r="D74" s="591">
        <v>11105</v>
      </c>
      <c r="E74" s="592">
        <v>0</v>
      </c>
      <c r="F74" s="591">
        <v>0</v>
      </c>
      <c r="G74" s="592">
        <v>11105</v>
      </c>
      <c r="H74" s="591">
        <v>116</v>
      </c>
      <c r="I74" s="582">
        <v>10989</v>
      </c>
      <c r="J74" s="593">
        <v>10972</v>
      </c>
      <c r="K74" s="591">
        <v>10558</v>
      </c>
      <c r="L74" s="594">
        <v>414</v>
      </c>
      <c r="M74" s="594">
        <v>17</v>
      </c>
      <c r="N74" s="586"/>
    </row>
    <row r="75" spans="1:14" ht="18" customHeight="1" x14ac:dyDescent="0.2">
      <c r="A75" s="562"/>
      <c r="B75" s="580" t="s">
        <v>130</v>
      </c>
      <c r="C75" s="590" t="s">
        <v>131</v>
      </c>
      <c r="D75" s="591">
        <v>5343</v>
      </c>
      <c r="E75" s="592">
        <v>0</v>
      </c>
      <c r="F75" s="591">
        <v>0</v>
      </c>
      <c r="G75" s="592">
        <v>5343</v>
      </c>
      <c r="H75" s="591">
        <v>103</v>
      </c>
      <c r="I75" s="582">
        <v>5240</v>
      </c>
      <c r="J75" s="593">
        <v>5229</v>
      </c>
      <c r="K75" s="591">
        <v>4719</v>
      </c>
      <c r="L75" s="594">
        <v>510</v>
      </c>
      <c r="M75" s="594">
        <v>11</v>
      </c>
      <c r="N75" s="586"/>
    </row>
    <row r="76" spans="1:14" ht="18" customHeight="1" x14ac:dyDescent="0.2">
      <c r="A76" s="562"/>
      <c r="B76" s="580" t="s">
        <v>132</v>
      </c>
      <c r="C76" s="590" t="s">
        <v>133</v>
      </c>
      <c r="D76" s="591">
        <v>6111</v>
      </c>
      <c r="E76" s="592">
        <v>0</v>
      </c>
      <c r="F76" s="591">
        <v>0</v>
      </c>
      <c r="G76" s="592">
        <v>6111</v>
      </c>
      <c r="H76" s="591">
        <v>7</v>
      </c>
      <c r="I76" s="582">
        <v>6104</v>
      </c>
      <c r="J76" s="593">
        <v>6071</v>
      </c>
      <c r="K76" s="591">
        <v>5384</v>
      </c>
      <c r="L76" s="594">
        <v>687</v>
      </c>
      <c r="M76" s="594">
        <v>33</v>
      </c>
      <c r="N76" s="586"/>
    </row>
    <row r="77" spans="1:14" ht="18" customHeight="1" x14ac:dyDescent="0.2">
      <c r="A77" s="562"/>
      <c r="B77" s="580" t="s">
        <v>134</v>
      </c>
      <c r="C77" s="590" t="s">
        <v>135</v>
      </c>
      <c r="D77" s="591">
        <v>26544</v>
      </c>
      <c r="E77" s="592">
        <v>563</v>
      </c>
      <c r="F77" s="591">
        <v>137</v>
      </c>
      <c r="G77" s="592">
        <v>25844</v>
      </c>
      <c r="H77" s="591">
        <v>1938</v>
      </c>
      <c r="I77" s="582">
        <v>23906</v>
      </c>
      <c r="J77" s="593">
        <v>23544</v>
      </c>
      <c r="K77" s="591">
        <v>18677</v>
      </c>
      <c r="L77" s="594">
        <v>4867</v>
      </c>
      <c r="M77" s="594">
        <v>362</v>
      </c>
      <c r="N77" s="586"/>
    </row>
    <row r="78" spans="1:14" ht="18" customHeight="1" x14ac:dyDescent="0.2">
      <c r="A78" s="562"/>
      <c r="B78" s="580">
        <v>510</v>
      </c>
      <c r="C78" s="590" t="s">
        <v>136</v>
      </c>
      <c r="D78" s="591">
        <v>219544</v>
      </c>
      <c r="E78" s="592">
        <v>3700</v>
      </c>
      <c r="F78" s="591">
        <v>1279</v>
      </c>
      <c r="G78" s="592">
        <v>214565</v>
      </c>
      <c r="H78" s="591">
        <v>18574</v>
      </c>
      <c r="I78" s="582">
        <v>195991</v>
      </c>
      <c r="J78" s="593">
        <v>192949</v>
      </c>
      <c r="K78" s="591">
        <v>155121</v>
      </c>
      <c r="L78" s="594">
        <v>37828</v>
      </c>
      <c r="M78" s="594">
        <v>3042</v>
      </c>
      <c r="N78" s="587"/>
    </row>
    <row r="79" spans="1:14" ht="18" customHeight="1" x14ac:dyDescent="0.2">
      <c r="A79" s="562"/>
      <c r="B79" s="580">
        <v>511</v>
      </c>
      <c r="C79" s="590" t="s">
        <v>137</v>
      </c>
      <c r="D79" s="591">
        <v>441524</v>
      </c>
      <c r="E79" s="592">
        <v>23099</v>
      </c>
      <c r="F79" s="591">
        <v>10175</v>
      </c>
      <c r="G79" s="592">
        <v>408250</v>
      </c>
      <c r="H79" s="591">
        <v>20752</v>
      </c>
      <c r="I79" s="582">
        <v>387498</v>
      </c>
      <c r="J79" s="593">
        <v>375833</v>
      </c>
      <c r="K79" s="591">
        <v>129814</v>
      </c>
      <c r="L79" s="594">
        <v>246019</v>
      </c>
      <c r="M79" s="594">
        <v>11665</v>
      </c>
      <c r="N79" s="586"/>
    </row>
    <row r="80" spans="1:14" ht="18" customHeight="1" x14ac:dyDescent="0.2">
      <c r="A80" s="562"/>
      <c r="B80" s="580" t="s">
        <v>138</v>
      </c>
      <c r="C80" s="590" t="s">
        <v>139</v>
      </c>
      <c r="D80" s="591">
        <v>95409</v>
      </c>
      <c r="E80" s="592">
        <v>1990</v>
      </c>
      <c r="F80" s="591">
        <v>235</v>
      </c>
      <c r="G80" s="592">
        <v>93184</v>
      </c>
      <c r="H80" s="591">
        <v>2876</v>
      </c>
      <c r="I80" s="582">
        <v>90308</v>
      </c>
      <c r="J80" s="593">
        <v>89860</v>
      </c>
      <c r="K80" s="591">
        <v>72818</v>
      </c>
      <c r="L80" s="594">
        <v>17042</v>
      </c>
      <c r="M80" s="594">
        <v>448</v>
      </c>
      <c r="N80" s="586"/>
    </row>
    <row r="81" spans="1:14" ht="18" customHeight="1" x14ac:dyDescent="0.2">
      <c r="A81" s="562"/>
      <c r="B81" s="580" t="s">
        <v>140</v>
      </c>
      <c r="C81" s="590" t="s">
        <v>141</v>
      </c>
      <c r="D81" s="591">
        <v>25939</v>
      </c>
      <c r="E81" s="592">
        <v>1568</v>
      </c>
      <c r="F81" s="591">
        <v>508</v>
      </c>
      <c r="G81" s="592">
        <v>23863</v>
      </c>
      <c r="H81" s="591">
        <v>6705</v>
      </c>
      <c r="I81" s="582">
        <v>17158</v>
      </c>
      <c r="J81" s="593">
        <v>16683</v>
      </c>
      <c r="K81" s="591">
        <v>11518</v>
      </c>
      <c r="L81" s="594">
        <v>5165</v>
      </c>
      <c r="M81" s="594">
        <v>475</v>
      </c>
      <c r="N81" s="586"/>
    </row>
    <row r="82" spans="1:14" ht="18" customHeight="1" x14ac:dyDescent="0.2">
      <c r="A82" s="562"/>
      <c r="B82" s="580" t="s">
        <v>142</v>
      </c>
      <c r="C82" s="590" t="s">
        <v>143</v>
      </c>
      <c r="D82" s="591">
        <v>23180</v>
      </c>
      <c r="E82" s="592">
        <v>6170</v>
      </c>
      <c r="F82" s="591">
        <v>1242</v>
      </c>
      <c r="G82" s="592">
        <v>15768</v>
      </c>
      <c r="H82" s="591">
        <v>6098</v>
      </c>
      <c r="I82" s="582">
        <v>9670</v>
      </c>
      <c r="J82" s="593">
        <v>9374</v>
      </c>
      <c r="K82" s="591">
        <v>6888</v>
      </c>
      <c r="L82" s="594">
        <v>2486</v>
      </c>
      <c r="M82" s="594">
        <v>296</v>
      </c>
      <c r="N82" s="586"/>
    </row>
    <row r="83" spans="1:14" ht="18" customHeight="1" x14ac:dyDescent="0.2">
      <c r="A83" s="562"/>
      <c r="B83" s="580" t="s">
        <v>144</v>
      </c>
      <c r="C83" s="590" t="s">
        <v>145</v>
      </c>
      <c r="D83" s="591">
        <v>0</v>
      </c>
      <c r="E83" s="592">
        <v>0</v>
      </c>
      <c r="F83" s="591">
        <v>0</v>
      </c>
      <c r="G83" s="592">
        <v>0</v>
      </c>
      <c r="H83" s="591">
        <v>0</v>
      </c>
      <c r="I83" s="582">
        <v>0</v>
      </c>
      <c r="J83" s="593">
        <v>0</v>
      </c>
      <c r="K83" s="591">
        <v>0</v>
      </c>
      <c r="L83" s="594">
        <v>0</v>
      </c>
      <c r="M83" s="594">
        <v>0</v>
      </c>
      <c r="N83" s="586"/>
    </row>
    <row r="84" spans="1:14" ht="18" customHeight="1" x14ac:dyDescent="0.2">
      <c r="A84" s="562"/>
      <c r="B84" s="580" t="s">
        <v>146</v>
      </c>
      <c r="C84" s="590" t="s">
        <v>147</v>
      </c>
      <c r="D84" s="591">
        <v>13124</v>
      </c>
      <c r="E84" s="592">
        <v>0</v>
      </c>
      <c r="F84" s="591">
        <v>0</v>
      </c>
      <c r="G84" s="592">
        <v>13124</v>
      </c>
      <c r="H84" s="591">
        <v>125</v>
      </c>
      <c r="I84" s="582">
        <v>12999</v>
      </c>
      <c r="J84" s="593">
        <v>12998</v>
      </c>
      <c r="K84" s="591">
        <v>12505</v>
      </c>
      <c r="L84" s="594">
        <v>493</v>
      </c>
      <c r="M84" s="594">
        <v>1</v>
      </c>
      <c r="N84" s="586"/>
    </row>
    <row r="85" spans="1:14" ht="18" customHeight="1" x14ac:dyDescent="0.2">
      <c r="A85" s="562"/>
      <c r="B85" s="580" t="s">
        <v>148</v>
      </c>
      <c r="C85" s="457" t="s">
        <v>421</v>
      </c>
      <c r="D85" s="591">
        <v>151753</v>
      </c>
      <c r="E85" s="592">
        <v>3924</v>
      </c>
      <c r="F85" s="591">
        <v>501</v>
      </c>
      <c r="G85" s="592">
        <v>147328</v>
      </c>
      <c r="H85" s="591">
        <v>6586</v>
      </c>
      <c r="I85" s="582">
        <v>140742</v>
      </c>
      <c r="J85" s="593">
        <v>138014</v>
      </c>
      <c r="K85" s="591">
        <v>104364</v>
      </c>
      <c r="L85" s="594">
        <v>33650</v>
      </c>
      <c r="M85" s="594">
        <v>2728</v>
      </c>
      <c r="N85" s="586"/>
    </row>
    <row r="86" spans="1:14" ht="18" customHeight="1" x14ac:dyDescent="0.2">
      <c r="A86" s="562"/>
      <c r="B86" s="580" t="s">
        <v>150</v>
      </c>
      <c r="C86" s="590" t="s">
        <v>151</v>
      </c>
      <c r="D86" s="591">
        <v>0</v>
      </c>
      <c r="E86" s="592">
        <v>0</v>
      </c>
      <c r="F86" s="591">
        <v>0</v>
      </c>
      <c r="G86" s="592">
        <v>0</v>
      </c>
      <c r="H86" s="591">
        <v>0</v>
      </c>
      <c r="I86" s="582">
        <v>0</v>
      </c>
      <c r="J86" s="593">
        <v>0</v>
      </c>
      <c r="K86" s="591">
        <v>0</v>
      </c>
      <c r="L86" s="594">
        <v>0</v>
      </c>
      <c r="M86" s="594">
        <v>0</v>
      </c>
      <c r="N86" s="586"/>
    </row>
    <row r="87" spans="1:14" ht="18" customHeight="1" x14ac:dyDescent="0.2">
      <c r="A87" s="562"/>
      <c r="B87" s="580" t="s">
        <v>152</v>
      </c>
      <c r="C87" s="590" t="s">
        <v>153</v>
      </c>
      <c r="D87" s="591">
        <v>3669</v>
      </c>
      <c r="E87" s="592">
        <v>48</v>
      </c>
      <c r="F87" s="591">
        <v>35</v>
      </c>
      <c r="G87" s="592">
        <v>3586</v>
      </c>
      <c r="H87" s="591">
        <v>113</v>
      </c>
      <c r="I87" s="582">
        <v>3473</v>
      </c>
      <c r="J87" s="593">
        <v>3362</v>
      </c>
      <c r="K87" s="591">
        <v>3211</v>
      </c>
      <c r="L87" s="594">
        <v>151</v>
      </c>
      <c r="M87" s="594">
        <v>111</v>
      </c>
      <c r="N87" s="586"/>
    </row>
    <row r="88" spans="1:14" ht="18" customHeight="1" x14ac:dyDescent="0.2">
      <c r="A88" s="562"/>
      <c r="B88" s="580" t="s">
        <v>154</v>
      </c>
      <c r="C88" s="590" t="s">
        <v>155</v>
      </c>
      <c r="D88" s="591">
        <v>1563</v>
      </c>
      <c r="E88" s="592">
        <v>0</v>
      </c>
      <c r="F88" s="591">
        <v>0</v>
      </c>
      <c r="G88" s="592">
        <v>1563</v>
      </c>
      <c r="H88" s="591">
        <v>17</v>
      </c>
      <c r="I88" s="582">
        <v>1546</v>
      </c>
      <c r="J88" s="593">
        <v>1546</v>
      </c>
      <c r="K88" s="591">
        <v>1359</v>
      </c>
      <c r="L88" s="594">
        <v>187</v>
      </c>
      <c r="M88" s="594">
        <v>0</v>
      </c>
      <c r="N88" s="586"/>
    </row>
    <row r="89" spans="1:14" ht="18" customHeight="1" x14ac:dyDescent="0.2">
      <c r="A89" s="562"/>
      <c r="B89" s="580" t="s">
        <v>156</v>
      </c>
      <c r="C89" s="590" t="s">
        <v>157</v>
      </c>
      <c r="D89" s="591">
        <v>7704</v>
      </c>
      <c r="E89" s="592">
        <v>20</v>
      </c>
      <c r="F89" s="591">
        <v>0</v>
      </c>
      <c r="G89" s="592">
        <v>7684</v>
      </c>
      <c r="H89" s="591">
        <v>186</v>
      </c>
      <c r="I89" s="582">
        <v>7498</v>
      </c>
      <c r="J89" s="593">
        <v>7403</v>
      </c>
      <c r="K89" s="591">
        <v>4511</v>
      </c>
      <c r="L89" s="594">
        <v>2892</v>
      </c>
      <c r="M89" s="594">
        <v>95</v>
      </c>
      <c r="N89" s="586"/>
    </row>
    <row r="90" spans="1:14" ht="18" customHeight="1" x14ac:dyDescent="0.2">
      <c r="A90" s="562"/>
      <c r="B90" s="580" t="s">
        <v>158</v>
      </c>
      <c r="C90" s="590" t="s">
        <v>159</v>
      </c>
      <c r="D90" s="591">
        <v>36796</v>
      </c>
      <c r="E90" s="592">
        <v>2532</v>
      </c>
      <c r="F90" s="591">
        <v>482</v>
      </c>
      <c r="G90" s="592">
        <v>33782</v>
      </c>
      <c r="H90" s="591">
        <v>1803</v>
      </c>
      <c r="I90" s="582">
        <v>31979</v>
      </c>
      <c r="J90" s="593">
        <v>30749</v>
      </c>
      <c r="K90" s="591">
        <v>23373</v>
      </c>
      <c r="L90" s="594">
        <v>7376</v>
      </c>
      <c r="M90" s="594">
        <v>1230</v>
      </c>
      <c r="N90" s="586"/>
    </row>
    <row r="91" spans="1:14" ht="18" customHeight="1" x14ac:dyDescent="0.2">
      <c r="A91" s="562"/>
      <c r="B91" s="580" t="s">
        <v>160</v>
      </c>
      <c r="C91" s="590" t="s">
        <v>161</v>
      </c>
      <c r="D91" s="591">
        <v>13700</v>
      </c>
      <c r="E91" s="592">
        <v>65</v>
      </c>
      <c r="F91" s="591">
        <v>17</v>
      </c>
      <c r="G91" s="592">
        <v>13618</v>
      </c>
      <c r="H91" s="591">
        <v>3</v>
      </c>
      <c r="I91" s="582">
        <v>13615</v>
      </c>
      <c r="J91" s="593">
        <v>13045</v>
      </c>
      <c r="K91" s="591">
        <v>4756</v>
      </c>
      <c r="L91" s="594">
        <v>8289</v>
      </c>
      <c r="M91" s="594">
        <v>570</v>
      </c>
      <c r="N91" s="586"/>
    </row>
    <row r="92" spans="1:14" ht="18" customHeight="1" x14ac:dyDescent="0.2">
      <c r="A92" s="562"/>
      <c r="B92" s="580" t="s">
        <v>162</v>
      </c>
      <c r="C92" s="590" t="s">
        <v>163</v>
      </c>
      <c r="D92" s="591">
        <v>8120</v>
      </c>
      <c r="E92" s="592">
        <v>50</v>
      </c>
      <c r="F92" s="591">
        <v>0</v>
      </c>
      <c r="G92" s="592">
        <v>8070</v>
      </c>
      <c r="H92" s="591">
        <v>109</v>
      </c>
      <c r="I92" s="582">
        <v>7961</v>
      </c>
      <c r="J92" s="593">
        <v>7944</v>
      </c>
      <c r="K92" s="591">
        <v>6786</v>
      </c>
      <c r="L92" s="594">
        <v>1158</v>
      </c>
      <c r="M92" s="594">
        <v>17</v>
      </c>
      <c r="N92" s="586"/>
    </row>
    <row r="93" spans="1:14" ht="18" customHeight="1" x14ac:dyDescent="0.2">
      <c r="A93" s="562"/>
      <c r="B93" s="580" t="s">
        <v>164</v>
      </c>
      <c r="C93" s="590" t="s">
        <v>165</v>
      </c>
      <c r="D93" s="591">
        <v>3552</v>
      </c>
      <c r="E93" s="592">
        <v>0</v>
      </c>
      <c r="F93" s="591">
        <v>0</v>
      </c>
      <c r="G93" s="592">
        <v>3552</v>
      </c>
      <c r="H93" s="591">
        <v>117</v>
      </c>
      <c r="I93" s="582">
        <v>3435</v>
      </c>
      <c r="J93" s="593">
        <v>3404</v>
      </c>
      <c r="K93" s="591">
        <v>2632</v>
      </c>
      <c r="L93" s="594">
        <v>772</v>
      </c>
      <c r="M93" s="594">
        <v>31</v>
      </c>
      <c r="N93" s="586"/>
    </row>
    <row r="94" spans="1:14" ht="18" customHeight="1" x14ac:dyDescent="0.2">
      <c r="A94" s="562"/>
      <c r="B94" s="580" t="s">
        <v>166</v>
      </c>
      <c r="C94" s="590" t="s">
        <v>167</v>
      </c>
      <c r="D94" s="591">
        <v>56436</v>
      </c>
      <c r="E94" s="592">
        <v>1552</v>
      </c>
      <c r="F94" s="591">
        <v>147</v>
      </c>
      <c r="G94" s="592">
        <v>54737</v>
      </c>
      <c r="H94" s="591">
        <v>2678</v>
      </c>
      <c r="I94" s="582">
        <v>52059</v>
      </c>
      <c r="J94" s="593">
        <v>51124</v>
      </c>
      <c r="K94" s="591">
        <v>47162</v>
      </c>
      <c r="L94" s="594">
        <v>3962</v>
      </c>
      <c r="M94" s="594">
        <v>935</v>
      </c>
      <c r="N94" s="586"/>
    </row>
    <row r="95" spans="1:14" ht="18" customHeight="1" x14ac:dyDescent="0.2">
      <c r="A95" s="562"/>
      <c r="B95" s="580" t="s">
        <v>168</v>
      </c>
      <c r="C95" s="590" t="s">
        <v>169</v>
      </c>
      <c r="D95" s="591">
        <v>3796</v>
      </c>
      <c r="E95" s="592">
        <v>595</v>
      </c>
      <c r="F95" s="591">
        <v>32</v>
      </c>
      <c r="G95" s="592">
        <v>3169</v>
      </c>
      <c r="H95" s="591">
        <v>376</v>
      </c>
      <c r="I95" s="582">
        <v>2793</v>
      </c>
      <c r="J95" s="593">
        <v>2780</v>
      </c>
      <c r="K95" s="591">
        <v>2190</v>
      </c>
      <c r="L95" s="594">
        <v>590</v>
      </c>
      <c r="M95" s="594">
        <v>13</v>
      </c>
      <c r="N95" s="586"/>
    </row>
    <row r="96" spans="1:14" ht="18" customHeight="1" x14ac:dyDescent="0.2">
      <c r="A96" s="562"/>
      <c r="B96" s="580" t="s">
        <v>170</v>
      </c>
      <c r="C96" s="590" t="s">
        <v>171</v>
      </c>
      <c r="D96" s="591">
        <v>10093</v>
      </c>
      <c r="E96" s="592">
        <v>745</v>
      </c>
      <c r="F96" s="591">
        <v>13</v>
      </c>
      <c r="G96" s="592">
        <v>9335</v>
      </c>
      <c r="H96" s="591">
        <v>854</v>
      </c>
      <c r="I96" s="582">
        <v>8481</v>
      </c>
      <c r="J96" s="593">
        <v>8318</v>
      </c>
      <c r="K96" s="591">
        <v>6644</v>
      </c>
      <c r="L96" s="594">
        <v>1674</v>
      </c>
      <c r="M96" s="594">
        <v>163</v>
      </c>
      <c r="N96" s="586"/>
    </row>
    <row r="97" spans="1:14" ht="18" customHeight="1" x14ac:dyDescent="0.2">
      <c r="A97" s="562"/>
      <c r="B97" s="580" t="s">
        <v>172</v>
      </c>
      <c r="C97" s="590" t="s">
        <v>173</v>
      </c>
      <c r="D97" s="591">
        <v>86188</v>
      </c>
      <c r="E97" s="592">
        <v>0</v>
      </c>
      <c r="F97" s="591">
        <v>0</v>
      </c>
      <c r="G97" s="592">
        <v>86188</v>
      </c>
      <c r="H97" s="591">
        <v>0</v>
      </c>
      <c r="I97" s="582">
        <v>86188</v>
      </c>
      <c r="J97" s="593">
        <v>85097</v>
      </c>
      <c r="K97" s="591">
        <v>72570</v>
      </c>
      <c r="L97" s="594">
        <v>12527</v>
      </c>
      <c r="M97" s="594">
        <v>1091</v>
      </c>
      <c r="N97" s="586"/>
    </row>
    <row r="98" spans="1:14" ht="18" customHeight="1" x14ac:dyDescent="0.2">
      <c r="A98" s="562"/>
      <c r="B98" s="580" t="s">
        <v>174</v>
      </c>
      <c r="C98" s="590" t="s">
        <v>175</v>
      </c>
      <c r="D98" s="591">
        <v>139442</v>
      </c>
      <c r="E98" s="592">
        <v>402</v>
      </c>
      <c r="F98" s="591">
        <v>73</v>
      </c>
      <c r="G98" s="592">
        <v>138967</v>
      </c>
      <c r="H98" s="591">
        <v>1142</v>
      </c>
      <c r="I98" s="582">
        <v>137825</v>
      </c>
      <c r="J98" s="593">
        <v>134183</v>
      </c>
      <c r="K98" s="591">
        <v>89796</v>
      </c>
      <c r="L98" s="594">
        <v>44387</v>
      </c>
      <c r="M98" s="594">
        <v>3642</v>
      </c>
      <c r="N98" s="586"/>
    </row>
    <row r="99" spans="1:14" ht="18" customHeight="1" x14ac:dyDescent="0.2">
      <c r="A99" s="562"/>
      <c r="B99" s="580">
        <v>632</v>
      </c>
      <c r="C99" s="590" t="s">
        <v>422</v>
      </c>
      <c r="D99" s="591">
        <v>40919</v>
      </c>
      <c r="E99" s="592">
        <v>0</v>
      </c>
      <c r="F99" s="591">
        <v>0</v>
      </c>
      <c r="G99" s="592">
        <v>40919</v>
      </c>
      <c r="H99" s="591">
        <v>360</v>
      </c>
      <c r="I99" s="582">
        <v>40559</v>
      </c>
      <c r="J99" s="593">
        <v>39872</v>
      </c>
      <c r="K99" s="591">
        <v>29808</v>
      </c>
      <c r="L99" s="594">
        <v>10064</v>
      </c>
      <c r="M99" s="594">
        <v>687</v>
      </c>
      <c r="N99" s="586"/>
    </row>
    <row r="100" spans="1:14" ht="18" customHeight="1" x14ac:dyDescent="0.2">
      <c r="A100" s="562"/>
      <c r="B100" s="580" t="s">
        <v>176</v>
      </c>
      <c r="C100" s="590" t="s">
        <v>177</v>
      </c>
      <c r="D100" s="591">
        <v>215304</v>
      </c>
      <c r="E100" s="592">
        <v>9659</v>
      </c>
      <c r="F100" s="591">
        <v>4012</v>
      </c>
      <c r="G100" s="592">
        <v>201633</v>
      </c>
      <c r="H100" s="591">
        <v>7133</v>
      </c>
      <c r="I100" s="582">
        <v>194500</v>
      </c>
      <c r="J100" s="593">
        <v>190008</v>
      </c>
      <c r="K100" s="591">
        <v>125399</v>
      </c>
      <c r="L100" s="594">
        <v>64609</v>
      </c>
      <c r="M100" s="594">
        <v>4492</v>
      </c>
      <c r="N100" s="586"/>
    </row>
    <row r="101" spans="1:14" ht="18" customHeight="1" x14ac:dyDescent="0.2">
      <c r="A101" s="562"/>
      <c r="B101" s="580" t="s">
        <v>178</v>
      </c>
      <c r="C101" s="590" t="s">
        <v>179</v>
      </c>
      <c r="D101" s="591">
        <v>13059</v>
      </c>
      <c r="E101" s="592">
        <v>188</v>
      </c>
      <c r="F101" s="591">
        <v>11</v>
      </c>
      <c r="G101" s="592">
        <v>12860</v>
      </c>
      <c r="H101" s="591">
        <v>266</v>
      </c>
      <c r="I101" s="582">
        <v>12594</v>
      </c>
      <c r="J101" s="593">
        <v>10864</v>
      </c>
      <c r="K101" s="591">
        <v>6588</v>
      </c>
      <c r="L101" s="594">
        <v>4276</v>
      </c>
      <c r="M101" s="594">
        <v>1730</v>
      </c>
      <c r="N101" s="586"/>
    </row>
    <row r="102" spans="1:14" ht="18" customHeight="1" x14ac:dyDescent="0.2">
      <c r="A102" s="562"/>
      <c r="B102" s="580" t="s">
        <v>180</v>
      </c>
      <c r="C102" s="590" t="s">
        <v>181</v>
      </c>
      <c r="D102" s="591">
        <v>77485</v>
      </c>
      <c r="E102" s="592">
        <v>73</v>
      </c>
      <c r="F102" s="591">
        <v>18</v>
      </c>
      <c r="G102" s="592">
        <v>77394</v>
      </c>
      <c r="H102" s="591">
        <v>1037</v>
      </c>
      <c r="I102" s="582">
        <v>76357</v>
      </c>
      <c r="J102" s="593">
        <v>73709</v>
      </c>
      <c r="K102" s="591">
        <v>39425</v>
      </c>
      <c r="L102" s="594">
        <v>34284</v>
      </c>
      <c r="M102" s="594">
        <v>2648</v>
      </c>
      <c r="N102" s="586"/>
    </row>
    <row r="103" spans="1:14" ht="18" customHeight="1" x14ac:dyDescent="0.2">
      <c r="A103" s="562"/>
      <c r="B103" s="580" t="s">
        <v>182</v>
      </c>
      <c r="C103" s="590" t="s">
        <v>183</v>
      </c>
      <c r="D103" s="591">
        <v>86798</v>
      </c>
      <c r="E103" s="592">
        <v>0</v>
      </c>
      <c r="F103" s="591">
        <v>0</v>
      </c>
      <c r="G103" s="592">
        <v>86798</v>
      </c>
      <c r="H103" s="591">
        <v>1456</v>
      </c>
      <c r="I103" s="582">
        <v>85342</v>
      </c>
      <c r="J103" s="593">
        <v>81012</v>
      </c>
      <c r="K103" s="591">
        <v>44087</v>
      </c>
      <c r="L103" s="594">
        <v>36925</v>
      </c>
      <c r="M103" s="594">
        <v>4330</v>
      </c>
      <c r="N103" s="586"/>
    </row>
    <row r="104" spans="1:14" ht="18" customHeight="1" x14ac:dyDescent="0.2">
      <c r="A104" s="562"/>
      <c r="B104" s="580" t="s">
        <v>184</v>
      </c>
      <c r="C104" s="590" t="s">
        <v>412</v>
      </c>
      <c r="D104" s="591">
        <v>25481</v>
      </c>
      <c r="E104" s="592">
        <v>1041</v>
      </c>
      <c r="F104" s="591">
        <v>425</v>
      </c>
      <c r="G104" s="592">
        <v>24015</v>
      </c>
      <c r="H104" s="591">
        <v>5018</v>
      </c>
      <c r="I104" s="582">
        <v>18997</v>
      </c>
      <c r="J104" s="593">
        <v>17853</v>
      </c>
      <c r="K104" s="591">
        <v>12585</v>
      </c>
      <c r="L104" s="594">
        <v>5268</v>
      </c>
      <c r="M104" s="594">
        <v>1144</v>
      </c>
      <c r="N104" s="586"/>
    </row>
    <row r="105" spans="1:14" ht="18" customHeight="1" x14ac:dyDescent="0.2">
      <c r="A105" s="562"/>
      <c r="B105" s="580" t="s">
        <v>185</v>
      </c>
      <c r="C105" s="590" t="s">
        <v>186</v>
      </c>
      <c r="D105" s="591">
        <v>17697</v>
      </c>
      <c r="E105" s="592">
        <v>325</v>
      </c>
      <c r="F105" s="591">
        <v>55</v>
      </c>
      <c r="G105" s="592">
        <v>17317</v>
      </c>
      <c r="H105" s="591">
        <v>1078</v>
      </c>
      <c r="I105" s="582">
        <v>16239</v>
      </c>
      <c r="J105" s="593">
        <v>15808</v>
      </c>
      <c r="K105" s="591">
        <v>10179</v>
      </c>
      <c r="L105" s="594">
        <v>5629</v>
      </c>
      <c r="M105" s="594">
        <v>431</v>
      </c>
      <c r="N105" s="586"/>
    </row>
    <row r="106" spans="1:14" ht="18" customHeight="1" x14ac:dyDescent="0.2">
      <c r="A106" s="562"/>
      <c r="B106" s="580" t="s">
        <v>187</v>
      </c>
      <c r="C106" s="590" t="s">
        <v>188</v>
      </c>
      <c r="D106" s="591">
        <v>11108</v>
      </c>
      <c r="E106" s="592">
        <v>426</v>
      </c>
      <c r="F106" s="591">
        <v>20</v>
      </c>
      <c r="G106" s="592">
        <v>10662</v>
      </c>
      <c r="H106" s="591">
        <v>1682</v>
      </c>
      <c r="I106" s="582">
        <v>8980</v>
      </c>
      <c r="J106" s="593">
        <v>8722</v>
      </c>
      <c r="K106" s="591">
        <v>7119</v>
      </c>
      <c r="L106" s="594">
        <v>1603</v>
      </c>
      <c r="M106" s="594">
        <v>258</v>
      </c>
      <c r="N106" s="586"/>
    </row>
    <row r="107" spans="1:14" ht="18" customHeight="1" x14ac:dyDescent="0.2">
      <c r="A107" s="562"/>
      <c r="B107" s="580" t="s">
        <v>189</v>
      </c>
      <c r="C107" s="590" t="s">
        <v>190</v>
      </c>
      <c r="D107" s="591">
        <v>55178</v>
      </c>
      <c r="E107" s="592">
        <v>3078</v>
      </c>
      <c r="F107" s="591">
        <v>1238</v>
      </c>
      <c r="G107" s="592">
        <v>50862</v>
      </c>
      <c r="H107" s="591">
        <v>6667</v>
      </c>
      <c r="I107" s="582">
        <v>44195</v>
      </c>
      <c r="J107" s="593">
        <v>42804</v>
      </c>
      <c r="K107" s="591">
        <v>34945</v>
      </c>
      <c r="L107" s="594">
        <v>7859</v>
      </c>
      <c r="M107" s="594">
        <v>1391</v>
      </c>
      <c r="N107" s="586"/>
    </row>
    <row r="108" spans="1:14" ht="18" customHeight="1" x14ac:dyDescent="0.2">
      <c r="A108" s="562"/>
      <c r="B108" s="580" t="s">
        <v>191</v>
      </c>
      <c r="C108" s="590" t="s">
        <v>192</v>
      </c>
      <c r="D108" s="591">
        <v>376718</v>
      </c>
      <c r="E108" s="592">
        <v>32637</v>
      </c>
      <c r="F108" s="591">
        <v>3883</v>
      </c>
      <c r="G108" s="592">
        <v>340198</v>
      </c>
      <c r="H108" s="591">
        <v>13137</v>
      </c>
      <c r="I108" s="582">
        <v>327061</v>
      </c>
      <c r="J108" s="593">
        <v>304395</v>
      </c>
      <c r="K108" s="591">
        <v>152339</v>
      </c>
      <c r="L108" s="594">
        <v>152056</v>
      </c>
      <c r="M108" s="594">
        <v>22666</v>
      </c>
      <c r="N108" s="586"/>
    </row>
    <row r="109" spans="1:14" ht="18" customHeight="1" x14ac:dyDescent="0.2">
      <c r="A109" s="562"/>
      <c r="B109" s="580" t="s">
        <v>193</v>
      </c>
      <c r="C109" s="590" t="s">
        <v>194</v>
      </c>
      <c r="D109" s="591">
        <v>15787</v>
      </c>
      <c r="E109" s="592">
        <v>210</v>
      </c>
      <c r="F109" s="591">
        <v>168</v>
      </c>
      <c r="G109" s="592">
        <v>15409</v>
      </c>
      <c r="H109" s="591">
        <v>510</v>
      </c>
      <c r="I109" s="582">
        <v>14899</v>
      </c>
      <c r="J109" s="593">
        <v>13823</v>
      </c>
      <c r="K109" s="591">
        <v>5460</v>
      </c>
      <c r="L109" s="594">
        <v>8363</v>
      </c>
      <c r="M109" s="594">
        <v>1076</v>
      </c>
      <c r="N109" s="586"/>
    </row>
    <row r="110" spans="1:14" ht="18" customHeight="1" x14ac:dyDescent="0.2">
      <c r="A110" s="562"/>
      <c r="B110" s="580" t="s">
        <v>195</v>
      </c>
      <c r="C110" s="590" t="s">
        <v>196</v>
      </c>
      <c r="D110" s="591">
        <v>332372</v>
      </c>
      <c r="E110" s="592">
        <v>19534</v>
      </c>
      <c r="F110" s="591">
        <v>8226</v>
      </c>
      <c r="G110" s="592">
        <v>304612</v>
      </c>
      <c r="H110" s="591">
        <v>6762</v>
      </c>
      <c r="I110" s="582">
        <v>297850</v>
      </c>
      <c r="J110" s="593">
        <v>279891</v>
      </c>
      <c r="K110" s="591">
        <v>52425</v>
      </c>
      <c r="L110" s="594">
        <v>227466</v>
      </c>
      <c r="M110" s="594">
        <v>17959</v>
      </c>
      <c r="N110" s="586"/>
    </row>
    <row r="111" spans="1:14" ht="18" customHeight="1" x14ac:dyDescent="0.2">
      <c r="A111" s="562"/>
      <c r="B111" s="580" t="s">
        <v>197</v>
      </c>
      <c r="C111" s="590" t="s">
        <v>198</v>
      </c>
      <c r="D111" s="591">
        <v>44439</v>
      </c>
      <c r="E111" s="592">
        <v>8480</v>
      </c>
      <c r="F111" s="591">
        <v>3186</v>
      </c>
      <c r="G111" s="592">
        <v>32773</v>
      </c>
      <c r="H111" s="591">
        <v>2164</v>
      </c>
      <c r="I111" s="582">
        <v>30609</v>
      </c>
      <c r="J111" s="593">
        <v>29444</v>
      </c>
      <c r="K111" s="591">
        <v>15168</v>
      </c>
      <c r="L111" s="594">
        <v>14276</v>
      </c>
      <c r="M111" s="594">
        <v>1165</v>
      </c>
      <c r="N111" s="586"/>
    </row>
    <row r="112" spans="1:14" ht="18" customHeight="1" x14ac:dyDescent="0.2">
      <c r="A112" s="562"/>
      <c r="B112" s="580" t="s">
        <v>199</v>
      </c>
      <c r="C112" s="590" t="s">
        <v>200</v>
      </c>
      <c r="D112" s="591">
        <v>46831</v>
      </c>
      <c r="E112" s="592">
        <v>2420</v>
      </c>
      <c r="F112" s="591">
        <v>212</v>
      </c>
      <c r="G112" s="592">
        <v>44199</v>
      </c>
      <c r="H112" s="591">
        <v>1463</v>
      </c>
      <c r="I112" s="582">
        <v>42736</v>
      </c>
      <c r="J112" s="593">
        <v>39072</v>
      </c>
      <c r="K112" s="591">
        <v>13347</v>
      </c>
      <c r="L112" s="594">
        <v>25725</v>
      </c>
      <c r="M112" s="594">
        <v>3664</v>
      </c>
      <c r="N112" s="586"/>
    </row>
    <row r="113" spans="1:14" ht="18" customHeight="1" x14ac:dyDescent="0.2">
      <c r="A113" s="562"/>
      <c r="B113" s="580" t="s">
        <v>201</v>
      </c>
      <c r="C113" s="590" t="s">
        <v>202</v>
      </c>
      <c r="D113" s="591">
        <v>83339</v>
      </c>
      <c r="E113" s="592">
        <v>15061</v>
      </c>
      <c r="F113" s="591">
        <v>1663</v>
      </c>
      <c r="G113" s="592">
        <v>66615</v>
      </c>
      <c r="H113" s="591">
        <v>3032</v>
      </c>
      <c r="I113" s="582">
        <v>63583</v>
      </c>
      <c r="J113" s="593">
        <v>59469</v>
      </c>
      <c r="K113" s="591">
        <v>20332</v>
      </c>
      <c r="L113" s="594">
        <v>39137</v>
      </c>
      <c r="M113" s="594">
        <v>4114</v>
      </c>
      <c r="N113" s="586"/>
    </row>
    <row r="114" spans="1:14" ht="18" customHeight="1" x14ac:dyDescent="0.2">
      <c r="A114" s="562"/>
      <c r="B114" s="580" t="s">
        <v>203</v>
      </c>
      <c r="C114" s="590" t="s">
        <v>423</v>
      </c>
      <c r="D114" s="591">
        <v>0</v>
      </c>
      <c r="E114" s="592">
        <v>0</v>
      </c>
      <c r="F114" s="591">
        <v>0</v>
      </c>
      <c r="G114" s="592">
        <v>0</v>
      </c>
      <c r="H114" s="591">
        <v>0</v>
      </c>
      <c r="I114" s="582">
        <v>0</v>
      </c>
      <c r="J114" s="593">
        <v>0</v>
      </c>
      <c r="K114" s="591">
        <v>0</v>
      </c>
      <c r="L114" s="594">
        <v>0</v>
      </c>
      <c r="M114" s="594">
        <v>0</v>
      </c>
      <c r="N114" s="586"/>
    </row>
    <row r="115" spans="1:14" ht="18" customHeight="1" x14ac:dyDescent="0.2">
      <c r="A115" s="562"/>
      <c r="B115" s="596" t="s">
        <v>204</v>
      </c>
      <c r="C115" s="597" t="s">
        <v>451</v>
      </c>
      <c r="D115" s="598">
        <v>634</v>
      </c>
      <c r="E115" s="599">
        <v>2</v>
      </c>
      <c r="F115" s="598">
        <v>0</v>
      </c>
      <c r="G115" s="599">
        <v>632</v>
      </c>
      <c r="H115" s="598">
        <v>55</v>
      </c>
      <c r="I115" s="591">
        <v>577</v>
      </c>
      <c r="J115" s="600">
        <v>572</v>
      </c>
      <c r="K115" s="598">
        <v>518</v>
      </c>
      <c r="L115" s="601">
        <v>54</v>
      </c>
      <c r="M115" s="601">
        <v>5</v>
      </c>
      <c r="N115" s="586"/>
    </row>
    <row r="116" spans="1:14" ht="18" customHeight="1" x14ac:dyDescent="0.2">
      <c r="A116" s="562"/>
      <c r="B116" s="602"/>
      <c r="C116" s="603" t="s">
        <v>274</v>
      </c>
      <c r="D116" s="604">
        <v>4180364</v>
      </c>
      <c r="E116" s="603">
        <v>233275</v>
      </c>
      <c r="F116" s="604">
        <v>103309</v>
      </c>
      <c r="G116" s="603">
        <v>3843780</v>
      </c>
      <c r="H116" s="604">
        <v>214691</v>
      </c>
      <c r="I116" s="604">
        <v>3629089</v>
      </c>
      <c r="J116" s="605">
        <v>3513110</v>
      </c>
      <c r="K116" s="604">
        <v>2239330</v>
      </c>
      <c r="L116" s="606">
        <v>1273780</v>
      </c>
      <c r="M116" s="606">
        <v>115979</v>
      </c>
      <c r="N116" s="586"/>
    </row>
    <row r="117" spans="1:14" ht="10.5" customHeight="1" x14ac:dyDescent="0.2">
      <c r="A117" s="562"/>
      <c r="B117" s="562"/>
      <c r="C117" s="563"/>
      <c r="D117" s="607"/>
      <c r="E117" s="607"/>
      <c r="F117" s="607"/>
      <c r="G117" s="607"/>
      <c r="H117" s="607"/>
      <c r="I117" s="607"/>
      <c r="J117" s="607"/>
      <c r="K117" s="607"/>
      <c r="L117" s="607"/>
      <c r="M117" s="607"/>
      <c r="N117" s="564"/>
    </row>
    <row r="118" spans="1:14" s="608" customFormat="1" ht="18" customHeight="1" x14ac:dyDescent="0.2">
      <c r="A118" s="562"/>
      <c r="B118" s="562"/>
      <c r="C118" s="563"/>
      <c r="D118" s="607"/>
      <c r="E118" s="607"/>
      <c r="F118" s="607"/>
      <c r="G118" s="607"/>
      <c r="H118" s="607"/>
      <c r="I118" s="607"/>
      <c r="J118" s="607"/>
      <c r="K118" s="607"/>
      <c r="L118" s="607"/>
      <c r="M118" s="607"/>
      <c r="N118" s="564"/>
    </row>
    <row r="119" spans="1:14" ht="18" customHeight="1" x14ac:dyDescent="0.2"/>
  </sheetData>
  <mergeCells count="9">
    <mergeCell ref="B3:C6"/>
    <mergeCell ref="H4:H6"/>
    <mergeCell ref="I4:I6"/>
    <mergeCell ref="J5:J6"/>
    <mergeCell ref="M5:M6"/>
    <mergeCell ref="D4:D6"/>
    <mergeCell ref="E4:E6"/>
    <mergeCell ref="F4:F6"/>
    <mergeCell ref="G4:G6"/>
  </mergeCells>
  <phoneticPr fontId="7"/>
  <pageMargins left="0.70866141732283472" right="0.70866141732283472" top="0.74803149606299213" bottom="0.74803149606299213" header="0.31496062992125984" footer="0.31496062992125984"/>
  <pageSetup paperSize="8" scale="50" orientation="portrait" horizontalDpi="300" verticalDpi="300" r:id="rId1"/>
  <headerFooter alignWithMargins="0">
    <oddHeader>&amp;L&amp;F&amp;R&amp;A</oddHeader>
  </headerFooter>
  <rowBreaks count="1" manualBreakCount="1">
    <brk id="57" max="1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51"/>
  <sheetViews>
    <sheetView view="pageBreakPreview" zoomScaleNormal="100" zoomScaleSheetLayoutView="100" workbookViewId="0"/>
  </sheetViews>
  <sheetFormatPr defaultColWidth="9" defaultRowHeight="14" x14ac:dyDescent="0.2"/>
  <cols>
    <col min="1" max="1" width="1.453125" style="117" customWidth="1"/>
    <col min="2" max="2" width="81.81640625" style="122" customWidth="1"/>
    <col min="3" max="3" width="2.453125" style="117" customWidth="1"/>
    <col min="4" max="16384" width="9" style="117"/>
  </cols>
  <sheetData>
    <row r="1" spans="1:3" x14ac:dyDescent="0.2">
      <c r="A1" s="115"/>
      <c r="B1" s="116"/>
      <c r="C1" s="115"/>
    </row>
    <row r="2" spans="1:3" ht="22" customHeight="1" x14ac:dyDescent="0.2">
      <c r="A2" s="115"/>
      <c r="B2" s="118" t="s">
        <v>509</v>
      </c>
      <c r="C2" s="119"/>
    </row>
    <row r="3" spans="1:3" ht="20.149999999999999" customHeight="1" x14ac:dyDescent="0.2">
      <c r="B3" s="120" t="s">
        <v>510</v>
      </c>
      <c r="C3" s="121"/>
    </row>
    <row r="4" spans="1:3" ht="119.25" customHeight="1" x14ac:dyDescent="0.2">
      <c r="B4" s="122" t="s">
        <v>511</v>
      </c>
      <c r="C4" s="121"/>
    </row>
    <row r="5" spans="1:3" ht="20.149999999999999" customHeight="1" x14ac:dyDescent="0.2">
      <c r="B5" s="123" t="s">
        <v>512</v>
      </c>
      <c r="C5" s="121"/>
    </row>
    <row r="6" spans="1:3" ht="72.75" customHeight="1" x14ac:dyDescent="0.2">
      <c r="B6" s="122" t="s">
        <v>513</v>
      </c>
      <c r="C6" s="121"/>
    </row>
    <row r="7" spans="1:3" ht="42.75" customHeight="1" x14ac:dyDescent="0.2">
      <c r="B7" s="122" t="s">
        <v>514</v>
      </c>
      <c r="C7" s="121"/>
    </row>
    <row r="8" spans="1:3" ht="45.75" customHeight="1" x14ac:dyDescent="0.2">
      <c r="B8" s="122" t="s">
        <v>515</v>
      </c>
      <c r="C8" s="121"/>
    </row>
    <row r="9" spans="1:3" ht="78.75" customHeight="1" x14ac:dyDescent="0.2">
      <c r="B9" s="122" t="s">
        <v>516</v>
      </c>
      <c r="C9" s="121"/>
    </row>
    <row r="10" spans="1:3" ht="20.149999999999999" customHeight="1" x14ac:dyDescent="0.2">
      <c r="B10" s="124" t="s">
        <v>517</v>
      </c>
      <c r="C10" s="121"/>
    </row>
    <row r="11" spans="1:3" ht="42.75" customHeight="1" x14ac:dyDescent="0.2">
      <c r="B11" s="122" t="s">
        <v>518</v>
      </c>
      <c r="C11" s="121"/>
    </row>
    <row r="12" spans="1:3" ht="23.25" customHeight="1" x14ac:dyDescent="0.2">
      <c r="B12" s="122" t="s">
        <v>519</v>
      </c>
      <c r="C12" s="121"/>
    </row>
    <row r="13" spans="1:3" ht="24" customHeight="1" x14ac:dyDescent="0.2">
      <c r="B13" s="122" t="s">
        <v>520</v>
      </c>
      <c r="C13" s="121"/>
    </row>
    <row r="14" spans="1:3" ht="41.25" customHeight="1" x14ac:dyDescent="0.2">
      <c r="B14" s="122" t="s">
        <v>521</v>
      </c>
      <c r="C14" s="121"/>
    </row>
    <row r="15" spans="1:3" ht="34.5" customHeight="1" x14ac:dyDescent="0.2">
      <c r="B15" s="122" t="s">
        <v>522</v>
      </c>
      <c r="C15" s="121"/>
    </row>
    <row r="16" spans="1:3" ht="46.5" customHeight="1" x14ac:dyDescent="0.2">
      <c r="B16" s="122" t="s">
        <v>523</v>
      </c>
      <c r="C16" s="121"/>
    </row>
    <row r="17" spans="2:3" ht="42.75" customHeight="1" x14ac:dyDescent="0.2">
      <c r="B17" s="122" t="s">
        <v>524</v>
      </c>
      <c r="C17" s="121"/>
    </row>
    <row r="18" spans="2:3" ht="38.25" customHeight="1" x14ac:dyDescent="0.2">
      <c r="B18" s="122" t="s">
        <v>525</v>
      </c>
      <c r="C18" s="121"/>
    </row>
    <row r="19" spans="2:3" ht="28.5" customHeight="1" x14ac:dyDescent="0.2">
      <c r="B19" s="122" t="s">
        <v>526</v>
      </c>
      <c r="C19" s="121"/>
    </row>
    <row r="20" spans="2:3" x14ac:dyDescent="0.2">
      <c r="B20" s="125"/>
      <c r="C20" s="121"/>
    </row>
    <row r="21" spans="2:3" x14ac:dyDescent="0.2">
      <c r="B21" s="125"/>
      <c r="C21" s="121"/>
    </row>
    <row r="22" spans="2:3" x14ac:dyDescent="0.2">
      <c r="B22" s="125"/>
      <c r="C22" s="121"/>
    </row>
    <row r="23" spans="2:3" x14ac:dyDescent="0.2">
      <c r="B23" s="125"/>
      <c r="C23" s="121"/>
    </row>
    <row r="24" spans="2:3" x14ac:dyDescent="0.2">
      <c r="B24" s="125"/>
      <c r="C24" s="121"/>
    </row>
    <row r="25" spans="2:3" x14ac:dyDescent="0.2">
      <c r="B25" s="125"/>
    </row>
    <row r="26" spans="2:3" x14ac:dyDescent="0.2">
      <c r="B26" s="125"/>
      <c r="C26" s="121"/>
    </row>
    <row r="27" spans="2:3" x14ac:dyDescent="0.2">
      <c r="B27" s="125"/>
      <c r="C27" s="121"/>
    </row>
    <row r="28" spans="2:3" x14ac:dyDescent="0.2">
      <c r="B28" s="125"/>
      <c r="C28" s="121"/>
    </row>
    <row r="29" spans="2:3" x14ac:dyDescent="0.2">
      <c r="B29" s="125"/>
      <c r="C29" s="121"/>
    </row>
    <row r="30" spans="2:3" x14ac:dyDescent="0.2">
      <c r="B30" s="125"/>
      <c r="C30" s="121"/>
    </row>
    <row r="31" spans="2:3" x14ac:dyDescent="0.2">
      <c r="B31" s="125"/>
      <c r="C31" s="121"/>
    </row>
    <row r="32" spans="2:3" x14ac:dyDescent="0.2">
      <c r="B32" s="125"/>
      <c r="C32" s="121"/>
    </row>
    <row r="33" spans="2:3" x14ac:dyDescent="0.2">
      <c r="B33" s="125"/>
      <c r="C33" s="121"/>
    </row>
    <row r="34" spans="2:3" x14ac:dyDescent="0.2">
      <c r="B34" s="125"/>
      <c r="C34" s="121"/>
    </row>
    <row r="35" spans="2:3" x14ac:dyDescent="0.2">
      <c r="B35" s="125"/>
      <c r="C35" s="121"/>
    </row>
    <row r="36" spans="2:3" x14ac:dyDescent="0.2">
      <c r="B36" s="125"/>
      <c r="C36" s="121"/>
    </row>
    <row r="37" spans="2:3" x14ac:dyDescent="0.2">
      <c r="B37" s="125"/>
      <c r="C37" s="121"/>
    </row>
    <row r="38" spans="2:3" x14ac:dyDescent="0.2">
      <c r="B38" s="125"/>
      <c r="C38" s="121"/>
    </row>
    <row r="39" spans="2:3" x14ac:dyDescent="0.2">
      <c r="B39" s="125"/>
      <c r="C39" s="121"/>
    </row>
    <row r="40" spans="2:3" x14ac:dyDescent="0.2">
      <c r="B40" s="125"/>
      <c r="C40" s="121"/>
    </row>
    <row r="41" spans="2:3" x14ac:dyDescent="0.2">
      <c r="B41" s="125"/>
      <c r="C41" s="121"/>
    </row>
    <row r="42" spans="2:3" x14ac:dyDescent="0.2">
      <c r="B42" s="125"/>
      <c r="C42" s="121"/>
    </row>
    <row r="43" spans="2:3" x14ac:dyDescent="0.2">
      <c r="B43" s="125"/>
      <c r="C43" s="121"/>
    </row>
    <row r="44" spans="2:3" x14ac:dyDescent="0.2">
      <c r="B44" s="125"/>
      <c r="C44" s="121"/>
    </row>
    <row r="45" spans="2:3" x14ac:dyDescent="0.2">
      <c r="B45" s="125"/>
      <c r="C45" s="121"/>
    </row>
    <row r="46" spans="2:3" x14ac:dyDescent="0.2">
      <c r="B46" s="125"/>
      <c r="C46" s="121"/>
    </row>
    <row r="47" spans="2:3" x14ac:dyDescent="0.2">
      <c r="B47" s="125"/>
      <c r="C47" s="121"/>
    </row>
    <row r="48" spans="2:3" x14ac:dyDescent="0.2">
      <c r="B48" s="125"/>
      <c r="C48" s="121"/>
    </row>
    <row r="49" spans="2:3" x14ac:dyDescent="0.2">
      <c r="B49" s="125"/>
      <c r="C49" s="121"/>
    </row>
    <row r="50" spans="2:3" x14ac:dyDescent="0.2">
      <c r="B50" s="125"/>
      <c r="C50" s="121"/>
    </row>
    <row r="51" spans="2:3" x14ac:dyDescent="0.2">
      <c r="B51" s="125"/>
      <c r="C51" s="121"/>
    </row>
  </sheetData>
  <phoneticPr fontId="23"/>
  <pageMargins left="0.70866141732283472" right="0.70866141732283472" top="0.74803149606299213" bottom="0.74803149606299213" header="0.31496062992125984" footer="0.31496062992125984"/>
  <pageSetup paperSize="9" scale="98" orientation="portrait" r:id="rId1"/>
  <headerFooter>
    <oddHeader>&amp;L&amp;F&amp;R&amp;A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FF00"/>
    <pageSetUpPr fitToPage="1"/>
  </sheetPr>
  <dimension ref="A1:G127"/>
  <sheetViews>
    <sheetView view="pageBreakPreview" zoomScaleNormal="100" zoomScaleSheetLayoutView="100" workbookViewId="0">
      <pane xSplit="3" ySplit="6" topLeftCell="D7" activePane="bottomRight" state="frozen"/>
      <selection pane="topRight" activeCell="D1" sqref="D1"/>
      <selection pane="bottomLeft" activeCell="A7" sqref="A7"/>
      <selection pane="bottomRight" activeCell="D7" sqref="D7"/>
    </sheetView>
  </sheetViews>
  <sheetFormatPr defaultColWidth="9" defaultRowHeight="13" x14ac:dyDescent="0.2"/>
  <cols>
    <col min="1" max="1" width="3.7265625" style="126" customWidth="1"/>
    <col min="2" max="2" width="5.26953125" style="165" customWidth="1"/>
    <col min="3" max="3" width="28.7265625" style="130" customWidth="1"/>
    <col min="4" max="4" width="17.81640625" style="130" customWidth="1"/>
    <col min="5" max="5" width="23.1796875" style="129" customWidth="1"/>
    <col min="6" max="6" width="18.7265625" style="130" customWidth="1"/>
    <col min="7" max="7" width="19.453125" style="129" customWidth="1"/>
    <col min="8" max="8" width="1.36328125" style="130" customWidth="1"/>
    <col min="9" max="16384" width="9" style="130"/>
  </cols>
  <sheetData>
    <row r="1" spans="1:7" ht="8.25" customHeight="1" x14ac:dyDescent="0.2">
      <c r="B1" s="127"/>
      <c r="C1" s="128"/>
      <c r="D1" s="128"/>
      <c r="F1" s="129"/>
    </row>
    <row r="2" spans="1:7" ht="24" customHeight="1" x14ac:dyDescent="0.2">
      <c r="B2" s="131"/>
      <c r="C2" s="129"/>
      <c r="D2" s="167" t="s">
        <v>530</v>
      </c>
      <c r="E2" s="132"/>
      <c r="F2" s="167" t="s">
        <v>530</v>
      </c>
      <c r="G2" s="132"/>
    </row>
    <row r="3" spans="1:7" s="136" customFormat="1" ht="17.25" customHeight="1" x14ac:dyDescent="0.2">
      <c r="A3" s="126"/>
      <c r="B3" s="133"/>
      <c r="C3" s="134"/>
      <c r="D3" s="135"/>
      <c r="E3" s="135"/>
      <c r="F3" s="135"/>
      <c r="G3" s="135" t="s">
        <v>458</v>
      </c>
    </row>
    <row r="4" spans="1:7" ht="15" customHeight="1" x14ac:dyDescent="0.2">
      <c r="B4" s="137"/>
      <c r="C4" s="138"/>
      <c r="D4" s="139" t="s">
        <v>578</v>
      </c>
      <c r="E4" s="140" t="s">
        <v>531</v>
      </c>
      <c r="F4" s="139" t="s">
        <v>579</v>
      </c>
      <c r="G4" s="650" t="s">
        <v>532</v>
      </c>
    </row>
    <row r="5" spans="1:7" ht="15" customHeight="1" x14ac:dyDescent="0.2">
      <c r="B5" s="141"/>
      <c r="C5" s="142" t="s">
        <v>537</v>
      </c>
      <c r="D5" s="143" t="s">
        <v>273</v>
      </c>
      <c r="E5" s="144" t="s">
        <v>276</v>
      </c>
      <c r="F5" s="143" t="s">
        <v>273</v>
      </c>
      <c r="G5" s="651"/>
    </row>
    <row r="6" spans="1:7" ht="15" customHeight="1" thickBot="1" x14ac:dyDescent="0.25">
      <c r="B6" s="141"/>
      <c r="C6" s="145"/>
      <c r="D6" s="143" t="s">
        <v>533</v>
      </c>
      <c r="E6" s="144" t="s">
        <v>534</v>
      </c>
      <c r="F6" s="146" t="s">
        <v>535</v>
      </c>
      <c r="G6" s="144" t="s">
        <v>536</v>
      </c>
    </row>
    <row r="7" spans="1:7" x14ac:dyDescent="0.2">
      <c r="A7" s="126">
        <v>1</v>
      </c>
      <c r="B7" s="147" t="s">
        <v>4</v>
      </c>
      <c r="C7" s="148" t="s">
        <v>5</v>
      </c>
      <c r="D7" s="149"/>
      <c r="E7" s="150">
        <f>'１次波及計算'!W7</f>
        <v>0</v>
      </c>
      <c r="F7" s="149"/>
      <c r="G7" s="151">
        <f t="shared" ref="G7:G38" si="0">E7+F7</f>
        <v>0</v>
      </c>
    </row>
    <row r="8" spans="1:7" x14ac:dyDescent="0.2">
      <c r="A8" s="126">
        <v>2</v>
      </c>
      <c r="B8" s="152" t="s">
        <v>6</v>
      </c>
      <c r="C8" s="153" t="s">
        <v>7</v>
      </c>
      <c r="D8" s="154"/>
      <c r="E8" s="155">
        <f>'１次波及計算'!W8</f>
        <v>0</v>
      </c>
      <c r="F8" s="154"/>
      <c r="G8" s="156">
        <f t="shared" si="0"/>
        <v>0</v>
      </c>
    </row>
    <row r="9" spans="1:7" x14ac:dyDescent="0.2">
      <c r="A9" s="126">
        <v>3</v>
      </c>
      <c r="B9" s="152" t="s">
        <v>8</v>
      </c>
      <c r="C9" s="153" t="s">
        <v>9</v>
      </c>
      <c r="D9" s="154"/>
      <c r="E9" s="157">
        <f>'１次波及計算'!W9</f>
        <v>0</v>
      </c>
      <c r="F9" s="154"/>
      <c r="G9" s="156">
        <f t="shared" si="0"/>
        <v>0</v>
      </c>
    </row>
    <row r="10" spans="1:7" x14ac:dyDescent="0.2">
      <c r="A10" s="126">
        <v>4</v>
      </c>
      <c r="B10" s="152" t="s">
        <v>10</v>
      </c>
      <c r="C10" s="153" t="s">
        <v>11</v>
      </c>
      <c r="D10" s="154"/>
      <c r="E10" s="157">
        <f>'１次波及計算'!W10</f>
        <v>0</v>
      </c>
      <c r="F10" s="154"/>
      <c r="G10" s="156">
        <f t="shared" si="0"/>
        <v>0</v>
      </c>
    </row>
    <row r="11" spans="1:7" x14ac:dyDescent="0.2">
      <c r="A11" s="126">
        <v>5</v>
      </c>
      <c r="B11" s="152" t="s">
        <v>12</v>
      </c>
      <c r="C11" s="153" t="s">
        <v>13</v>
      </c>
      <c r="D11" s="154"/>
      <c r="E11" s="157">
        <f>'１次波及計算'!W11</f>
        <v>0</v>
      </c>
      <c r="F11" s="154"/>
      <c r="G11" s="156">
        <f t="shared" si="0"/>
        <v>0</v>
      </c>
    </row>
    <row r="12" spans="1:7" x14ac:dyDescent="0.2">
      <c r="A12" s="126">
        <v>6</v>
      </c>
      <c r="B12" s="152" t="s">
        <v>14</v>
      </c>
      <c r="C12" s="153" t="s">
        <v>16</v>
      </c>
      <c r="D12" s="154"/>
      <c r="E12" s="157">
        <f>'１次波及計算'!W12</f>
        <v>0</v>
      </c>
      <c r="F12" s="154"/>
      <c r="G12" s="156">
        <f t="shared" si="0"/>
        <v>0</v>
      </c>
    </row>
    <row r="13" spans="1:7" x14ac:dyDescent="0.2">
      <c r="A13" s="126">
        <v>7</v>
      </c>
      <c r="B13" s="152" t="s">
        <v>15</v>
      </c>
      <c r="C13" s="153" t="s">
        <v>404</v>
      </c>
      <c r="D13" s="154"/>
      <c r="E13" s="157">
        <f>'１次波及計算'!W13</f>
        <v>0</v>
      </c>
      <c r="F13" s="154"/>
      <c r="G13" s="156">
        <f t="shared" si="0"/>
        <v>0</v>
      </c>
    </row>
    <row r="14" spans="1:7" x14ac:dyDescent="0.2">
      <c r="A14" s="126">
        <v>8</v>
      </c>
      <c r="B14" s="152" t="s">
        <v>17</v>
      </c>
      <c r="C14" s="153" t="s">
        <v>18</v>
      </c>
      <c r="D14" s="154"/>
      <c r="E14" s="157">
        <f>'１次波及計算'!W14</f>
        <v>0</v>
      </c>
      <c r="F14" s="154"/>
      <c r="G14" s="156">
        <f t="shared" si="0"/>
        <v>0</v>
      </c>
    </row>
    <row r="15" spans="1:7" x14ac:dyDescent="0.2">
      <c r="A15" s="126">
        <v>9</v>
      </c>
      <c r="B15" s="152" t="s">
        <v>19</v>
      </c>
      <c r="C15" s="153" t="s">
        <v>20</v>
      </c>
      <c r="D15" s="154"/>
      <c r="E15" s="157">
        <f>'１次波及計算'!W15</f>
        <v>0</v>
      </c>
      <c r="F15" s="154"/>
      <c r="G15" s="156">
        <f t="shared" si="0"/>
        <v>0</v>
      </c>
    </row>
    <row r="16" spans="1:7" x14ac:dyDescent="0.2">
      <c r="A16" s="126">
        <v>10</v>
      </c>
      <c r="B16" s="152" t="s">
        <v>21</v>
      </c>
      <c r="C16" s="153" t="s">
        <v>22</v>
      </c>
      <c r="D16" s="154"/>
      <c r="E16" s="157">
        <f>'１次波及計算'!W16</f>
        <v>0</v>
      </c>
      <c r="F16" s="154"/>
      <c r="G16" s="156">
        <f t="shared" si="0"/>
        <v>0</v>
      </c>
    </row>
    <row r="17" spans="1:7" x14ac:dyDescent="0.2">
      <c r="A17" s="126">
        <v>11</v>
      </c>
      <c r="B17" s="152" t="s">
        <v>23</v>
      </c>
      <c r="C17" s="153" t="s">
        <v>24</v>
      </c>
      <c r="D17" s="154"/>
      <c r="E17" s="157">
        <f>'１次波及計算'!W17</f>
        <v>0</v>
      </c>
      <c r="F17" s="154"/>
      <c r="G17" s="156">
        <f t="shared" si="0"/>
        <v>0</v>
      </c>
    </row>
    <row r="18" spans="1:7" x14ac:dyDescent="0.2">
      <c r="A18" s="126">
        <v>12</v>
      </c>
      <c r="B18" s="152" t="s">
        <v>25</v>
      </c>
      <c r="C18" s="153" t="s">
        <v>26</v>
      </c>
      <c r="D18" s="154"/>
      <c r="E18" s="157">
        <f>'１次波及計算'!W18</f>
        <v>0</v>
      </c>
      <c r="F18" s="154"/>
      <c r="G18" s="156">
        <f t="shared" si="0"/>
        <v>0</v>
      </c>
    </row>
    <row r="19" spans="1:7" x14ac:dyDescent="0.2">
      <c r="A19" s="126">
        <v>13</v>
      </c>
      <c r="B19" s="152" t="s">
        <v>27</v>
      </c>
      <c r="C19" s="153" t="s">
        <v>28</v>
      </c>
      <c r="D19" s="154"/>
      <c r="E19" s="157">
        <f>'１次波及計算'!W19</f>
        <v>0</v>
      </c>
      <c r="F19" s="154"/>
      <c r="G19" s="156">
        <f t="shared" si="0"/>
        <v>0</v>
      </c>
    </row>
    <row r="20" spans="1:7" x14ac:dyDescent="0.2">
      <c r="A20" s="126">
        <v>14</v>
      </c>
      <c r="B20" s="152" t="s">
        <v>29</v>
      </c>
      <c r="C20" s="153" t="s">
        <v>30</v>
      </c>
      <c r="D20" s="154"/>
      <c r="E20" s="157">
        <f>'１次波及計算'!W20</f>
        <v>0</v>
      </c>
      <c r="F20" s="154"/>
      <c r="G20" s="156">
        <f t="shared" si="0"/>
        <v>0</v>
      </c>
    </row>
    <row r="21" spans="1:7" x14ac:dyDescent="0.2">
      <c r="A21" s="126">
        <v>15</v>
      </c>
      <c r="B21" s="152" t="s">
        <v>31</v>
      </c>
      <c r="C21" s="153" t="s">
        <v>32</v>
      </c>
      <c r="D21" s="154"/>
      <c r="E21" s="157">
        <f>'１次波及計算'!W21</f>
        <v>0</v>
      </c>
      <c r="F21" s="154"/>
      <c r="G21" s="156">
        <f t="shared" si="0"/>
        <v>0</v>
      </c>
    </row>
    <row r="22" spans="1:7" x14ac:dyDescent="0.2">
      <c r="A22" s="126">
        <v>16</v>
      </c>
      <c r="B22" s="152" t="s">
        <v>33</v>
      </c>
      <c r="C22" s="153" t="s">
        <v>34</v>
      </c>
      <c r="D22" s="154"/>
      <c r="E22" s="157">
        <f>'１次波及計算'!W22</f>
        <v>0</v>
      </c>
      <c r="F22" s="154"/>
      <c r="G22" s="156">
        <f t="shared" si="0"/>
        <v>0</v>
      </c>
    </row>
    <row r="23" spans="1:7" x14ac:dyDescent="0.2">
      <c r="A23" s="126">
        <v>17</v>
      </c>
      <c r="B23" s="152" t="s">
        <v>35</v>
      </c>
      <c r="C23" s="153" t="s">
        <v>36</v>
      </c>
      <c r="D23" s="154"/>
      <c r="E23" s="157">
        <f>'１次波及計算'!W23</f>
        <v>0</v>
      </c>
      <c r="F23" s="154"/>
      <c r="G23" s="156">
        <f t="shared" si="0"/>
        <v>0</v>
      </c>
    </row>
    <row r="24" spans="1:7" x14ac:dyDescent="0.2">
      <c r="A24" s="126">
        <v>18</v>
      </c>
      <c r="B24" s="152" t="s">
        <v>37</v>
      </c>
      <c r="C24" s="153" t="s">
        <v>38</v>
      </c>
      <c r="D24" s="154"/>
      <c r="E24" s="157">
        <f>'１次波及計算'!W24</f>
        <v>0</v>
      </c>
      <c r="F24" s="154"/>
      <c r="G24" s="156">
        <f t="shared" si="0"/>
        <v>0</v>
      </c>
    </row>
    <row r="25" spans="1:7" x14ac:dyDescent="0.2">
      <c r="A25" s="126">
        <v>19</v>
      </c>
      <c r="B25" s="152" t="s">
        <v>39</v>
      </c>
      <c r="C25" s="153" t="s">
        <v>40</v>
      </c>
      <c r="D25" s="154"/>
      <c r="E25" s="157">
        <f>'１次波及計算'!W25</f>
        <v>0</v>
      </c>
      <c r="F25" s="154"/>
      <c r="G25" s="156">
        <f t="shared" si="0"/>
        <v>0</v>
      </c>
    </row>
    <row r="26" spans="1:7" x14ac:dyDescent="0.2">
      <c r="A26" s="126">
        <v>20</v>
      </c>
      <c r="B26" s="152" t="s">
        <v>41</v>
      </c>
      <c r="C26" s="153" t="s">
        <v>42</v>
      </c>
      <c r="D26" s="154"/>
      <c r="E26" s="157">
        <f>'１次波及計算'!W26</f>
        <v>0</v>
      </c>
      <c r="F26" s="154"/>
      <c r="G26" s="156">
        <f t="shared" si="0"/>
        <v>0</v>
      </c>
    </row>
    <row r="27" spans="1:7" x14ac:dyDescent="0.2">
      <c r="A27" s="126">
        <v>21</v>
      </c>
      <c r="B27" s="152" t="s">
        <v>43</v>
      </c>
      <c r="C27" s="153" t="s">
        <v>405</v>
      </c>
      <c r="D27" s="154"/>
      <c r="E27" s="157">
        <f>'１次波及計算'!W27</f>
        <v>0</v>
      </c>
      <c r="F27" s="154"/>
      <c r="G27" s="156">
        <f t="shared" si="0"/>
        <v>0</v>
      </c>
    </row>
    <row r="28" spans="1:7" ht="26" x14ac:dyDescent="0.2">
      <c r="A28" s="126">
        <v>22</v>
      </c>
      <c r="B28" s="152" t="s">
        <v>44</v>
      </c>
      <c r="C28" s="153" t="s">
        <v>406</v>
      </c>
      <c r="D28" s="154"/>
      <c r="E28" s="157">
        <f>'１次波及計算'!W28</f>
        <v>0</v>
      </c>
      <c r="F28" s="154"/>
      <c r="G28" s="156">
        <f t="shared" si="0"/>
        <v>0</v>
      </c>
    </row>
    <row r="29" spans="1:7" x14ac:dyDescent="0.2">
      <c r="A29" s="126">
        <v>23</v>
      </c>
      <c r="B29" s="152" t="s">
        <v>45</v>
      </c>
      <c r="C29" s="158" t="s">
        <v>46</v>
      </c>
      <c r="D29" s="154"/>
      <c r="E29" s="157">
        <f>'１次波及計算'!W29</f>
        <v>0</v>
      </c>
      <c r="F29" s="154"/>
      <c r="G29" s="156">
        <f t="shared" si="0"/>
        <v>0</v>
      </c>
    </row>
    <row r="30" spans="1:7" x14ac:dyDescent="0.2">
      <c r="A30" s="126">
        <v>24</v>
      </c>
      <c r="B30" s="152" t="s">
        <v>47</v>
      </c>
      <c r="C30" s="153" t="s">
        <v>48</v>
      </c>
      <c r="D30" s="154"/>
      <c r="E30" s="157">
        <f>'１次波及計算'!W30</f>
        <v>0</v>
      </c>
      <c r="F30" s="154"/>
      <c r="G30" s="156">
        <f t="shared" si="0"/>
        <v>0</v>
      </c>
    </row>
    <row r="31" spans="1:7" x14ac:dyDescent="0.2">
      <c r="A31" s="126">
        <v>25</v>
      </c>
      <c r="B31" s="152" t="s">
        <v>49</v>
      </c>
      <c r="C31" s="153" t="s">
        <v>50</v>
      </c>
      <c r="D31" s="154"/>
      <c r="E31" s="157">
        <f>'１次波及計算'!W31</f>
        <v>0</v>
      </c>
      <c r="F31" s="154"/>
      <c r="G31" s="156">
        <f t="shared" si="0"/>
        <v>0</v>
      </c>
    </row>
    <row r="32" spans="1:7" x14ac:dyDescent="0.2">
      <c r="A32" s="126">
        <v>26</v>
      </c>
      <c r="B32" s="152" t="s">
        <v>51</v>
      </c>
      <c r="C32" s="153" t="s">
        <v>52</v>
      </c>
      <c r="D32" s="154"/>
      <c r="E32" s="157">
        <f>'１次波及計算'!W32</f>
        <v>0</v>
      </c>
      <c r="F32" s="154"/>
      <c r="G32" s="156">
        <f t="shared" si="0"/>
        <v>0</v>
      </c>
    </row>
    <row r="33" spans="1:7" x14ac:dyDescent="0.2">
      <c r="A33" s="126">
        <v>27</v>
      </c>
      <c r="B33" s="152" t="s">
        <v>53</v>
      </c>
      <c r="C33" s="153" t="s">
        <v>54</v>
      </c>
      <c r="D33" s="154"/>
      <c r="E33" s="157">
        <f>'１次波及計算'!W33</f>
        <v>0</v>
      </c>
      <c r="F33" s="154"/>
      <c r="G33" s="156">
        <f t="shared" si="0"/>
        <v>0</v>
      </c>
    </row>
    <row r="34" spans="1:7" x14ac:dyDescent="0.2">
      <c r="A34" s="126">
        <v>28</v>
      </c>
      <c r="B34" s="152" t="s">
        <v>55</v>
      </c>
      <c r="C34" s="153" t="s">
        <v>56</v>
      </c>
      <c r="D34" s="154"/>
      <c r="E34" s="157">
        <f>'１次波及計算'!W34</f>
        <v>0</v>
      </c>
      <c r="F34" s="154"/>
      <c r="G34" s="156">
        <f t="shared" si="0"/>
        <v>0</v>
      </c>
    </row>
    <row r="35" spans="1:7" x14ac:dyDescent="0.2">
      <c r="A35" s="126">
        <v>29</v>
      </c>
      <c r="B35" s="152" t="s">
        <v>57</v>
      </c>
      <c r="C35" s="153" t="s">
        <v>58</v>
      </c>
      <c r="D35" s="154"/>
      <c r="E35" s="157">
        <f>'１次波及計算'!W35</f>
        <v>0</v>
      </c>
      <c r="F35" s="154"/>
      <c r="G35" s="156">
        <f t="shared" si="0"/>
        <v>0</v>
      </c>
    </row>
    <row r="36" spans="1:7" x14ac:dyDescent="0.2">
      <c r="A36" s="126">
        <v>30</v>
      </c>
      <c r="B36" s="152" t="s">
        <v>59</v>
      </c>
      <c r="C36" s="153" t="s">
        <v>60</v>
      </c>
      <c r="D36" s="154"/>
      <c r="E36" s="157">
        <f>'１次波及計算'!W36</f>
        <v>0</v>
      </c>
      <c r="F36" s="154"/>
      <c r="G36" s="156">
        <f t="shared" si="0"/>
        <v>0</v>
      </c>
    </row>
    <row r="37" spans="1:7" x14ac:dyDescent="0.2">
      <c r="A37" s="126">
        <v>31</v>
      </c>
      <c r="B37" s="152" t="s">
        <v>61</v>
      </c>
      <c r="C37" s="153" t="s">
        <v>407</v>
      </c>
      <c r="D37" s="154"/>
      <c r="E37" s="157">
        <f>'１次波及計算'!W37</f>
        <v>0</v>
      </c>
      <c r="F37" s="154"/>
      <c r="G37" s="156">
        <f t="shared" si="0"/>
        <v>0</v>
      </c>
    </row>
    <row r="38" spans="1:7" x14ac:dyDescent="0.2">
      <c r="A38" s="126">
        <v>32</v>
      </c>
      <c r="B38" s="152" t="s">
        <v>62</v>
      </c>
      <c r="C38" s="153" t="s">
        <v>63</v>
      </c>
      <c r="D38" s="154"/>
      <c r="E38" s="157">
        <f>'１次波及計算'!W38</f>
        <v>0</v>
      </c>
      <c r="F38" s="154"/>
      <c r="G38" s="156">
        <f t="shared" si="0"/>
        <v>0</v>
      </c>
    </row>
    <row r="39" spans="1:7" x14ac:dyDescent="0.2">
      <c r="A39" s="126">
        <v>33</v>
      </c>
      <c r="B39" s="152" t="s">
        <v>64</v>
      </c>
      <c r="C39" s="153" t="s">
        <v>65</v>
      </c>
      <c r="D39" s="154"/>
      <c r="E39" s="157">
        <f>'１次波及計算'!W39</f>
        <v>0</v>
      </c>
      <c r="F39" s="154"/>
      <c r="G39" s="156">
        <f t="shared" ref="G39:G70" si="1">E39+F39</f>
        <v>0</v>
      </c>
    </row>
    <row r="40" spans="1:7" x14ac:dyDescent="0.2">
      <c r="A40" s="126">
        <v>34</v>
      </c>
      <c r="B40" s="152" t="s">
        <v>66</v>
      </c>
      <c r="C40" s="153" t="s">
        <v>67</v>
      </c>
      <c r="D40" s="154"/>
      <c r="E40" s="157">
        <f>'１次波及計算'!W40</f>
        <v>0</v>
      </c>
      <c r="F40" s="154"/>
      <c r="G40" s="156">
        <f t="shared" si="1"/>
        <v>0</v>
      </c>
    </row>
    <row r="41" spans="1:7" x14ac:dyDescent="0.2">
      <c r="A41" s="126">
        <v>35</v>
      </c>
      <c r="B41" s="152" t="s">
        <v>68</v>
      </c>
      <c r="C41" s="153" t="s">
        <v>69</v>
      </c>
      <c r="D41" s="154"/>
      <c r="E41" s="157">
        <f>'１次波及計算'!W41</f>
        <v>0</v>
      </c>
      <c r="F41" s="154"/>
      <c r="G41" s="156">
        <f t="shared" si="1"/>
        <v>0</v>
      </c>
    </row>
    <row r="42" spans="1:7" x14ac:dyDescent="0.2">
      <c r="A42" s="126">
        <v>36</v>
      </c>
      <c r="B42" s="152" t="s">
        <v>70</v>
      </c>
      <c r="C42" s="153" t="s">
        <v>71</v>
      </c>
      <c r="D42" s="154"/>
      <c r="E42" s="157">
        <f>'１次波及計算'!W42</f>
        <v>0</v>
      </c>
      <c r="F42" s="154"/>
      <c r="G42" s="156">
        <f t="shared" si="1"/>
        <v>0</v>
      </c>
    </row>
    <row r="43" spans="1:7" x14ac:dyDescent="0.2">
      <c r="A43" s="126">
        <v>37</v>
      </c>
      <c r="B43" s="152" t="s">
        <v>72</v>
      </c>
      <c r="C43" s="153" t="s">
        <v>73</v>
      </c>
      <c r="D43" s="154"/>
      <c r="E43" s="157">
        <f>'１次波及計算'!W43</f>
        <v>0</v>
      </c>
      <c r="F43" s="154"/>
      <c r="G43" s="156">
        <f t="shared" si="1"/>
        <v>0</v>
      </c>
    </row>
    <row r="44" spans="1:7" x14ac:dyDescent="0.2">
      <c r="A44" s="126">
        <v>38</v>
      </c>
      <c r="B44" s="152" t="s">
        <v>74</v>
      </c>
      <c r="C44" s="153" t="s">
        <v>408</v>
      </c>
      <c r="D44" s="154"/>
      <c r="E44" s="157">
        <f>'１次波及計算'!W44</f>
        <v>0</v>
      </c>
      <c r="F44" s="154"/>
      <c r="G44" s="156">
        <f t="shared" si="1"/>
        <v>0</v>
      </c>
    </row>
    <row r="45" spans="1:7" x14ac:dyDescent="0.2">
      <c r="A45" s="126">
        <v>39</v>
      </c>
      <c r="B45" s="152" t="s">
        <v>75</v>
      </c>
      <c r="C45" s="153" t="s">
        <v>76</v>
      </c>
      <c r="D45" s="154"/>
      <c r="E45" s="157">
        <f>'１次波及計算'!W45</f>
        <v>0</v>
      </c>
      <c r="F45" s="154"/>
      <c r="G45" s="156">
        <f t="shared" si="1"/>
        <v>0</v>
      </c>
    </row>
    <row r="46" spans="1:7" x14ac:dyDescent="0.2">
      <c r="A46" s="126">
        <v>40</v>
      </c>
      <c r="B46" s="152" t="s">
        <v>77</v>
      </c>
      <c r="C46" s="153" t="s">
        <v>78</v>
      </c>
      <c r="D46" s="154"/>
      <c r="E46" s="157">
        <f>'１次波及計算'!W46</f>
        <v>0</v>
      </c>
      <c r="F46" s="154"/>
      <c r="G46" s="156">
        <f t="shared" si="1"/>
        <v>0</v>
      </c>
    </row>
    <row r="47" spans="1:7" x14ac:dyDescent="0.2">
      <c r="A47" s="126">
        <v>41</v>
      </c>
      <c r="B47" s="152" t="s">
        <v>79</v>
      </c>
      <c r="C47" s="153" t="s">
        <v>80</v>
      </c>
      <c r="D47" s="154"/>
      <c r="E47" s="157">
        <f>'１次波及計算'!W47</f>
        <v>0</v>
      </c>
      <c r="F47" s="154"/>
      <c r="G47" s="156">
        <f t="shared" si="1"/>
        <v>0</v>
      </c>
    </row>
    <row r="48" spans="1:7" x14ac:dyDescent="0.2">
      <c r="A48" s="126">
        <v>42</v>
      </c>
      <c r="B48" s="152" t="s">
        <v>81</v>
      </c>
      <c r="C48" s="153" t="s">
        <v>409</v>
      </c>
      <c r="D48" s="154"/>
      <c r="E48" s="157">
        <f>'１次波及計算'!W48</f>
        <v>0</v>
      </c>
      <c r="F48" s="154"/>
      <c r="G48" s="156">
        <f t="shared" si="1"/>
        <v>0</v>
      </c>
    </row>
    <row r="49" spans="1:7" x14ac:dyDescent="0.2">
      <c r="A49" s="126">
        <v>43</v>
      </c>
      <c r="B49" s="152" t="s">
        <v>82</v>
      </c>
      <c r="C49" s="153" t="s">
        <v>83</v>
      </c>
      <c r="D49" s="154"/>
      <c r="E49" s="157">
        <f>'１次波及計算'!W49</f>
        <v>0</v>
      </c>
      <c r="F49" s="154"/>
      <c r="G49" s="156">
        <f t="shared" si="1"/>
        <v>0</v>
      </c>
    </row>
    <row r="50" spans="1:7" x14ac:dyDescent="0.2">
      <c r="A50" s="126">
        <v>44</v>
      </c>
      <c r="B50" s="152" t="s">
        <v>84</v>
      </c>
      <c r="C50" s="153" t="s">
        <v>85</v>
      </c>
      <c r="D50" s="154"/>
      <c r="E50" s="157">
        <f>'１次波及計算'!W50</f>
        <v>0</v>
      </c>
      <c r="F50" s="154"/>
      <c r="G50" s="156">
        <f t="shared" si="1"/>
        <v>0</v>
      </c>
    </row>
    <row r="51" spans="1:7" x14ac:dyDescent="0.2">
      <c r="A51" s="126">
        <v>45</v>
      </c>
      <c r="B51" s="152" t="s">
        <v>86</v>
      </c>
      <c r="C51" s="153" t="s">
        <v>87</v>
      </c>
      <c r="D51" s="154"/>
      <c r="E51" s="157">
        <f>'１次波及計算'!W51</f>
        <v>0</v>
      </c>
      <c r="F51" s="154"/>
      <c r="G51" s="156">
        <f t="shared" si="1"/>
        <v>0</v>
      </c>
    </row>
    <row r="52" spans="1:7" x14ac:dyDescent="0.2">
      <c r="A52" s="126">
        <v>46</v>
      </c>
      <c r="B52" s="152" t="s">
        <v>88</v>
      </c>
      <c r="C52" s="153" t="s">
        <v>89</v>
      </c>
      <c r="D52" s="154"/>
      <c r="E52" s="157">
        <f>'１次波及計算'!W52</f>
        <v>0</v>
      </c>
      <c r="F52" s="154"/>
      <c r="G52" s="156">
        <f t="shared" si="1"/>
        <v>0</v>
      </c>
    </row>
    <row r="53" spans="1:7" x14ac:dyDescent="0.2">
      <c r="A53" s="126">
        <v>47</v>
      </c>
      <c r="B53" s="152" t="s">
        <v>90</v>
      </c>
      <c r="C53" s="153" t="s">
        <v>91</v>
      </c>
      <c r="D53" s="154"/>
      <c r="E53" s="157">
        <f>'１次波及計算'!W53</f>
        <v>0</v>
      </c>
      <c r="F53" s="154"/>
      <c r="G53" s="156">
        <f t="shared" si="1"/>
        <v>0</v>
      </c>
    </row>
    <row r="54" spans="1:7" x14ac:dyDescent="0.2">
      <c r="A54" s="126">
        <v>48</v>
      </c>
      <c r="B54" s="152" t="s">
        <v>92</v>
      </c>
      <c r="C54" s="153" t="s">
        <v>93</v>
      </c>
      <c r="D54" s="154"/>
      <c r="E54" s="157">
        <f>'１次波及計算'!W54</f>
        <v>0</v>
      </c>
      <c r="F54" s="154"/>
      <c r="G54" s="156">
        <f t="shared" si="1"/>
        <v>0</v>
      </c>
    </row>
    <row r="55" spans="1:7" x14ac:dyDescent="0.2">
      <c r="A55" s="126">
        <v>49</v>
      </c>
      <c r="B55" s="152" t="s">
        <v>94</v>
      </c>
      <c r="C55" s="153" t="s">
        <v>95</v>
      </c>
      <c r="D55" s="154"/>
      <c r="E55" s="157">
        <f>'１次波及計算'!W55</f>
        <v>0</v>
      </c>
      <c r="F55" s="154"/>
      <c r="G55" s="156">
        <f t="shared" si="1"/>
        <v>0</v>
      </c>
    </row>
    <row r="56" spans="1:7" x14ac:dyDescent="0.2">
      <c r="A56" s="126">
        <v>50</v>
      </c>
      <c r="B56" s="152" t="s">
        <v>96</v>
      </c>
      <c r="C56" s="153" t="s">
        <v>97</v>
      </c>
      <c r="D56" s="154"/>
      <c r="E56" s="157">
        <f>'１次波及計算'!W56</f>
        <v>0</v>
      </c>
      <c r="F56" s="154"/>
      <c r="G56" s="156">
        <f t="shared" si="1"/>
        <v>0</v>
      </c>
    </row>
    <row r="57" spans="1:7" x14ac:dyDescent="0.2">
      <c r="A57" s="126">
        <v>51</v>
      </c>
      <c r="B57" s="152" t="s">
        <v>98</v>
      </c>
      <c r="C57" s="153" t="s">
        <v>99</v>
      </c>
      <c r="D57" s="154"/>
      <c r="E57" s="157">
        <f>'１次波及計算'!W57</f>
        <v>0</v>
      </c>
      <c r="F57" s="154"/>
      <c r="G57" s="156">
        <f t="shared" si="1"/>
        <v>0</v>
      </c>
    </row>
    <row r="58" spans="1:7" x14ac:dyDescent="0.2">
      <c r="A58" s="126">
        <v>52</v>
      </c>
      <c r="B58" s="152" t="s">
        <v>100</v>
      </c>
      <c r="C58" s="153" t="s">
        <v>101</v>
      </c>
      <c r="D58" s="154"/>
      <c r="E58" s="157">
        <f>'１次波及計算'!W58</f>
        <v>0</v>
      </c>
      <c r="F58" s="154"/>
      <c r="G58" s="156">
        <f t="shared" si="1"/>
        <v>0</v>
      </c>
    </row>
    <row r="59" spans="1:7" x14ac:dyDescent="0.2">
      <c r="A59" s="126">
        <v>53</v>
      </c>
      <c r="B59" s="152" t="s">
        <v>102</v>
      </c>
      <c r="C59" s="153" t="s">
        <v>410</v>
      </c>
      <c r="D59" s="154"/>
      <c r="E59" s="157">
        <f>'１次波及計算'!W59</f>
        <v>0</v>
      </c>
      <c r="F59" s="154"/>
      <c r="G59" s="156">
        <f t="shared" si="1"/>
        <v>0</v>
      </c>
    </row>
    <row r="60" spans="1:7" x14ac:dyDescent="0.2">
      <c r="A60" s="126">
        <v>54</v>
      </c>
      <c r="B60" s="152" t="s">
        <v>103</v>
      </c>
      <c r="C60" s="153" t="s">
        <v>104</v>
      </c>
      <c r="D60" s="154"/>
      <c r="E60" s="157">
        <f>'１次波及計算'!W60</f>
        <v>0</v>
      </c>
      <c r="F60" s="154"/>
      <c r="G60" s="156">
        <f t="shared" si="1"/>
        <v>0</v>
      </c>
    </row>
    <row r="61" spans="1:7" x14ac:dyDescent="0.2">
      <c r="A61" s="126">
        <v>55</v>
      </c>
      <c r="B61" s="152" t="s">
        <v>105</v>
      </c>
      <c r="C61" s="153" t="s">
        <v>106</v>
      </c>
      <c r="D61" s="154"/>
      <c r="E61" s="157">
        <f>'１次波及計算'!W61</f>
        <v>0</v>
      </c>
      <c r="F61" s="154"/>
      <c r="G61" s="156">
        <f t="shared" si="1"/>
        <v>0</v>
      </c>
    </row>
    <row r="62" spans="1:7" x14ac:dyDescent="0.2">
      <c r="A62" s="126">
        <v>56</v>
      </c>
      <c r="B62" s="152" t="s">
        <v>107</v>
      </c>
      <c r="C62" s="153" t="s">
        <v>108</v>
      </c>
      <c r="D62" s="154"/>
      <c r="E62" s="157">
        <f>'１次波及計算'!W62</f>
        <v>0</v>
      </c>
      <c r="F62" s="154"/>
      <c r="G62" s="156">
        <f t="shared" si="1"/>
        <v>0</v>
      </c>
    </row>
    <row r="63" spans="1:7" x14ac:dyDescent="0.2">
      <c r="A63" s="126">
        <v>57</v>
      </c>
      <c r="B63" s="152" t="s">
        <v>109</v>
      </c>
      <c r="C63" s="153" t="s">
        <v>110</v>
      </c>
      <c r="D63" s="154"/>
      <c r="E63" s="157">
        <f>'１次波及計算'!W63</f>
        <v>0</v>
      </c>
      <c r="F63" s="154"/>
      <c r="G63" s="156">
        <f t="shared" si="1"/>
        <v>0</v>
      </c>
    </row>
    <row r="64" spans="1:7" x14ac:dyDescent="0.2">
      <c r="A64" s="126">
        <v>58</v>
      </c>
      <c r="B64" s="152" t="s">
        <v>111</v>
      </c>
      <c r="C64" s="153" t="s">
        <v>112</v>
      </c>
      <c r="D64" s="154"/>
      <c r="E64" s="157">
        <f>'１次波及計算'!W64</f>
        <v>0</v>
      </c>
      <c r="F64" s="154"/>
      <c r="G64" s="156">
        <f t="shared" si="1"/>
        <v>0</v>
      </c>
    </row>
    <row r="65" spans="1:7" x14ac:dyDescent="0.2">
      <c r="A65" s="126">
        <v>59</v>
      </c>
      <c r="B65" s="152" t="s">
        <v>569</v>
      </c>
      <c r="C65" s="153" t="s">
        <v>113</v>
      </c>
      <c r="D65" s="154"/>
      <c r="E65" s="157">
        <f>'１次波及計算'!W65</f>
        <v>0</v>
      </c>
      <c r="F65" s="154"/>
      <c r="G65" s="156">
        <f t="shared" si="1"/>
        <v>0</v>
      </c>
    </row>
    <row r="66" spans="1:7" x14ac:dyDescent="0.2">
      <c r="A66" s="126">
        <v>60</v>
      </c>
      <c r="B66" s="152" t="s">
        <v>114</v>
      </c>
      <c r="C66" s="153" t="s">
        <v>115</v>
      </c>
      <c r="D66" s="154"/>
      <c r="E66" s="157">
        <f>'１次波及計算'!W66</f>
        <v>0</v>
      </c>
      <c r="F66" s="154"/>
      <c r="G66" s="156">
        <f t="shared" si="1"/>
        <v>0</v>
      </c>
    </row>
    <row r="67" spans="1:7" x14ac:dyDescent="0.2">
      <c r="A67" s="126">
        <v>61</v>
      </c>
      <c r="B67" s="152" t="s">
        <v>116</v>
      </c>
      <c r="C67" s="153" t="s">
        <v>117</v>
      </c>
      <c r="D67" s="154"/>
      <c r="E67" s="157">
        <f>'１次波及計算'!W67</f>
        <v>0</v>
      </c>
      <c r="F67" s="154"/>
      <c r="G67" s="156">
        <f t="shared" si="1"/>
        <v>0</v>
      </c>
    </row>
    <row r="68" spans="1:7" x14ac:dyDescent="0.2">
      <c r="A68" s="126">
        <v>62</v>
      </c>
      <c r="B68" s="152" t="s">
        <v>118</v>
      </c>
      <c r="C68" s="153" t="s">
        <v>119</v>
      </c>
      <c r="D68" s="154"/>
      <c r="E68" s="157">
        <f>'１次波及計算'!W68</f>
        <v>0</v>
      </c>
      <c r="F68" s="154"/>
      <c r="G68" s="156">
        <f t="shared" si="1"/>
        <v>0</v>
      </c>
    </row>
    <row r="69" spans="1:7" x14ac:dyDescent="0.2">
      <c r="A69" s="126">
        <v>63</v>
      </c>
      <c r="B69" s="152" t="s">
        <v>570</v>
      </c>
      <c r="C69" s="153" t="s">
        <v>120</v>
      </c>
      <c r="D69" s="154"/>
      <c r="E69" s="157">
        <f>'１次波及計算'!W69</f>
        <v>0</v>
      </c>
      <c r="F69" s="154"/>
      <c r="G69" s="156">
        <f t="shared" si="1"/>
        <v>0</v>
      </c>
    </row>
    <row r="70" spans="1:7" x14ac:dyDescent="0.2">
      <c r="A70" s="126">
        <v>64</v>
      </c>
      <c r="B70" s="152" t="s">
        <v>571</v>
      </c>
      <c r="C70" s="153" t="s">
        <v>121</v>
      </c>
      <c r="D70" s="154"/>
      <c r="E70" s="157">
        <f>'１次波及計算'!W70</f>
        <v>0</v>
      </c>
      <c r="F70" s="154"/>
      <c r="G70" s="156">
        <f t="shared" si="1"/>
        <v>0</v>
      </c>
    </row>
    <row r="71" spans="1:7" x14ac:dyDescent="0.2">
      <c r="A71" s="126">
        <v>65</v>
      </c>
      <c r="B71" s="152" t="s">
        <v>122</v>
      </c>
      <c r="C71" s="153" t="s">
        <v>123</v>
      </c>
      <c r="D71" s="154"/>
      <c r="E71" s="157">
        <f>'１次波及計算'!W71</f>
        <v>0</v>
      </c>
      <c r="F71" s="154"/>
      <c r="G71" s="156">
        <f t="shared" ref="G71:G102" si="2">E71+F71</f>
        <v>0</v>
      </c>
    </row>
    <row r="72" spans="1:7" x14ac:dyDescent="0.2">
      <c r="A72" s="126">
        <v>66</v>
      </c>
      <c r="B72" s="152" t="s">
        <v>124</v>
      </c>
      <c r="C72" s="153" t="s">
        <v>125</v>
      </c>
      <c r="D72" s="154"/>
      <c r="E72" s="157">
        <f>'１次波及計算'!W72</f>
        <v>0</v>
      </c>
      <c r="F72" s="154"/>
      <c r="G72" s="156">
        <f t="shared" si="2"/>
        <v>0</v>
      </c>
    </row>
    <row r="73" spans="1:7" x14ac:dyDescent="0.2">
      <c r="A73" s="126">
        <v>67</v>
      </c>
      <c r="B73" s="152" t="s">
        <v>126</v>
      </c>
      <c r="C73" s="153" t="s">
        <v>127</v>
      </c>
      <c r="D73" s="154"/>
      <c r="E73" s="157">
        <f>'１次波及計算'!W73</f>
        <v>0</v>
      </c>
      <c r="F73" s="154"/>
      <c r="G73" s="156">
        <f t="shared" si="2"/>
        <v>0</v>
      </c>
    </row>
    <row r="74" spans="1:7" x14ac:dyDescent="0.2">
      <c r="A74" s="126">
        <v>68</v>
      </c>
      <c r="B74" s="152" t="s">
        <v>128</v>
      </c>
      <c r="C74" s="153" t="s">
        <v>129</v>
      </c>
      <c r="D74" s="154"/>
      <c r="E74" s="157">
        <f>'１次波及計算'!W74</f>
        <v>0</v>
      </c>
      <c r="F74" s="154"/>
      <c r="G74" s="156">
        <f t="shared" si="2"/>
        <v>0</v>
      </c>
    </row>
    <row r="75" spans="1:7" x14ac:dyDescent="0.2">
      <c r="A75" s="126">
        <v>69</v>
      </c>
      <c r="B75" s="152" t="s">
        <v>130</v>
      </c>
      <c r="C75" s="153" t="s">
        <v>131</v>
      </c>
      <c r="D75" s="154"/>
      <c r="E75" s="157">
        <f>'１次波及計算'!W75</f>
        <v>0</v>
      </c>
      <c r="F75" s="154"/>
      <c r="G75" s="156">
        <f t="shared" si="2"/>
        <v>0</v>
      </c>
    </row>
    <row r="76" spans="1:7" x14ac:dyDescent="0.2">
      <c r="A76" s="126">
        <v>70</v>
      </c>
      <c r="B76" s="152" t="s">
        <v>132</v>
      </c>
      <c r="C76" s="153" t="s">
        <v>133</v>
      </c>
      <c r="D76" s="154"/>
      <c r="E76" s="157">
        <f>'１次波及計算'!W76</f>
        <v>0</v>
      </c>
      <c r="F76" s="154"/>
      <c r="G76" s="156">
        <f t="shared" si="2"/>
        <v>0</v>
      </c>
    </row>
    <row r="77" spans="1:7" x14ac:dyDescent="0.2">
      <c r="A77" s="126">
        <v>71</v>
      </c>
      <c r="B77" s="152" t="s">
        <v>134</v>
      </c>
      <c r="C77" s="153" t="s">
        <v>135</v>
      </c>
      <c r="D77" s="154"/>
      <c r="E77" s="157">
        <f>'１次波及計算'!W77</f>
        <v>0</v>
      </c>
      <c r="F77" s="154"/>
      <c r="G77" s="156">
        <f t="shared" si="2"/>
        <v>0</v>
      </c>
    </row>
    <row r="78" spans="1:7" x14ac:dyDescent="0.2">
      <c r="A78" s="126">
        <v>72</v>
      </c>
      <c r="B78" s="152" t="s">
        <v>572</v>
      </c>
      <c r="C78" s="153" t="s">
        <v>136</v>
      </c>
      <c r="D78" s="154"/>
      <c r="E78" s="157">
        <f>'１次波及計算'!W78</f>
        <v>0</v>
      </c>
      <c r="F78" s="154"/>
      <c r="G78" s="156">
        <f t="shared" si="2"/>
        <v>0</v>
      </c>
    </row>
    <row r="79" spans="1:7" x14ac:dyDescent="0.2">
      <c r="A79" s="126">
        <v>73</v>
      </c>
      <c r="B79" s="152" t="s">
        <v>573</v>
      </c>
      <c r="C79" s="153" t="s">
        <v>137</v>
      </c>
      <c r="D79" s="154"/>
      <c r="E79" s="157">
        <f>'１次波及計算'!W79</f>
        <v>0</v>
      </c>
      <c r="F79" s="154"/>
      <c r="G79" s="156">
        <f t="shared" si="2"/>
        <v>0</v>
      </c>
    </row>
    <row r="80" spans="1:7" x14ac:dyDescent="0.2">
      <c r="A80" s="126">
        <v>74</v>
      </c>
      <c r="B80" s="152" t="s">
        <v>138</v>
      </c>
      <c r="C80" s="153" t="s">
        <v>139</v>
      </c>
      <c r="D80" s="154"/>
      <c r="E80" s="157">
        <f>'１次波及計算'!W80</f>
        <v>0</v>
      </c>
      <c r="F80" s="154"/>
      <c r="G80" s="156">
        <f t="shared" si="2"/>
        <v>0</v>
      </c>
    </row>
    <row r="81" spans="1:7" x14ac:dyDescent="0.2">
      <c r="A81" s="126">
        <v>75</v>
      </c>
      <c r="B81" s="152" t="s">
        <v>140</v>
      </c>
      <c r="C81" s="153" t="s">
        <v>141</v>
      </c>
      <c r="D81" s="154"/>
      <c r="E81" s="157">
        <f>'１次波及計算'!W81</f>
        <v>0</v>
      </c>
      <c r="F81" s="154"/>
      <c r="G81" s="156">
        <f t="shared" si="2"/>
        <v>0</v>
      </c>
    </row>
    <row r="82" spans="1:7" x14ac:dyDescent="0.2">
      <c r="A82" s="126">
        <v>76</v>
      </c>
      <c r="B82" s="152" t="s">
        <v>142</v>
      </c>
      <c r="C82" s="153" t="s">
        <v>143</v>
      </c>
      <c r="D82" s="154"/>
      <c r="E82" s="157">
        <f>'１次波及計算'!W82</f>
        <v>0</v>
      </c>
      <c r="F82" s="154"/>
      <c r="G82" s="156">
        <f t="shared" si="2"/>
        <v>0</v>
      </c>
    </row>
    <row r="83" spans="1:7" x14ac:dyDescent="0.2">
      <c r="A83" s="126">
        <v>77</v>
      </c>
      <c r="B83" s="152" t="s">
        <v>144</v>
      </c>
      <c r="C83" s="153" t="s">
        <v>145</v>
      </c>
      <c r="D83" s="154"/>
      <c r="E83" s="157">
        <f>'１次波及計算'!W83</f>
        <v>0</v>
      </c>
      <c r="F83" s="154"/>
      <c r="G83" s="156">
        <f t="shared" si="2"/>
        <v>0</v>
      </c>
    </row>
    <row r="84" spans="1:7" x14ac:dyDescent="0.2">
      <c r="A84" s="126">
        <v>78</v>
      </c>
      <c r="B84" s="152" t="s">
        <v>146</v>
      </c>
      <c r="C84" s="153" t="s">
        <v>147</v>
      </c>
      <c r="D84" s="154"/>
      <c r="E84" s="157">
        <f>'１次波及計算'!W84</f>
        <v>0</v>
      </c>
      <c r="F84" s="154"/>
      <c r="G84" s="156">
        <f t="shared" si="2"/>
        <v>0</v>
      </c>
    </row>
    <row r="85" spans="1:7" x14ac:dyDescent="0.2">
      <c r="A85" s="126">
        <v>79</v>
      </c>
      <c r="B85" s="152" t="s">
        <v>148</v>
      </c>
      <c r="C85" s="153" t="s">
        <v>149</v>
      </c>
      <c r="D85" s="154"/>
      <c r="E85" s="157">
        <f>'１次波及計算'!W85</f>
        <v>0</v>
      </c>
      <c r="F85" s="154"/>
      <c r="G85" s="156">
        <f t="shared" si="2"/>
        <v>0</v>
      </c>
    </row>
    <row r="86" spans="1:7" x14ac:dyDescent="0.2">
      <c r="A86" s="126">
        <v>80</v>
      </c>
      <c r="B86" s="152" t="s">
        <v>150</v>
      </c>
      <c r="C86" s="153" t="s">
        <v>151</v>
      </c>
      <c r="D86" s="154"/>
      <c r="E86" s="157">
        <f>'１次波及計算'!W86</f>
        <v>0</v>
      </c>
      <c r="F86" s="154"/>
      <c r="G86" s="156">
        <f t="shared" si="2"/>
        <v>0</v>
      </c>
    </row>
    <row r="87" spans="1:7" x14ac:dyDescent="0.2">
      <c r="A87" s="126">
        <v>81</v>
      </c>
      <c r="B87" s="152" t="s">
        <v>152</v>
      </c>
      <c r="C87" s="153" t="s">
        <v>153</v>
      </c>
      <c r="D87" s="154"/>
      <c r="E87" s="157">
        <f>'１次波及計算'!W87</f>
        <v>0</v>
      </c>
      <c r="F87" s="154"/>
      <c r="G87" s="156">
        <f t="shared" si="2"/>
        <v>0</v>
      </c>
    </row>
    <row r="88" spans="1:7" x14ac:dyDescent="0.2">
      <c r="A88" s="126">
        <v>82</v>
      </c>
      <c r="B88" s="152" t="s">
        <v>154</v>
      </c>
      <c r="C88" s="153" t="s">
        <v>155</v>
      </c>
      <c r="D88" s="154"/>
      <c r="E88" s="157">
        <f>'１次波及計算'!W88</f>
        <v>0</v>
      </c>
      <c r="F88" s="154"/>
      <c r="G88" s="156">
        <f t="shared" si="2"/>
        <v>0</v>
      </c>
    </row>
    <row r="89" spans="1:7" x14ac:dyDescent="0.2">
      <c r="A89" s="126">
        <v>83</v>
      </c>
      <c r="B89" s="152" t="s">
        <v>156</v>
      </c>
      <c r="C89" s="153" t="s">
        <v>157</v>
      </c>
      <c r="D89" s="154"/>
      <c r="E89" s="157">
        <f>'１次波及計算'!W89</f>
        <v>0</v>
      </c>
      <c r="F89" s="154"/>
      <c r="G89" s="156">
        <f t="shared" si="2"/>
        <v>0</v>
      </c>
    </row>
    <row r="90" spans="1:7" x14ac:dyDescent="0.2">
      <c r="A90" s="126">
        <v>84</v>
      </c>
      <c r="B90" s="152" t="s">
        <v>158</v>
      </c>
      <c r="C90" s="153" t="s">
        <v>159</v>
      </c>
      <c r="D90" s="154"/>
      <c r="E90" s="157">
        <f>'１次波及計算'!W90</f>
        <v>0</v>
      </c>
      <c r="F90" s="154"/>
      <c r="G90" s="156">
        <f t="shared" si="2"/>
        <v>0</v>
      </c>
    </row>
    <row r="91" spans="1:7" x14ac:dyDescent="0.2">
      <c r="A91" s="126">
        <v>85</v>
      </c>
      <c r="B91" s="152" t="s">
        <v>160</v>
      </c>
      <c r="C91" s="153" t="s">
        <v>161</v>
      </c>
      <c r="D91" s="154"/>
      <c r="E91" s="157">
        <f>'１次波及計算'!W91</f>
        <v>0</v>
      </c>
      <c r="F91" s="154"/>
      <c r="G91" s="156">
        <f t="shared" si="2"/>
        <v>0</v>
      </c>
    </row>
    <row r="92" spans="1:7" x14ac:dyDescent="0.2">
      <c r="A92" s="126">
        <v>86</v>
      </c>
      <c r="B92" s="152" t="s">
        <v>162</v>
      </c>
      <c r="C92" s="153" t="s">
        <v>163</v>
      </c>
      <c r="D92" s="154"/>
      <c r="E92" s="157">
        <f>'１次波及計算'!W92</f>
        <v>0</v>
      </c>
      <c r="F92" s="154"/>
      <c r="G92" s="156">
        <f t="shared" si="2"/>
        <v>0</v>
      </c>
    </row>
    <row r="93" spans="1:7" x14ac:dyDescent="0.2">
      <c r="A93" s="126">
        <v>87</v>
      </c>
      <c r="B93" s="152" t="s">
        <v>164</v>
      </c>
      <c r="C93" s="153" t="s">
        <v>165</v>
      </c>
      <c r="D93" s="154"/>
      <c r="E93" s="157">
        <f>'１次波及計算'!W93</f>
        <v>0</v>
      </c>
      <c r="F93" s="154"/>
      <c r="G93" s="156">
        <f t="shared" si="2"/>
        <v>0</v>
      </c>
    </row>
    <row r="94" spans="1:7" x14ac:dyDescent="0.2">
      <c r="A94" s="126">
        <v>88</v>
      </c>
      <c r="B94" s="152" t="s">
        <v>166</v>
      </c>
      <c r="C94" s="153" t="s">
        <v>167</v>
      </c>
      <c r="D94" s="154"/>
      <c r="E94" s="157">
        <f>'１次波及計算'!W94</f>
        <v>0</v>
      </c>
      <c r="F94" s="154"/>
      <c r="G94" s="156">
        <f t="shared" si="2"/>
        <v>0</v>
      </c>
    </row>
    <row r="95" spans="1:7" x14ac:dyDescent="0.2">
      <c r="A95" s="126">
        <v>89</v>
      </c>
      <c r="B95" s="152" t="s">
        <v>168</v>
      </c>
      <c r="C95" s="153" t="s">
        <v>169</v>
      </c>
      <c r="D95" s="154"/>
      <c r="E95" s="157">
        <f>'１次波及計算'!W95</f>
        <v>0</v>
      </c>
      <c r="F95" s="154"/>
      <c r="G95" s="156">
        <f t="shared" si="2"/>
        <v>0</v>
      </c>
    </row>
    <row r="96" spans="1:7" x14ac:dyDescent="0.2">
      <c r="A96" s="126">
        <v>90</v>
      </c>
      <c r="B96" s="152" t="s">
        <v>170</v>
      </c>
      <c r="C96" s="153" t="s">
        <v>171</v>
      </c>
      <c r="D96" s="154"/>
      <c r="E96" s="157">
        <f>'１次波及計算'!W96</f>
        <v>0</v>
      </c>
      <c r="F96" s="154"/>
      <c r="G96" s="156">
        <f t="shared" si="2"/>
        <v>0</v>
      </c>
    </row>
    <row r="97" spans="1:7" x14ac:dyDescent="0.2">
      <c r="A97" s="126">
        <v>91</v>
      </c>
      <c r="B97" s="152" t="s">
        <v>172</v>
      </c>
      <c r="C97" s="153" t="s">
        <v>173</v>
      </c>
      <c r="D97" s="154"/>
      <c r="E97" s="157">
        <f>'１次波及計算'!W97</f>
        <v>0</v>
      </c>
      <c r="F97" s="154"/>
      <c r="G97" s="156">
        <f t="shared" si="2"/>
        <v>0</v>
      </c>
    </row>
    <row r="98" spans="1:7" x14ac:dyDescent="0.2">
      <c r="A98" s="126">
        <v>92</v>
      </c>
      <c r="B98" s="152" t="s">
        <v>174</v>
      </c>
      <c r="C98" s="153" t="s">
        <v>175</v>
      </c>
      <c r="D98" s="154"/>
      <c r="E98" s="157">
        <f>'１次波及計算'!W98</f>
        <v>0</v>
      </c>
      <c r="F98" s="154"/>
      <c r="G98" s="156">
        <f t="shared" si="2"/>
        <v>0</v>
      </c>
    </row>
    <row r="99" spans="1:7" x14ac:dyDescent="0.2">
      <c r="A99" s="126">
        <v>93</v>
      </c>
      <c r="B99" s="152">
        <v>632</v>
      </c>
      <c r="C99" s="153" t="s">
        <v>411</v>
      </c>
      <c r="D99" s="154"/>
      <c r="E99" s="157">
        <f>'１次波及計算'!W99</f>
        <v>0</v>
      </c>
      <c r="F99" s="154"/>
      <c r="G99" s="156">
        <f t="shared" si="2"/>
        <v>0</v>
      </c>
    </row>
    <row r="100" spans="1:7" x14ac:dyDescent="0.2">
      <c r="A100" s="126">
        <v>94</v>
      </c>
      <c r="B100" s="152" t="s">
        <v>176</v>
      </c>
      <c r="C100" s="153" t="s">
        <v>177</v>
      </c>
      <c r="D100" s="154"/>
      <c r="E100" s="157">
        <f>'１次波及計算'!W100</f>
        <v>0</v>
      </c>
      <c r="F100" s="154"/>
      <c r="G100" s="156">
        <f t="shared" si="2"/>
        <v>0</v>
      </c>
    </row>
    <row r="101" spans="1:7" x14ac:dyDescent="0.2">
      <c r="A101" s="126">
        <v>95</v>
      </c>
      <c r="B101" s="152" t="s">
        <v>178</v>
      </c>
      <c r="C101" s="153" t="s">
        <v>179</v>
      </c>
      <c r="D101" s="154"/>
      <c r="E101" s="157">
        <f>'１次波及計算'!W101</f>
        <v>0</v>
      </c>
      <c r="F101" s="154"/>
      <c r="G101" s="156">
        <f t="shared" si="2"/>
        <v>0</v>
      </c>
    </row>
    <row r="102" spans="1:7" x14ac:dyDescent="0.2">
      <c r="A102" s="126">
        <v>96</v>
      </c>
      <c r="B102" s="152" t="s">
        <v>180</v>
      </c>
      <c r="C102" s="153" t="s">
        <v>181</v>
      </c>
      <c r="D102" s="154"/>
      <c r="E102" s="157">
        <f>'１次波及計算'!W102</f>
        <v>0</v>
      </c>
      <c r="F102" s="154"/>
      <c r="G102" s="156">
        <f t="shared" si="2"/>
        <v>0</v>
      </c>
    </row>
    <row r="103" spans="1:7" x14ac:dyDescent="0.2">
      <c r="A103" s="126">
        <v>97</v>
      </c>
      <c r="B103" s="152" t="s">
        <v>182</v>
      </c>
      <c r="C103" s="153" t="s">
        <v>183</v>
      </c>
      <c r="D103" s="154"/>
      <c r="E103" s="157">
        <f>'１次波及計算'!W103</f>
        <v>0</v>
      </c>
      <c r="F103" s="154"/>
      <c r="G103" s="156">
        <f t="shared" ref="G103:G115" si="3">E103+F103</f>
        <v>0</v>
      </c>
    </row>
    <row r="104" spans="1:7" x14ac:dyDescent="0.2">
      <c r="A104" s="126">
        <v>98</v>
      </c>
      <c r="B104" s="152" t="s">
        <v>184</v>
      </c>
      <c r="C104" s="153" t="s">
        <v>412</v>
      </c>
      <c r="D104" s="154"/>
      <c r="E104" s="157">
        <f>'１次波及計算'!W104</f>
        <v>0</v>
      </c>
      <c r="F104" s="154"/>
      <c r="G104" s="156">
        <f t="shared" si="3"/>
        <v>0</v>
      </c>
    </row>
    <row r="105" spans="1:7" x14ac:dyDescent="0.2">
      <c r="A105" s="126">
        <v>99</v>
      </c>
      <c r="B105" s="152" t="s">
        <v>185</v>
      </c>
      <c r="C105" s="153" t="s">
        <v>186</v>
      </c>
      <c r="D105" s="154"/>
      <c r="E105" s="157">
        <f>'１次波及計算'!W105</f>
        <v>0</v>
      </c>
      <c r="F105" s="154"/>
      <c r="G105" s="156">
        <f t="shared" si="3"/>
        <v>0</v>
      </c>
    </row>
    <row r="106" spans="1:7" x14ac:dyDescent="0.2">
      <c r="A106" s="126">
        <v>100</v>
      </c>
      <c r="B106" s="152" t="s">
        <v>187</v>
      </c>
      <c r="C106" s="153" t="s">
        <v>188</v>
      </c>
      <c r="D106" s="154"/>
      <c r="E106" s="157">
        <f>'１次波及計算'!W106</f>
        <v>0</v>
      </c>
      <c r="F106" s="154"/>
      <c r="G106" s="156">
        <f t="shared" si="3"/>
        <v>0</v>
      </c>
    </row>
    <row r="107" spans="1:7" x14ac:dyDescent="0.2">
      <c r="A107" s="126">
        <v>101</v>
      </c>
      <c r="B107" s="152" t="s">
        <v>189</v>
      </c>
      <c r="C107" s="153" t="s">
        <v>190</v>
      </c>
      <c r="D107" s="154"/>
      <c r="E107" s="157">
        <f>'１次波及計算'!W107</f>
        <v>0</v>
      </c>
      <c r="F107" s="154"/>
      <c r="G107" s="156">
        <f t="shared" si="3"/>
        <v>0</v>
      </c>
    </row>
    <row r="108" spans="1:7" x14ac:dyDescent="0.2">
      <c r="A108" s="126">
        <v>102</v>
      </c>
      <c r="B108" s="152" t="s">
        <v>191</v>
      </c>
      <c r="C108" s="153" t="s">
        <v>192</v>
      </c>
      <c r="D108" s="154"/>
      <c r="E108" s="157">
        <f>'１次波及計算'!W108</f>
        <v>0</v>
      </c>
      <c r="F108" s="154"/>
      <c r="G108" s="156">
        <f t="shared" si="3"/>
        <v>0</v>
      </c>
    </row>
    <row r="109" spans="1:7" x14ac:dyDescent="0.2">
      <c r="A109" s="126">
        <v>103</v>
      </c>
      <c r="B109" s="152" t="s">
        <v>193</v>
      </c>
      <c r="C109" s="153" t="s">
        <v>194</v>
      </c>
      <c r="D109" s="154"/>
      <c r="E109" s="157">
        <f>'１次波及計算'!W109</f>
        <v>0</v>
      </c>
      <c r="F109" s="154"/>
      <c r="G109" s="156">
        <f t="shared" si="3"/>
        <v>0</v>
      </c>
    </row>
    <row r="110" spans="1:7" x14ac:dyDescent="0.2">
      <c r="A110" s="126">
        <v>104</v>
      </c>
      <c r="B110" s="152" t="s">
        <v>195</v>
      </c>
      <c r="C110" s="153" t="s">
        <v>196</v>
      </c>
      <c r="D110" s="154"/>
      <c r="E110" s="157">
        <f>'１次波及計算'!W110</f>
        <v>0</v>
      </c>
      <c r="F110" s="154"/>
      <c r="G110" s="156">
        <f t="shared" si="3"/>
        <v>0</v>
      </c>
    </row>
    <row r="111" spans="1:7" x14ac:dyDescent="0.2">
      <c r="A111" s="126">
        <v>105</v>
      </c>
      <c r="B111" s="152" t="s">
        <v>197</v>
      </c>
      <c r="C111" s="153" t="s">
        <v>198</v>
      </c>
      <c r="D111" s="154"/>
      <c r="E111" s="157">
        <f>'１次波及計算'!W111</f>
        <v>0</v>
      </c>
      <c r="F111" s="154"/>
      <c r="G111" s="156">
        <f t="shared" si="3"/>
        <v>0</v>
      </c>
    </row>
    <row r="112" spans="1:7" x14ac:dyDescent="0.2">
      <c r="A112" s="126">
        <v>106</v>
      </c>
      <c r="B112" s="152" t="s">
        <v>199</v>
      </c>
      <c r="C112" s="153" t="s">
        <v>200</v>
      </c>
      <c r="D112" s="154"/>
      <c r="E112" s="157">
        <f>'１次波及計算'!W112</f>
        <v>0</v>
      </c>
      <c r="F112" s="154"/>
      <c r="G112" s="156">
        <f t="shared" si="3"/>
        <v>0</v>
      </c>
    </row>
    <row r="113" spans="1:7" x14ac:dyDescent="0.2">
      <c r="A113" s="126">
        <v>107</v>
      </c>
      <c r="B113" s="152" t="s">
        <v>201</v>
      </c>
      <c r="C113" s="153" t="s">
        <v>202</v>
      </c>
      <c r="D113" s="154"/>
      <c r="E113" s="157">
        <f>'１次波及計算'!W113</f>
        <v>0</v>
      </c>
      <c r="F113" s="154"/>
      <c r="G113" s="156">
        <f t="shared" si="3"/>
        <v>0</v>
      </c>
    </row>
    <row r="114" spans="1:7" x14ac:dyDescent="0.2">
      <c r="A114" s="126">
        <v>108</v>
      </c>
      <c r="B114" s="152" t="s">
        <v>203</v>
      </c>
      <c r="C114" s="153" t="s">
        <v>413</v>
      </c>
      <c r="D114" s="154"/>
      <c r="E114" s="157">
        <f>'１次波及計算'!W114</f>
        <v>0</v>
      </c>
      <c r="F114" s="154"/>
      <c r="G114" s="156">
        <f t="shared" si="3"/>
        <v>0</v>
      </c>
    </row>
    <row r="115" spans="1:7" ht="13.5" thickBot="1" x14ac:dyDescent="0.25">
      <c r="A115" s="126">
        <v>109</v>
      </c>
      <c r="B115" s="152" t="s">
        <v>204</v>
      </c>
      <c r="C115" s="153" t="s">
        <v>414</v>
      </c>
      <c r="D115" s="159"/>
      <c r="E115" s="157">
        <f>'１次波及計算'!W115</f>
        <v>0</v>
      </c>
      <c r="F115" s="159"/>
      <c r="G115" s="156">
        <f t="shared" si="3"/>
        <v>0</v>
      </c>
    </row>
    <row r="116" spans="1:7" ht="19.5" customHeight="1" x14ac:dyDescent="0.2">
      <c r="B116" s="648" t="s">
        <v>206</v>
      </c>
      <c r="C116" s="649"/>
      <c r="D116" s="160">
        <f>SUM(D7:D115)</f>
        <v>0</v>
      </c>
      <c r="E116" s="161">
        <f>SUM(E7:E115)</f>
        <v>0</v>
      </c>
      <c r="F116" s="160">
        <f>SUM(F7:F115)</f>
        <v>0</v>
      </c>
      <c r="G116" s="162">
        <f>SUM(G7:G115)</f>
        <v>0</v>
      </c>
    </row>
    <row r="117" spans="1:7" ht="7.5" customHeight="1" x14ac:dyDescent="0.2">
      <c r="B117" s="163"/>
      <c r="C117" s="164"/>
      <c r="D117" s="164"/>
      <c r="E117" s="132"/>
      <c r="F117" s="164"/>
      <c r="G117" s="132"/>
    </row>
    <row r="118" spans="1:7" x14ac:dyDescent="0.2">
      <c r="B118" s="165" t="s">
        <v>207</v>
      </c>
      <c r="C118" s="164"/>
      <c r="D118" s="164"/>
      <c r="E118" s="132"/>
      <c r="F118" s="164"/>
      <c r="G118" s="132"/>
    </row>
    <row r="119" spans="1:7" ht="17.25" customHeight="1" x14ac:dyDescent="0.2">
      <c r="B119" s="166" t="s">
        <v>209</v>
      </c>
      <c r="C119" s="130" t="s">
        <v>208</v>
      </c>
      <c r="D119" s="164"/>
      <c r="E119" s="132"/>
      <c r="F119" s="164"/>
      <c r="G119" s="132"/>
    </row>
    <row r="120" spans="1:7" ht="17.25" customHeight="1" x14ac:dyDescent="0.2">
      <c r="B120" s="163"/>
      <c r="C120" s="130" t="s">
        <v>212</v>
      </c>
      <c r="D120" s="164"/>
      <c r="E120" s="132"/>
      <c r="F120" s="164"/>
      <c r="G120" s="132"/>
    </row>
    <row r="121" spans="1:7" ht="17.25" customHeight="1" x14ac:dyDescent="0.2">
      <c r="B121" s="163"/>
      <c r="C121" s="130" t="s">
        <v>213</v>
      </c>
      <c r="D121" s="164"/>
      <c r="E121" s="132"/>
      <c r="F121" s="164"/>
      <c r="G121" s="132"/>
    </row>
    <row r="122" spans="1:7" ht="17.25" customHeight="1" x14ac:dyDescent="0.2">
      <c r="B122" s="166" t="s">
        <v>210</v>
      </c>
      <c r="C122" s="130" t="s">
        <v>459</v>
      </c>
      <c r="D122" s="164"/>
      <c r="E122" s="132"/>
      <c r="F122" s="164"/>
      <c r="G122" s="132"/>
    </row>
    <row r="123" spans="1:7" ht="17.25" customHeight="1" x14ac:dyDescent="0.2">
      <c r="B123" s="166" t="s">
        <v>211</v>
      </c>
      <c r="C123" s="130" t="s">
        <v>577</v>
      </c>
      <c r="D123" s="164"/>
      <c r="E123" s="132"/>
      <c r="F123" s="164"/>
      <c r="G123" s="132"/>
    </row>
    <row r="124" spans="1:7" ht="17.25" customHeight="1" x14ac:dyDescent="0.2">
      <c r="B124" s="163"/>
      <c r="D124" s="164"/>
      <c r="E124" s="132"/>
      <c r="F124" s="164"/>
      <c r="G124" s="132"/>
    </row>
    <row r="125" spans="1:7" ht="15" customHeight="1" x14ac:dyDescent="0.2"/>
    <row r="126" spans="1:7" ht="15" customHeight="1" x14ac:dyDescent="0.2"/>
    <row r="127" spans="1:7" ht="15" customHeight="1" x14ac:dyDescent="0.2"/>
  </sheetData>
  <mergeCells count="2">
    <mergeCell ref="B116:C116"/>
    <mergeCell ref="G4:G5"/>
  </mergeCells>
  <phoneticPr fontId="2"/>
  <pageMargins left="0.7" right="0.7" top="0.75" bottom="0.75" header="0.3" footer="0.3"/>
  <pageSetup paperSize="8" scale="65" orientation="portrait" r:id="rId1"/>
  <headerFooter>
    <oddHeader>&amp;L&amp;F&amp;R&amp;A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FFCC"/>
    <pageSetUpPr fitToPage="1"/>
  </sheetPr>
  <dimension ref="B1:E124"/>
  <sheetViews>
    <sheetView view="pageBreakPreview" zoomScaleNormal="100" zoomScaleSheetLayoutView="100" workbookViewId="0">
      <pane xSplit="3" ySplit="6" topLeftCell="D7" activePane="bottomRight" state="frozen"/>
      <selection activeCell="F22" sqref="F22"/>
      <selection pane="topRight" activeCell="F22" sqref="F22"/>
      <selection pane="bottomLeft" activeCell="F22" sqref="F22"/>
      <selection pane="bottomRight" activeCell="D7" sqref="D7"/>
    </sheetView>
  </sheetViews>
  <sheetFormatPr defaultColWidth="9" defaultRowHeight="13" x14ac:dyDescent="0.2"/>
  <cols>
    <col min="1" max="1" width="3.1796875" style="129" customWidth="1"/>
    <col min="2" max="2" width="5.26953125" style="129" customWidth="1"/>
    <col min="3" max="3" width="36.1796875" style="129" customWidth="1"/>
    <col min="4" max="4" width="18.453125" style="129" customWidth="1"/>
    <col min="5" max="5" width="16.36328125" style="315" bestFit="1" customWidth="1"/>
    <col min="6" max="6" width="2.7265625" style="129" customWidth="1"/>
    <col min="7" max="16384" width="9" style="129"/>
  </cols>
  <sheetData>
    <row r="1" spans="2:5" x14ac:dyDescent="0.2">
      <c r="B1" s="128"/>
      <c r="C1" s="128"/>
      <c r="D1" s="127"/>
    </row>
    <row r="2" spans="2:5" ht="27" customHeight="1" x14ac:dyDescent="0.2">
      <c r="B2" s="168"/>
      <c r="C2" s="168"/>
      <c r="D2" s="169"/>
      <c r="E2" s="167" t="s">
        <v>530</v>
      </c>
    </row>
    <row r="3" spans="2:5" ht="19.5" customHeight="1" x14ac:dyDescent="0.2">
      <c r="B3" s="170"/>
      <c r="C3" s="135"/>
      <c r="D3" s="169"/>
      <c r="E3" s="131" t="s">
        <v>538</v>
      </c>
    </row>
    <row r="4" spans="2:5" ht="15" customHeight="1" x14ac:dyDescent="0.2">
      <c r="B4" s="137"/>
      <c r="C4" s="138"/>
      <c r="D4" s="650" t="s">
        <v>539</v>
      </c>
      <c r="E4" s="650" t="s">
        <v>540</v>
      </c>
    </row>
    <row r="5" spans="2:5" ht="15" customHeight="1" x14ac:dyDescent="0.2">
      <c r="B5" s="171"/>
      <c r="C5" s="142" t="s">
        <v>537</v>
      </c>
      <c r="D5" s="651"/>
      <c r="E5" s="651"/>
    </row>
    <row r="6" spans="2:5" ht="15" customHeight="1" x14ac:dyDescent="0.2">
      <c r="B6" s="172"/>
      <c r="C6" s="173"/>
      <c r="D6" s="652"/>
      <c r="E6" s="652"/>
    </row>
    <row r="7" spans="2:5" x14ac:dyDescent="0.2">
      <c r="B7" s="174" t="s">
        <v>4</v>
      </c>
      <c r="C7" s="175" t="s">
        <v>5</v>
      </c>
      <c r="D7" s="638">
        <f>各種係数表!M7</f>
        <v>0.35616199999999998</v>
      </c>
      <c r="E7" s="639"/>
    </row>
    <row r="8" spans="2:5" x14ac:dyDescent="0.2">
      <c r="B8" s="177" t="s">
        <v>6</v>
      </c>
      <c r="C8" s="178" t="s">
        <v>7</v>
      </c>
      <c r="D8" s="640">
        <f>各種係数表!M8</f>
        <v>0.427228</v>
      </c>
      <c r="E8" s="641"/>
    </row>
    <row r="9" spans="2:5" x14ac:dyDescent="0.2">
      <c r="B9" s="177" t="s">
        <v>8</v>
      </c>
      <c r="C9" s="178" t="s">
        <v>9</v>
      </c>
      <c r="D9" s="640">
        <f>各種係数表!M9</f>
        <v>0.94697799999999999</v>
      </c>
      <c r="E9" s="642"/>
    </row>
    <row r="10" spans="2:5" x14ac:dyDescent="0.2">
      <c r="B10" s="177" t="s">
        <v>10</v>
      </c>
      <c r="C10" s="178" t="s">
        <v>11</v>
      </c>
      <c r="D10" s="640">
        <f>各種係数表!M10</f>
        <v>0.103105</v>
      </c>
      <c r="E10" s="642"/>
    </row>
    <row r="11" spans="2:5" x14ac:dyDescent="0.2">
      <c r="B11" s="177" t="s">
        <v>12</v>
      </c>
      <c r="C11" s="178" t="s">
        <v>13</v>
      </c>
      <c r="D11" s="640">
        <f>各種係数表!M11</f>
        <v>0.30082900000000001</v>
      </c>
      <c r="E11" s="642"/>
    </row>
    <row r="12" spans="2:5" x14ac:dyDescent="0.2">
      <c r="B12" s="177" t="s">
        <v>14</v>
      </c>
      <c r="C12" s="178" t="s">
        <v>16</v>
      </c>
      <c r="D12" s="640">
        <f>各種係数表!M12</f>
        <v>0</v>
      </c>
      <c r="E12" s="642"/>
    </row>
    <row r="13" spans="2:5" x14ac:dyDescent="0.2">
      <c r="B13" s="177" t="s">
        <v>15</v>
      </c>
      <c r="C13" s="178" t="s">
        <v>404</v>
      </c>
      <c r="D13" s="640">
        <f>各種係数表!M13</f>
        <v>7.2107000000000004E-2</v>
      </c>
      <c r="E13" s="642"/>
    </row>
    <row r="14" spans="2:5" x14ac:dyDescent="0.2">
      <c r="B14" s="177" t="s">
        <v>17</v>
      </c>
      <c r="C14" s="178" t="s">
        <v>18</v>
      </c>
      <c r="D14" s="640">
        <f>各種係数表!M14</f>
        <v>0.330013</v>
      </c>
      <c r="E14" s="642"/>
    </row>
    <row r="15" spans="2:5" x14ac:dyDescent="0.2">
      <c r="B15" s="177" t="s">
        <v>19</v>
      </c>
      <c r="C15" s="178" t="s">
        <v>20</v>
      </c>
      <c r="D15" s="640">
        <f>各種係数表!M15</f>
        <v>0.37648199999999998</v>
      </c>
      <c r="E15" s="642"/>
    </row>
    <row r="16" spans="2:5" x14ac:dyDescent="0.2">
      <c r="B16" s="177" t="s">
        <v>21</v>
      </c>
      <c r="C16" s="178" t="s">
        <v>22</v>
      </c>
      <c r="D16" s="640">
        <f>各種係数表!M16</f>
        <v>0.62202500000000005</v>
      </c>
      <c r="E16" s="642"/>
    </row>
    <row r="17" spans="2:5" x14ac:dyDescent="0.2">
      <c r="B17" s="177" t="s">
        <v>23</v>
      </c>
      <c r="C17" s="178" t="s">
        <v>24</v>
      </c>
      <c r="D17" s="640">
        <f>各種係数表!M17</f>
        <v>0</v>
      </c>
      <c r="E17" s="642"/>
    </row>
    <row r="18" spans="2:5" x14ac:dyDescent="0.2">
      <c r="B18" s="177" t="s">
        <v>25</v>
      </c>
      <c r="C18" s="178" t="s">
        <v>26</v>
      </c>
      <c r="D18" s="640">
        <f>各種係数表!M18</f>
        <v>0.18424699999999999</v>
      </c>
      <c r="E18" s="642"/>
    </row>
    <row r="19" spans="2:5" x14ac:dyDescent="0.2">
      <c r="B19" s="177" t="s">
        <v>27</v>
      </c>
      <c r="C19" s="178" t="s">
        <v>28</v>
      </c>
      <c r="D19" s="640">
        <f>各種係数表!M19</f>
        <v>9.5950999999999995E-2</v>
      </c>
      <c r="E19" s="642"/>
    </row>
    <row r="20" spans="2:5" x14ac:dyDescent="0.2">
      <c r="B20" s="177" t="s">
        <v>29</v>
      </c>
      <c r="C20" s="178" t="s">
        <v>30</v>
      </c>
      <c r="D20" s="640">
        <f>各種係数表!M20</f>
        <v>0.27908899999999998</v>
      </c>
      <c r="E20" s="642"/>
    </row>
    <row r="21" spans="2:5" x14ac:dyDescent="0.2">
      <c r="B21" s="177" t="s">
        <v>31</v>
      </c>
      <c r="C21" s="178" t="s">
        <v>32</v>
      </c>
      <c r="D21" s="640">
        <f>各種係数表!M21</f>
        <v>0.208117</v>
      </c>
      <c r="E21" s="642"/>
    </row>
    <row r="22" spans="2:5" x14ac:dyDescent="0.2">
      <c r="B22" s="177" t="s">
        <v>33</v>
      </c>
      <c r="C22" s="178" t="s">
        <v>34</v>
      </c>
      <c r="D22" s="640">
        <f>各種係数表!M22</f>
        <v>0.13698199999999999</v>
      </c>
      <c r="E22" s="642"/>
    </row>
    <row r="23" spans="2:5" x14ac:dyDescent="0.2">
      <c r="B23" s="177" t="s">
        <v>35</v>
      </c>
      <c r="C23" s="178" t="s">
        <v>36</v>
      </c>
      <c r="D23" s="640">
        <f>各種係数表!M23</f>
        <v>0.46988200000000002</v>
      </c>
      <c r="E23" s="642"/>
    </row>
    <row r="24" spans="2:5" x14ac:dyDescent="0.2">
      <c r="B24" s="177" t="s">
        <v>37</v>
      </c>
      <c r="C24" s="178" t="s">
        <v>38</v>
      </c>
      <c r="D24" s="640">
        <f>各種係数表!M24</f>
        <v>0.37885799999999997</v>
      </c>
      <c r="E24" s="642"/>
    </row>
    <row r="25" spans="2:5" x14ac:dyDescent="0.2">
      <c r="B25" s="177" t="s">
        <v>39</v>
      </c>
      <c r="C25" s="178" t="s">
        <v>40</v>
      </c>
      <c r="D25" s="640">
        <f>各種係数表!M25</f>
        <v>0.46740500000000001</v>
      </c>
      <c r="E25" s="642"/>
    </row>
    <row r="26" spans="2:5" x14ac:dyDescent="0.2">
      <c r="B26" s="177" t="s">
        <v>41</v>
      </c>
      <c r="C26" s="178" t="s">
        <v>42</v>
      </c>
      <c r="D26" s="640">
        <f>各種係数表!M26</f>
        <v>0.24476500000000001</v>
      </c>
      <c r="E26" s="642"/>
    </row>
    <row r="27" spans="2:5" x14ac:dyDescent="0.2">
      <c r="B27" s="177" t="s">
        <v>43</v>
      </c>
      <c r="C27" s="178" t="s">
        <v>405</v>
      </c>
      <c r="D27" s="640">
        <f>各種係数表!M27</f>
        <v>2.3406E-2</v>
      </c>
      <c r="E27" s="642"/>
    </row>
    <row r="28" spans="2:5" x14ac:dyDescent="0.2">
      <c r="B28" s="177" t="s">
        <v>44</v>
      </c>
      <c r="C28" s="178" t="s">
        <v>406</v>
      </c>
      <c r="D28" s="640">
        <f>各種係数表!M28</f>
        <v>0.107782</v>
      </c>
      <c r="E28" s="642"/>
    </row>
    <row r="29" spans="2:5" x14ac:dyDescent="0.2">
      <c r="B29" s="177" t="s">
        <v>45</v>
      </c>
      <c r="C29" s="180" t="s">
        <v>46</v>
      </c>
      <c r="D29" s="640">
        <f>各種係数表!M29</f>
        <v>0.13458100000000001</v>
      </c>
      <c r="E29" s="642"/>
    </row>
    <row r="30" spans="2:5" x14ac:dyDescent="0.2">
      <c r="B30" s="177" t="s">
        <v>47</v>
      </c>
      <c r="C30" s="178" t="s">
        <v>48</v>
      </c>
      <c r="D30" s="640">
        <f>各種係数表!M30</f>
        <v>0.21557299999999999</v>
      </c>
      <c r="E30" s="642"/>
    </row>
    <row r="31" spans="2:5" x14ac:dyDescent="0.2">
      <c r="B31" s="177" t="s">
        <v>49</v>
      </c>
      <c r="C31" s="178" t="s">
        <v>50</v>
      </c>
      <c r="D31" s="640">
        <f>各種係数表!M31</f>
        <v>0.107795</v>
      </c>
      <c r="E31" s="642"/>
    </row>
    <row r="32" spans="2:5" x14ac:dyDescent="0.2">
      <c r="B32" s="177" t="s">
        <v>51</v>
      </c>
      <c r="C32" s="178" t="s">
        <v>52</v>
      </c>
      <c r="D32" s="640">
        <f>各種係数表!M32</f>
        <v>0.149787</v>
      </c>
      <c r="E32" s="642"/>
    </row>
    <row r="33" spans="2:5" x14ac:dyDescent="0.2">
      <c r="B33" s="177" t="s">
        <v>53</v>
      </c>
      <c r="C33" s="178" t="s">
        <v>54</v>
      </c>
      <c r="D33" s="640">
        <f>各種係数表!M33</f>
        <v>0.39124100000000001</v>
      </c>
      <c r="E33" s="642"/>
    </row>
    <row r="34" spans="2:5" x14ac:dyDescent="0.2">
      <c r="B34" s="177" t="s">
        <v>55</v>
      </c>
      <c r="C34" s="178" t="s">
        <v>56</v>
      </c>
      <c r="D34" s="640">
        <f>各種係数表!M34</f>
        <v>0.25558399999999998</v>
      </c>
      <c r="E34" s="642"/>
    </row>
    <row r="35" spans="2:5" x14ac:dyDescent="0.2">
      <c r="B35" s="177" t="s">
        <v>57</v>
      </c>
      <c r="C35" s="178" t="s">
        <v>58</v>
      </c>
      <c r="D35" s="640">
        <f>各種係数表!M35</f>
        <v>0.46200400000000003</v>
      </c>
      <c r="E35" s="642"/>
    </row>
    <row r="36" spans="2:5" x14ac:dyDescent="0.2">
      <c r="B36" s="177" t="s">
        <v>59</v>
      </c>
      <c r="C36" s="178" t="s">
        <v>60</v>
      </c>
      <c r="D36" s="640">
        <f>各種係数表!M36</f>
        <v>0.44388100000000003</v>
      </c>
      <c r="E36" s="642"/>
    </row>
    <row r="37" spans="2:5" x14ac:dyDescent="0.2">
      <c r="B37" s="177" t="s">
        <v>61</v>
      </c>
      <c r="C37" s="178" t="s">
        <v>407</v>
      </c>
      <c r="D37" s="640">
        <f>各種係数表!M37</f>
        <v>0.12836600000000001</v>
      </c>
      <c r="E37" s="642"/>
    </row>
    <row r="38" spans="2:5" x14ac:dyDescent="0.2">
      <c r="B38" s="177" t="s">
        <v>62</v>
      </c>
      <c r="C38" s="178" t="s">
        <v>63</v>
      </c>
      <c r="D38" s="640">
        <f>各種係数表!M38</f>
        <v>0.37632700000000002</v>
      </c>
      <c r="E38" s="642"/>
    </row>
    <row r="39" spans="2:5" x14ac:dyDescent="0.2">
      <c r="B39" s="177" t="s">
        <v>64</v>
      </c>
      <c r="C39" s="178" t="s">
        <v>65</v>
      </c>
      <c r="D39" s="640">
        <f>各種係数表!M39</f>
        <v>0.172705</v>
      </c>
      <c r="E39" s="642"/>
    </row>
    <row r="40" spans="2:5" x14ac:dyDescent="0.2">
      <c r="B40" s="177" t="s">
        <v>66</v>
      </c>
      <c r="C40" s="178" t="s">
        <v>67</v>
      </c>
      <c r="D40" s="640">
        <f>各種係数表!M40</f>
        <v>8.6198999999999998E-2</v>
      </c>
      <c r="E40" s="642"/>
    </row>
    <row r="41" spans="2:5" x14ac:dyDescent="0.2">
      <c r="B41" s="177" t="s">
        <v>68</v>
      </c>
      <c r="C41" s="178" t="s">
        <v>69</v>
      </c>
      <c r="D41" s="640">
        <f>各種係数表!M41</f>
        <v>0.31727</v>
      </c>
      <c r="E41" s="642"/>
    </row>
    <row r="42" spans="2:5" x14ac:dyDescent="0.2">
      <c r="B42" s="177" t="s">
        <v>70</v>
      </c>
      <c r="C42" s="178" t="s">
        <v>71</v>
      </c>
      <c r="D42" s="640">
        <f>各種係数表!M42</f>
        <v>0.89095400000000002</v>
      </c>
      <c r="E42" s="642"/>
    </row>
    <row r="43" spans="2:5" x14ac:dyDescent="0.2">
      <c r="B43" s="177" t="s">
        <v>72</v>
      </c>
      <c r="C43" s="178" t="s">
        <v>73</v>
      </c>
      <c r="D43" s="640">
        <f>各種係数表!M43</f>
        <v>0.25750499999999998</v>
      </c>
      <c r="E43" s="642"/>
    </row>
    <row r="44" spans="2:5" x14ac:dyDescent="0.2">
      <c r="B44" s="177" t="s">
        <v>74</v>
      </c>
      <c r="C44" s="178" t="s">
        <v>408</v>
      </c>
      <c r="D44" s="640">
        <f>各種係数表!M44</f>
        <v>0.50976699999999997</v>
      </c>
      <c r="E44" s="642"/>
    </row>
    <row r="45" spans="2:5" x14ac:dyDescent="0.2">
      <c r="B45" s="177" t="s">
        <v>75</v>
      </c>
      <c r="C45" s="178" t="s">
        <v>76</v>
      </c>
      <c r="D45" s="640">
        <f>各種係数表!M45</f>
        <v>0.697461</v>
      </c>
      <c r="E45" s="642"/>
    </row>
    <row r="46" spans="2:5" x14ac:dyDescent="0.2">
      <c r="B46" s="177" t="s">
        <v>77</v>
      </c>
      <c r="C46" s="178" t="s">
        <v>78</v>
      </c>
      <c r="D46" s="640">
        <f>各種係数表!M46</f>
        <v>0.14999399999999999</v>
      </c>
      <c r="E46" s="642"/>
    </row>
    <row r="47" spans="2:5" x14ac:dyDescent="0.2">
      <c r="B47" s="177" t="s">
        <v>79</v>
      </c>
      <c r="C47" s="178" t="s">
        <v>80</v>
      </c>
      <c r="D47" s="640">
        <f>各種係数表!M47</f>
        <v>0.254222</v>
      </c>
      <c r="E47" s="642"/>
    </row>
    <row r="48" spans="2:5" x14ac:dyDescent="0.2">
      <c r="B48" s="177" t="s">
        <v>81</v>
      </c>
      <c r="C48" s="178" t="s">
        <v>409</v>
      </c>
      <c r="D48" s="640">
        <f>各種係数表!M48</f>
        <v>0.58834399999999998</v>
      </c>
      <c r="E48" s="642"/>
    </row>
    <row r="49" spans="2:5" x14ac:dyDescent="0.2">
      <c r="B49" s="177" t="s">
        <v>82</v>
      </c>
      <c r="C49" s="178" t="s">
        <v>83</v>
      </c>
      <c r="D49" s="640">
        <f>各種係数表!M49</f>
        <v>0.59445199999999998</v>
      </c>
      <c r="E49" s="642"/>
    </row>
    <row r="50" spans="2:5" x14ac:dyDescent="0.2">
      <c r="B50" s="177" t="s">
        <v>84</v>
      </c>
      <c r="C50" s="178" t="s">
        <v>85</v>
      </c>
      <c r="D50" s="640">
        <f>各種係数表!M50</f>
        <v>0.24419099999999999</v>
      </c>
      <c r="E50" s="642"/>
    </row>
    <row r="51" spans="2:5" x14ac:dyDescent="0.2">
      <c r="B51" s="177" t="s">
        <v>86</v>
      </c>
      <c r="C51" s="178" t="s">
        <v>87</v>
      </c>
      <c r="D51" s="640">
        <f>各種係数表!M51</f>
        <v>0.33463900000000002</v>
      </c>
      <c r="E51" s="642"/>
    </row>
    <row r="52" spans="2:5" x14ac:dyDescent="0.2">
      <c r="B52" s="177" t="s">
        <v>88</v>
      </c>
      <c r="C52" s="178" t="s">
        <v>89</v>
      </c>
      <c r="D52" s="640">
        <f>各種係数表!M52</f>
        <v>0.31837900000000002</v>
      </c>
      <c r="E52" s="642"/>
    </row>
    <row r="53" spans="2:5" x14ac:dyDescent="0.2">
      <c r="B53" s="177" t="s">
        <v>90</v>
      </c>
      <c r="C53" s="178" t="s">
        <v>91</v>
      </c>
      <c r="D53" s="640">
        <f>各種係数表!M53</f>
        <v>0.19585</v>
      </c>
      <c r="E53" s="642"/>
    </row>
    <row r="54" spans="2:5" x14ac:dyDescent="0.2">
      <c r="B54" s="177" t="s">
        <v>92</v>
      </c>
      <c r="C54" s="178" t="s">
        <v>93</v>
      </c>
      <c r="D54" s="640">
        <f>各種係数表!M54</f>
        <v>0.26178400000000002</v>
      </c>
      <c r="E54" s="642"/>
    </row>
    <row r="55" spans="2:5" x14ac:dyDescent="0.2">
      <c r="B55" s="177" t="s">
        <v>94</v>
      </c>
      <c r="C55" s="178" t="s">
        <v>95</v>
      </c>
      <c r="D55" s="640">
        <f>各種係数表!M55</f>
        <v>0.38664300000000001</v>
      </c>
      <c r="E55" s="642"/>
    </row>
    <row r="56" spans="2:5" x14ac:dyDescent="0.2">
      <c r="B56" s="177" t="s">
        <v>96</v>
      </c>
      <c r="C56" s="178" t="s">
        <v>97</v>
      </c>
      <c r="D56" s="640">
        <f>各種係数表!M56</f>
        <v>9.4006999999999993E-2</v>
      </c>
      <c r="E56" s="642"/>
    </row>
    <row r="57" spans="2:5" x14ac:dyDescent="0.2">
      <c r="B57" s="177" t="s">
        <v>98</v>
      </c>
      <c r="C57" s="178" t="s">
        <v>99</v>
      </c>
      <c r="D57" s="640">
        <f>各種係数表!M57</f>
        <v>9.9899000000000002E-2</v>
      </c>
      <c r="E57" s="642"/>
    </row>
    <row r="58" spans="2:5" x14ac:dyDescent="0.2">
      <c r="B58" s="177" t="s">
        <v>100</v>
      </c>
      <c r="C58" s="178" t="s">
        <v>101</v>
      </c>
      <c r="D58" s="640">
        <f>各種係数表!M58</f>
        <v>0.22769300000000001</v>
      </c>
      <c r="E58" s="642"/>
    </row>
    <row r="59" spans="2:5" x14ac:dyDescent="0.2">
      <c r="B59" s="177" t="s">
        <v>102</v>
      </c>
      <c r="C59" s="178" t="s">
        <v>410</v>
      </c>
      <c r="D59" s="640">
        <f>各種係数表!M59</f>
        <v>7.9446000000000003E-2</v>
      </c>
      <c r="E59" s="642"/>
    </row>
    <row r="60" spans="2:5" x14ac:dyDescent="0.2">
      <c r="B60" s="177" t="s">
        <v>103</v>
      </c>
      <c r="C60" s="178" t="s">
        <v>104</v>
      </c>
      <c r="D60" s="640">
        <f>各種係数表!M60</f>
        <v>4.0739999999999998E-2</v>
      </c>
      <c r="E60" s="642"/>
    </row>
    <row r="61" spans="2:5" x14ac:dyDescent="0.2">
      <c r="B61" s="177" t="s">
        <v>105</v>
      </c>
      <c r="C61" s="178" t="s">
        <v>106</v>
      </c>
      <c r="D61" s="640">
        <f>各種係数表!M61</f>
        <v>6.4818000000000001E-2</v>
      </c>
      <c r="E61" s="642"/>
    </row>
    <row r="62" spans="2:5" x14ac:dyDescent="0.2">
      <c r="B62" s="177" t="s">
        <v>107</v>
      </c>
      <c r="C62" s="178" t="s">
        <v>108</v>
      </c>
      <c r="D62" s="640">
        <f>各種係数表!M62</f>
        <v>0.76724099999999995</v>
      </c>
      <c r="E62" s="642"/>
    </row>
    <row r="63" spans="2:5" x14ac:dyDescent="0.2">
      <c r="B63" s="177" t="s">
        <v>109</v>
      </c>
      <c r="C63" s="178" t="s">
        <v>110</v>
      </c>
      <c r="D63" s="640">
        <f>各種係数表!M63</f>
        <v>0.66271100000000005</v>
      </c>
      <c r="E63" s="642"/>
    </row>
    <row r="64" spans="2:5" x14ac:dyDescent="0.2">
      <c r="B64" s="177" t="s">
        <v>111</v>
      </c>
      <c r="C64" s="178" t="s">
        <v>112</v>
      </c>
      <c r="D64" s="640">
        <f>各種係数表!M64</f>
        <v>9.6213999999999994E-2</v>
      </c>
      <c r="E64" s="642"/>
    </row>
    <row r="65" spans="2:5" x14ac:dyDescent="0.2">
      <c r="B65" s="177">
        <v>355</v>
      </c>
      <c r="C65" s="178" t="s">
        <v>113</v>
      </c>
      <c r="D65" s="640">
        <f>各種係数表!M65</f>
        <v>0.21640899999999999</v>
      </c>
      <c r="E65" s="642"/>
    </row>
    <row r="66" spans="2:5" x14ac:dyDescent="0.2">
      <c r="B66" s="177" t="s">
        <v>114</v>
      </c>
      <c r="C66" s="178" t="s">
        <v>115</v>
      </c>
      <c r="D66" s="640">
        <f>各種係数表!M66</f>
        <v>0.60085699999999997</v>
      </c>
      <c r="E66" s="642"/>
    </row>
    <row r="67" spans="2:5" x14ac:dyDescent="0.2">
      <c r="B67" s="177" t="s">
        <v>116</v>
      </c>
      <c r="C67" s="178" t="s">
        <v>117</v>
      </c>
      <c r="D67" s="640">
        <f>各種係数表!M67</f>
        <v>8.7844000000000005E-2</v>
      </c>
      <c r="E67" s="642"/>
    </row>
    <row r="68" spans="2:5" x14ac:dyDescent="0.2">
      <c r="B68" s="177" t="s">
        <v>118</v>
      </c>
      <c r="C68" s="178" t="s">
        <v>119</v>
      </c>
      <c r="D68" s="640">
        <f>各種係数表!M68</f>
        <v>1</v>
      </c>
      <c r="E68" s="642"/>
    </row>
    <row r="69" spans="2:5" x14ac:dyDescent="0.2">
      <c r="B69" s="177">
        <v>410</v>
      </c>
      <c r="C69" s="178" t="s">
        <v>120</v>
      </c>
      <c r="D69" s="640">
        <f>各種係数表!M69</f>
        <v>1</v>
      </c>
      <c r="E69" s="642"/>
    </row>
    <row r="70" spans="2:5" x14ac:dyDescent="0.2">
      <c r="B70" s="177">
        <v>411</v>
      </c>
      <c r="C70" s="178" t="s">
        <v>121</v>
      </c>
      <c r="D70" s="640">
        <f>各種係数表!M70</f>
        <v>1</v>
      </c>
      <c r="E70" s="642"/>
    </row>
    <row r="71" spans="2:5" x14ac:dyDescent="0.2">
      <c r="B71" s="177" t="s">
        <v>122</v>
      </c>
      <c r="C71" s="178" t="s">
        <v>123</v>
      </c>
      <c r="D71" s="640">
        <f>各種係数表!M71</f>
        <v>1</v>
      </c>
      <c r="E71" s="642"/>
    </row>
    <row r="72" spans="2:5" x14ac:dyDescent="0.2">
      <c r="B72" s="177" t="s">
        <v>124</v>
      </c>
      <c r="C72" s="178" t="s">
        <v>125</v>
      </c>
      <c r="D72" s="640">
        <f>各種係数表!M72</f>
        <v>1</v>
      </c>
      <c r="E72" s="642"/>
    </row>
    <row r="73" spans="2:5" x14ac:dyDescent="0.2">
      <c r="B73" s="177" t="s">
        <v>126</v>
      </c>
      <c r="C73" s="178" t="s">
        <v>127</v>
      </c>
      <c r="D73" s="640">
        <f>各種係数表!M73</f>
        <v>1</v>
      </c>
      <c r="E73" s="642"/>
    </row>
    <row r="74" spans="2:5" x14ac:dyDescent="0.2">
      <c r="B74" s="177" t="s">
        <v>128</v>
      </c>
      <c r="C74" s="178" t="s">
        <v>129</v>
      </c>
      <c r="D74" s="640">
        <f>各種係数表!M74</f>
        <v>0.31256</v>
      </c>
      <c r="E74" s="642"/>
    </row>
    <row r="75" spans="2:5" x14ac:dyDescent="0.2">
      <c r="B75" s="177" t="s">
        <v>130</v>
      </c>
      <c r="C75" s="178" t="s">
        <v>131</v>
      </c>
      <c r="D75" s="640">
        <f>各種係数表!M75</f>
        <v>0.99146199999999995</v>
      </c>
      <c r="E75" s="642"/>
    </row>
    <row r="76" spans="2:5" x14ac:dyDescent="0.2">
      <c r="B76" s="177" t="s">
        <v>132</v>
      </c>
      <c r="C76" s="178" t="s">
        <v>133</v>
      </c>
      <c r="D76" s="640">
        <f>各種係数表!M76</f>
        <v>0.989456</v>
      </c>
      <c r="E76" s="642"/>
    </row>
    <row r="77" spans="2:5" x14ac:dyDescent="0.2">
      <c r="B77" s="177" t="s">
        <v>134</v>
      </c>
      <c r="C77" s="178" t="s">
        <v>135</v>
      </c>
      <c r="D77" s="640">
        <f>各種係数表!M77</f>
        <v>0.99993799999999999</v>
      </c>
      <c r="E77" s="642"/>
    </row>
    <row r="78" spans="2:5" x14ac:dyDescent="0.2">
      <c r="B78" s="177">
        <v>510</v>
      </c>
      <c r="C78" s="178" t="s">
        <v>136</v>
      </c>
      <c r="D78" s="640">
        <f>各種係数表!M78</f>
        <v>0.69291599999999998</v>
      </c>
      <c r="E78" s="642"/>
    </row>
    <row r="79" spans="2:5" x14ac:dyDescent="0.2">
      <c r="B79" s="177">
        <v>511</v>
      </c>
      <c r="C79" s="178" t="s">
        <v>137</v>
      </c>
      <c r="D79" s="640">
        <f>各種係数表!M79</f>
        <v>0.78983800000000004</v>
      </c>
      <c r="E79" s="642"/>
    </row>
    <row r="80" spans="2:5" x14ac:dyDescent="0.2">
      <c r="B80" s="177" t="s">
        <v>138</v>
      </c>
      <c r="C80" s="178" t="s">
        <v>139</v>
      </c>
      <c r="D80" s="640">
        <f>各種係数表!M80</f>
        <v>0.76700800000000002</v>
      </c>
      <c r="E80" s="642"/>
    </row>
    <row r="81" spans="2:5" x14ac:dyDescent="0.2">
      <c r="B81" s="177" t="s">
        <v>140</v>
      </c>
      <c r="C81" s="178" t="s">
        <v>141</v>
      </c>
      <c r="D81" s="640">
        <f>各種係数表!M81</f>
        <v>0.88593299999999997</v>
      </c>
      <c r="E81" s="642"/>
    </row>
    <row r="82" spans="2:5" x14ac:dyDescent="0.2">
      <c r="B82" s="177" t="s">
        <v>142</v>
      </c>
      <c r="C82" s="178" t="s">
        <v>143</v>
      </c>
      <c r="D82" s="640">
        <f>各種係数表!M82</f>
        <v>0.99685900000000005</v>
      </c>
      <c r="E82" s="642"/>
    </row>
    <row r="83" spans="2:5" x14ac:dyDescent="0.2">
      <c r="B83" s="177" t="s">
        <v>144</v>
      </c>
      <c r="C83" s="178" t="s">
        <v>145</v>
      </c>
      <c r="D83" s="640">
        <f>各種係数表!M83</f>
        <v>1</v>
      </c>
      <c r="E83" s="642"/>
    </row>
    <row r="84" spans="2:5" x14ac:dyDescent="0.2">
      <c r="B84" s="177" t="s">
        <v>146</v>
      </c>
      <c r="C84" s="178" t="s">
        <v>147</v>
      </c>
      <c r="D84" s="640">
        <f>各種係数表!M84</f>
        <v>0.98763100000000004</v>
      </c>
      <c r="E84" s="642"/>
    </row>
    <row r="85" spans="2:5" x14ac:dyDescent="0.2">
      <c r="B85" s="177" t="s">
        <v>148</v>
      </c>
      <c r="C85" s="178" t="s">
        <v>149</v>
      </c>
      <c r="D85" s="640">
        <f>各種係数表!M85</f>
        <v>0.425348</v>
      </c>
      <c r="E85" s="642"/>
    </row>
    <row r="86" spans="2:5" x14ac:dyDescent="0.2">
      <c r="B86" s="177" t="s">
        <v>150</v>
      </c>
      <c r="C86" s="178" t="s">
        <v>151</v>
      </c>
      <c r="D86" s="640">
        <f>各種係数表!M86</f>
        <v>1</v>
      </c>
      <c r="E86" s="642"/>
    </row>
    <row r="87" spans="2:5" x14ac:dyDescent="0.2">
      <c r="B87" s="177" t="s">
        <v>152</v>
      </c>
      <c r="C87" s="178" t="s">
        <v>153</v>
      </c>
      <c r="D87" s="640">
        <f>各種係数表!M87</f>
        <v>0.326015</v>
      </c>
      <c r="E87" s="642"/>
    </row>
    <row r="88" spans="2:5" x14ac:dyDescent="0.2">
      <c r="B88" s="177" t="s">
        <v>154</v>
      </c>
      <c r="C88" s="178" t="s">
        <v>155</v>
      </c>
      <c r="D88" s="640">
        <f>各種係数表!M88</f>
        <v>0.42930099999999999</v>
      </c>
      <c r="E88" s="642"/>
    </row>
    <row r="89" spans="2:5" x14ac:dyDescent="0.2">
      <c r="B89" s="177" t="s">
        <v>156</v>
      </c>
      <c r="C89" s="178" t="s">
        <v>157</v>
      </c>
      <c r="D89" s="640">
        <f>各種係数表!M89</f>
        <v>0.65928699999999996</v>
      </c>
      <c r="E89" s="642"/>
    </row>
    <row r="90" spans="2:5" x14ac:dyDescent="0.2">
      <c r="B90" s="177" t="s">
        <v>158</v>
      </c>
      <c r="C90" s="178" t="s">
        <v>159</v>
      </c>
      <c r="D90" s="640">
        <f>各種係数表!M90</f>
        <v>0.94841399999999998</v>
      </c>
      <c r="E90" s="642"/>
    </row>
    <row r="91" spans="2:5" x14ac:dyDescent="0.2">
      <c r="B91" s="177" t="s">
        <v>160</v>
      </c>
      <c r="C91" s="178" t="s">
        <v>161</v>
      </c>
      <c r="D91" s="640">
        <f>各種係数表!M91</f>
        <v>0.97180800000000001</v>
      </c>
      <c r="E91" s="642"/>
    </row>
    <row r="92" spans="2:5" x14ac:dyDescent="0.2">
      <c r="B92" s="177" t="s">
        <v>162</v>
      </c>
      <c r="C92" s="178" t="s">
        <v>163</v>
      </c>
      <c r="D92" s="640">
        <f>各種係数表!M92</f>
        <v>0.92479500000000003</v>
      </c>
      <c r="E92" s="642"/>
    </row>
    <row r="93" spans="2:5" x14ac:dyDescent="0.2">
      <c r="B93" s="177" t="s">
        <v>164</v>
      </c>
      <c r="C93" s="178" t="s">
        <v>165</v>
      </c>
      <c r="D93" s="640">
        <f>各種係数表!M93</f>
        <v>0.78467699999999996</v>
      </c>
      <c r="E93" s="642"/>
    </row>
    <row r="94" spans="2:5" x14ac:dyDescent="0.2">
      <c r="B94" s="177" t="s">
        <v>166</v>
      </c>
      <c r="C94" s="178" t="s">
        <v>167</v>
      </c>
      <c r="D94" s="640">
        <f>各種係数表!M94</f>
        <v>0.66655500000000001</v>
      </c>
      <c r="E94" s="642"/>
    </row>
    <row r="95" spans="2:5" x14ac:dyDescent="0.2">
      <c r="B95" s="177" t="s">
        <v>168</v>
      </c>
      <c r="C95" s="178" t="s">
        <v>169</v>
      </c>
      <c r="D95" s="640">
        <f>各種係数表!M95</f>
        <v>0.45638800000000002</v>
      </c>
      <c r="E95" s="642"/>
    </row>
    <row r="96" spans="2:5" x14ac:dyDescent="0.2">
      <c r="B96" s="177" t="s">
        <v>170</v>
      </c>
      <c r="C96" s="178" t="s">
        <v>171</v>
      </c>
      <c r="D96" s="640">
        <f>各種係数表!M96</f>
        <v>0.60358699999999998</v>
      </c>
      <c r="E96" s="642"/>
    </row>
    <row r="97" spans="2:5" x14ac:dyDescent="0.2">
      <c r="B97" s="177" t="s">
        <v>172</v>
      </c>
      <c r="C97" s="178" t="s">
        <v>173</v>
      </c>
      <c r="D97" s="640">
        <f>各種係数表!M97</f>
        <v>1</v>
      </c>
      <c r="E97" s="642"/>
    </row>
    <row r="98" spans="2:5" x14ac:dyDescent="0.2">
      <c r="B98" s="177" t="s">
        <v>174</v>
      </c>
      <c r="C98" s="178" t="s">
        <v>175</v>
      </c>
      <c r="D98" s="640">
        <f>各種係数表!M98</f>
        <v>0.96384499999999995</v>
      </c>
      <c r="E98" s="642"/>
    </row>
    <row r="99" spans="2:5" x14ac:dyDescent="0.2">
      <c r="B99" s="177">
        <v>632</v>
      </c>
      <c r="C99" s="178" t="s">
        <v>411</v>
      </c>
      <c r="D99" s="640">
        <f>各種係数表!M99</f>
        <v>0.71684499999999995</v>
      </c>
      <c r="E99" s="642"/>
    </row>
    <row r="100" spans="2:5" x14ac:dyDescent="0.2">
      <c r="B100" s="177" t="s">
        <v>176</v>
      </c>
      <c r="C100" s="178" t="s">
        <v>177</v>
      </c>
      <c r="D100" s="640">
        <f>各種係数表!M100</f>
        <v>0.97945199999999999</v>
      </c>
      <c r="E100" s="642"/>
    </row>
    <row r="101" spans="2:5" x14ac:dyDescent="0.2">
      <c r="B101" s="177" t="s">
        <v>178</v>
      </c>
      <c r="C101" s="178" t="s">
        <v>179</v>
      </c>
      <c r="D101" s="640">
        <f>各種係数表!M101</f>
        <v>0.87676200000000004</v>
      </c>
      <c r="E101" s="642"/>
    </row>
    <row r="102" spans="2:5" x14ac:dyDescent="0.2">
      <c r="B102" s="177" t="s">
        <v>180</v>
      </c>
      <c r="C102" s="178" t="s">
        <v>181</v>
      </c>
      <c r="D102" s="640">
        <f>各種係数表!M102</f>
        <v>0.92801800000000001</v>
      </c>
      <c r="E102" s="642"/>
    </row>
    <row r="103" spans="2:5" x14ac:dyDescent="0.2">
      <c r="B103" s="177" t="s">
        <v>182</v>
      </c>
      <c r="C103" s="178" t="s">
        <v>183</v>
      </c>
      <c r="D103" s="640">
        <f>各種係数表!M103</f>
        <v>0.99738800000000005</v>
      </c>
      <c r="E103" s="642"/>
    </row>
    <row r="104" spans="2:5" x14ac:dyDescent="0.2">
      <c r="B104" s="177" t="s">
        <v>184</v>
      </c>
      <c r="C104" s="178" t="s">
        <v>412</v>
      </c>
      <c r="D104" s="640">
        <f>各種係数表!M104</f>
        <v>0.766656</v>
      </c>
      <c r="E104" s="642"/>
    </row>
    <row r="105" spans="2:5" x14ac:dyDescent="0.2">
      <c r="B105" s="177" t="s">
        <v>185</v>
      </c>
      <c r="C105" s="178" t="s">
        <v>186</v>
      </c>
      <c r="D105" s="640">
        <f>各種係数表!M105</f>
        <v>0.74184700000000003</v>
      </c>
      <c r="E105" s="642"/>
    </row>
    <row r="106" spans="2:5" x14ac:dyDescent="0.2">
      <c r="B106" s="177" t="s">
        <v>187</v>
      </c>
      <c r="C106" s="178" t="s">
        <v>188</v>
      </c>
      <c r="D106" s="640">
        <f>各種係数表!M106</f>
        <v>0.69993300000000003</v>
      </c>
      <c r="E106" s="642"/>
    </row>
    <row r="107" spans="2:5" x14ac:dyDescent="0.2">
      <c r="B107" s="177" t="s">
        <v>189</v>
      </c>
      <c r="C107" s="178" t="s">
        <v>190</v>
      </c>
      <c r="D107" s="640">
        <f>各種係数表!M107</f>
        <v>0.99500100000000002</v>
      </c>
      <c r="E107" s="642"/>
    </row>
    <row r="108" spans="2:5" x14ac:dyDescent="0.2">
      <c r="B108" s="177" t="s">
        <v>191</v>
      </c>
      <c r="C108" s="178" t="s">
        <v>192</v>
      </c>
      <c r="D108" s="640">
        <f>各種係数表!M108</f>
        <v>0.82838900000000004</v>
      </c>
      <c r="E108" s="642"/>
    </row>
    <row r="109" spans="2:5" x14ac:dyDescent="0.2">
      <c r="B109" s="177" t="s">
        <v>193</v>
      </c>
      <c r="C109" s="178" t="s">
        <v>194</v>
      </c>
      <c r="D109" s="640">
        <f>各種係数表!M109</f>
        <v>0.10258399999999999</v>
      </c>
      <c r="E109" s="642"/>
    </row>
    <row r="110" spans="2:5" x14ac:dyDescent="0.2">
      <c r="B110" s="177" t="s">
        <v>195</v>
      </c>
      <c r="C110" s="178" t="s">
        <v>196</v>
      </c>
      <c r="D110" s="640">
        <f>各種係数表!M110</f>
        <v>0.53585000000000005</v>
      </c>
      <c r="E110" s="642"/>
    </row>
    <row r="111" spans="2:5" x14ac:dyDescent="0.2">
      <c r="B111" s="177" t="s">
        <v>197</v>
      </c>
      <c r="C111" s="178" t="s">
        <v>198</v>
      </c>
      <c r="D111" s="640">
        <f>各種係数表!M111</f>
        <v>0.98646199999999995</v>
      </c>
      <c r="E111" s="642"/>
    </row>
    <row r="112" spans="2:5" x14ac:dyDescent="0.2">
      <c r="B112" s="177" t="s">
        <v>199</v>
      </c>
      <c r="C112" s="178" t="s">
        <v>200</v>
      </c>
      <c r="D112" s="640">
        <f>各種係数表!M112</f>
        <v>0.685782</v>
      </c>
      <c r="E112" s="642"/>
    </row>
    <row r="113" spans="2:5" x14ac:dyDescent="0.2">
      <c r="B113" s="177" t="s">
        <v>201</v>
      </c>
      <c r="C113" s="178" t="s">
        <v>202</v>
      </c>
      <c r="D113" s="640">
        <f>各種係数表!M113</f>
        <v>0.79197899999999999</v>
      </c>
      <c r="E113" s="642"/>
    </row>
    <row r="114" spans="2:5" x14ac:dyDescent="0.2">
      <c r="B114" s="177" t="s">
        <v>203</v>
      </c>
      <c r="C114" s="178" t="s">
        <v>413</v>
      </c>
      <c r="D114" s="640">
        <f>各種係数表!M114</f>
        <v>1</v>
      </c>
      <c r="E114" s="642"/>
    </row>
    <row r="115" spans="2:5" x14ac:dyDescent="0.2">
      <c r="B115" s="181" t="s">
        <v>204</v>
      </c>
      <c r="C115" s="182" t="s">
        <v>414</v>
      </c>
      <c r="D115" s="643">
        <f>各種係数表!M115</f>
        <v>0.45348899999999998</v>
      </c>
      <c r="E115" s="644"/>
    </row>
    <row r="116" spans="2:5" x14ac:dyDescent="0.2">
      <c r="B116" s="132"/>
      <c r="C116" s="132"/>
      <c r="D116" s="132"/>
      <c r="E116" s="133"/>
    </row>
    <row r="117" spans="2:5" x14ac:dyDescent="0.2">
      <c r="B117" s="129" t="s">
        <v>207</v>
      </c>
      <c r="C117" s="132"/>
      <c r="D117" s="132"/>
      <c r="E117" s="133"/>
    </row>
    <row r="118" spans="2:5" x14ac:dyDescent="0.2">
      <c r="B118" s="183" t="s">
        <v>216</v>
      </c>
      <c r="C118" s="615" t="s">
        <v>217</v>
      </c>
      <c r="D118" s="132"/>
      <c r="E118" s="133"/>
    </row>
    <row r="119" spans="2:5" x14ac:dyDescent="0.2">
      <c r="B119" s="184" t="s">
        <v>218</v>
      </c>
      <c r="C119" s="185" t="s">
        <v>582</v>
      </c>
      <c r="D119" s="132"/>
      <c r="E119" s="133"/>
    </row>
    <row r="120" spans="2:5" x14ac:dyDescent="0.2">
      <c r="B120" s="132"/>
      <c r="C120" s="183" t="s">
        <v>583</v>
      </c>
      <c r="D120" s="132"/>
      <c r="E120" s="133"/>
    </row>
    <row r="121" spans="2:5" ht="5.25" customHeight="1" x14ac:dyDescent="0.2">
      <c r="B121" s="132"/>
      <c r="C121" s="185"/>
      <c r="D121" s="132"/>
      <c r="E121" s="133"/>
    </row>
    <row r="122" spans="2:5" x14ac:dyDescent="0.2">
      <c r="B122" s="183" t="s">
        <v>219</v>
      </c>
      <c r="C122" s="129" t="s">
        <v>220</v>
      </c>
      <c r="D122" s="132"/>
      <c r="E122" s="133"/>
    </row>
    <row r="123" spans="2:5" x14ac:dyDescent="0.2">
      <c r="B123" s="132"/>
      <c r="C123" s="129" t="s">
        <v>214</v>
      </c>
      <c r="D123" s="132"/>
      <c r="E123" s="133"/>
    </row>
    <row r="124" spans="2:5" x14ac:dyDescent="0.2">
      <c r="B124" s="132"/>
      <c r="C124" s="129" t="s">
        <v>215</v>
      </c>
      <c r="D124" s="132"/>
      <c r="E124" s="133"/>
    </row>
  </sheetData>
  <mergeCells count="2">
    <mergeCell ref="D4:D6"/>
    <mergeCell ref="E4:E6"/>
  </mergeCells>
  <phoneticPr fontId="2"/>
  <pageMargins left="0.70866141732283472" right="0.70866141732283472" top="0.74803149606299213" bottom="0.74803149606299213" header="0.31496062992125984" footer="0.31496062992125984"/>
  <pageSetup paperSize="8" scale="66" orientation="portrait" r:id="rId1"/>
  <headerFooter>
    <oddHeader>&amp;L&amp;F&amp;R&amp;A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rgb="FFFFFFCC"/>
    <pageSetUpPr fitToPage="1"/>
  </sheetPr>
  <dimension ref="A2:E22"/>
  <sheetViews>
    <sheetView view="pageBreakPreview" zoomScaleNormal="100" zoomScaleSheetLayoutView="100" workbookViewId="0"/>
  </sheetViews>
  <sheetFormatPr defaultColWidth="9" defaultRowHeight="16.5" x14ac:dyDescent="0.2"/>
  <cols>
    <col min="1" max="1" width="7.6328125" style="188" customWidth="1"/>
    <col min="2" max="2" width="38.81640625" style="188" customWidth="1"/>
    <col min="3" max="3" width="22.1796875" style="188" customWidth="1"/>
    <col min="4" max="4" width="4.7265625" style="188" customWidth="1"/>
    <col min="5" max="5" width="13.7265625" style="188" customWidth="1"/>
    <col min="6" max="16384" width="9" style="188"/>
  </cols>
  <sheetData>
    <row r="2" spans="1:5" x14ac:dyDescent="0.25">
      <c r="A2" s="186"/>
      <c r="B2" s="187"/>
      <c r="D2" s="187"/>
      <c r="E2" s="189"/>
    </row>
    <row r="3" spans="1:5" ht="28.5" customHeight="1" x14ac:dyDescent="0.25">
      <c r="A3" s="186"/>
      <c r="B3" s="168"/>
      <c r="C3" s="190" t="s">
        <v>541</v>
      </c>
      <c r="D3" s="187"/>
      <c r="E3" s="189"/>
    </row>
    <row r="4" spans="1:5" ht="15.75" customHeight="1" x14ac:dyDescent="0.25">
      <c r="A4" s="186"/>
      <c r="B4" s="187"/>
      <c r="D4" s="187"/>
      <c r="E4" s="189"/>
    </row>
    <row r="5" spans="1:5" x14ac:dyDescent="0.25">
      <c r="B5" s="189"/>
      <c r="C5" s="191" t="s">
        <v>309</v>
      </c>
      <c r="D5" s="189"/>
      <c r="E5" s="189"/>
    </row>
    <row r="6" spans="1:5" ht="29.25" customHeight="1" thickBot="1" x14ac:dyDescent="0.3">
      <c r="B6" s="189"/>
      <c r="C6" s="167" t="s">
        <v>530</v>
      </c>
      <c r="D6" s="189"/>
      <c r="E6" s="189"/>
    </row>
    <row r="7" spans="1:5" ht="26.25" customHeight="1" thickBot="1" x14ac:dyDescent="0.3">
      <c r="B7" s="192"/>
      <c r="C7" s="193">
        <v>0.73799999999999999</v>
      </c>
      <c r="D7" s="189"/>
      <c r="E7" s="189"/>
    </row>
    <row r="8" spans="1:5" x14ac:dyDescent="0.25">
      <c r="B8" s="189"/>
      <c r="D8" s="189"/>
      <c r="E8" s="189"/>
    </row>
    <row r="9" spans="1:5" ht="23.25" customHeight="1" x14ac:dyDescent="0.25">
      <c r="B9" s="189"/>
      <c r="D9" s="194"/>
      <c r="E9" s="189"/>
    </row>
    <row r="10" spans="1:5" ht="23.25" customHeight="1" x14ac:dyDescent="0.25">
      <c r="B10" s="195"/>
      <c r="C10" s="196"/>
      <c r="D10" s="196"/>
    </row>
    <row r="11" spans="1:5" ht="23.25" customHeight="1" x14ac:dyDescent="0.25">
      <c r="C11" s="197"/>
      <c r="D11" s="196"/>
    </row>
    <row r="12" spans="1:5" ht="23.25" customHeight="1" x14ac:dyDescent="0.2">
      <c r="C12" s="191" t="s">
        <v>542</v>
      </c>
    </row>
    <row r="13" spans="1:5" ht="23.25" customHeight="1" x14ac:dyDescent="0.2">
      <c r="B13" s="198" t="s">
        <v>543</v>
      </c>
      <c r="C13" s="199">
        <v>0.749</v>
      </c>
    </row>
    <row r="14" spans="1:5" ht="23.25" customHeight="1" x14ac:dyDescent="0.2">
      <c r="B14" s="200" t="s">
        <v>544</v>
      </c>
      <c r="C14" s="201">
        <v>0.753</v>
      </c>
    </row>
    <row r="15" spans="1:5" ht="23.25" customHeight="1" x14ac:dyDescent="0.2">
      <c r="B15" s="202" t="s">
        <v>545</v>
      </c>
      <c r="C15" s="203">
        <v>0.73799999999999999</v>
      </c>
    </row>
    <row r="16" spans="1:5" ht="23.25" customHeight="1" x14ac:dyDescent="0.2">
      <c r="B16" s="200" t="s">
        <v>546</v>
      </c>
      <c r="C16" s="201">
        <v>0.72199999999999998</v>
      </c>
    </row>
    <row r="17" spans="2:3" ht="23.25" customHeight="1" x14ac:dyDescent="0.2">
      <c r="B17" s="200" t="s">
        <v>547</v>
      </c>
      <c r="C17" s="201">
        <v>0.72099999999999997</v>
      </c>
    </row>
    <row r="18" spans="2:3" ht="30" customHeight="1" x14ac:dyDescent="0.2">
      <c r="B18" s="200" t="s">
        <v>548</v>
      </c>
      <c r="C18" s="201">
        <v>0.69299999999999995</v>
      </c>
    </row>
    <row r="19" spans="2:3" x14ac:dyDescent="0.2">
      <c r="B19" s="204" t="s">
        <v>549</v>
      </c>
      <c r="C19" s="205">
        <v>0.67900000000000005</v>
      </c>
    </row>
    <row r="20" spans="2:3" x14ac:dyDescent="0.2">
      <c r="C20" s="191" t="s">
        <v>550</v>
      </c>
    </row>
    <row r="21" spans="2:3" x14ac:dyDescent="0.25">
      <c r="B21" s="189"/>
    </row>
    <row r="22" spans="2:3" x14ac:dyDescent="0.25">
      <c r="B22" s="189"/>
    </row>
  </sheetData>
  <phoneticPr fontId="6"/>
  <pageMargins left="0.70866141732283472" right="0.70866141732283472" top="0.74803149606299213" bottom="0.74803149606299213" header="0.31496062992125984" footer="0.31496062992125984"/>
  <pageSetup paperSize="9" orientation="portrait" r:id="rId1"/>
  <headerFooter>
    <oddHeader>&amp;L&amp;F&amp;R&amp;A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tabColor rgb="FFFFC000"/>
    <pageSetUpPr fitToPage="1"/>
  </sheetPr>
  <dimension ref="A1:AG55"/>
  <sheetViews>
    <sheetView view="pageBreakPreview" zoomScaleNormal="100" zoomScaleSheetLayoutView="100" workbookViewId="0"/>
  </sheetViews>
  <sheetFormatPr defaultColWidth="9" defaultRowHeight="13" x14ac:dyDescent="0.2"/>
  <cols>
    <col min="1" max="1" width="2.7265625" style="130" customWidth="1"/>
    <col min="2" max="57" width="2.453125" style="130" customWidth="1"/>
    <col min="58" max="16384" width="9" style="130"/>
  </cols>
  <sheetData>
    <row r="1" spans="1:33" x14ac:dyDescent="0.2">
      <c r="B1" s="164"/>
      <c r="C1" s="164"/>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64"/>
      <c r="AF1" s="164"/>
      <c r="AG1" s="164"/>
    </row>
    <row r="2" spans="1:33" ht="27" customHeight="1" x14ac:dyDescent="0.2">
      <c r="A2" s="206"/>
      <c r="B2" s="701" t="s">
        <v>574</v>
      </c>
      <c r="C2" s="702"/>
      <c r="D2" s="702"/>
      <c r="E2" s="702"/>
      <c r="F2" s="702"/>
      <c r="G2" s="703"/>
      <c r="H2" s="703"/>
      <c r="I2" s="703"/>
      <c r="J2" s="703"/>
      <c r="K2" s="703"/>
      <c r="L2" s="703"/>
      <c r="M2" s="703"/>
      <c r="N2" s="703"/>
      <c r="O2" s="703"/>
      <c r="P2" s="703"/>
      <c r="Q2" s="703"/>
      <c r="R2" s="703"/>
      <c r="S2" s="703"/>
      <c r="T2" s="703"/>
      <c r="U2" s="703"/>
      <c r="V2" s="703"/>
      <c r="W2" s="703"/>
      <c r="X2" s="703"/>
      <c r="Y2" s="703"/>
      <c r="Z2" s="703"/>
      <c r="AA2" s="703"/>
      <c r="AB2" s="703"/>
      <c r="AC2" s="703"/>
      <c r="AD2" s="703"/>
      <c r="AE2" s="703"/>
      <c r="AF2" s="703"/>
      <c r="AG2" s="703"/>
    </row>
    <row r="3" spans="1:33" ht="13.5" thickBot="1" x14ac:dyDescent="0.25">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713"/>
      <c r="AD3" s="713"/>
      <c r="AE3" s="713"/>
      <c r="AF3" s="713"/>
      <c r="AG3" s="713"/>
    </row>
    <row r="4" spans="1:33" ht="13.5" thickTop="1" x14ac:dyDescent="0.2">
      <c r="B4" s="207" t="s">
        <v>367</v>
      </c>
      <c r="C4" s="208"/>
      <c r="D4" s="208"/>
      <c r="E4" s="208"/>
      <c r="F4" s="208"/>
      <c r="G4" s="208"/>
      <c r="H4" s="208"/>
      <c r="I4" s="208"/>
      <c r="J4" s="208"/>
      <c r="K4" s="208"/>
      <c r="L4" s="208"/>
      <c r="M4" s="208"/>
      <c r="N4" s="208"/>
      <c r="O4" s="208"/>
      <c r="P4" s="208"/>
      <c r="Q4" s="208"/>
      <c r="R4" s="208"/>
      <c r="S4" s="208"/>
      <c r="T4" s="208"/>
      <c r="U4" s="208"/>
      <c r="V4" s="208"/>
      <c r="W4" s="208"/>
      <c r="X4" s="208"/>
      <c r="Y4" s="208"/>
      <c r="Z4" s="208"/>
      <c r="AA4" s="208"/>
      <c r="AB4" s="208"/>
      <c r="AC4" s="208"/>
      <c r="AD4" s="208"/>
      <c r="AE4" s="208"/>
      <c r="AF4" s="208"/>
      <c r="AG4" s="209"/>
    </row>
    <row r="5" spans="1:33" x14ac:dyDescent="0.2">
      <c r="B5" s="210"/>
      <c r="C5" s="211"/>
      <c r="D5" s="211"/>
      <c r="E5" s="211"/>
      <c r="F5" s="211"/>
      <c r="G5" s="211"/>
      <c r="H5" s="211"/>
      <c r="I5" s="211"/>
      <c r="J5" s="211"/>
      <c r="K5" s="211"/>
      <c r="L5" s="211"/>
      <c r="M5" s="211"/>
      <c r="N5" s="211"/>
      <c r="O5" s="211"/>
      <c r="P5" s="211"/>
      <c r="Q5" s="211"/>
      <c r="R5" s="211"/>
      <c r="S5" s="211"/>
      <c r="T5" s="211"/>
      <c r="U5" s="211"/>
      <c r="V5" s="211"/>
      <c r="W5" s="211"/>
      <c r="X5" s="211"/>
      <c r="Y5" s="211"/>
      <c r="Z5" s="211"/>
      <c r="AA5" s="211"/>
      <c r="AB5" s="211"/>
      <c r="AC5" s="211"/>
      <c r="AD5" s="211"/>
      <c r="AE5" s="211"/>
      <c r="AF5" s="211"/>
      <c r="AG5" s="212"/>
    </row>
    <row r="6" spans="1:33" x14ac:dyDescent="0.2">
      <c r="B6" s="210"/>
      <c r="C6" s="211"/>
      <c r="D6" s="211"/>
      <c r="E6" s="211"/>
      <c r="F6" s="211"/>
      <c r="G6" s="211"/>
      <c r="H6" s="211"/>
      <c r="I6" s="211"/>
      <c r="J6" s="211"/>
      <c r="K6" s="211"/>
      <c r="L6" s="211"/>
      <c r="M6" s="211"/>
      <c r="N6" s="211"/>
      <c r="O6" s="211"/>
      <c r="P6" s="211"/>
      <c r="Q6" s="211"/>
      <c r="R6" s="211"/>
      <c r="S6" s="211"/>
      <c r="T6" s="211"/>
      <c r="U6" s="211"/>
      <c r="V6" s="211"/>
      <c r="W6" s="211"/>
      <c r="X6" s="211"/>
      <c r="Y6" s="211"/>
      <c r="Z6" s="211"/>
      <c r="AA6" s="211"/>
      <c r="AB6" s="211"/>
      <c r="AC6" s="211"/>
      <c r="AD6" s="211"/>
      <c r="AE6" s="211"/>
      <c r="AF6" s="211"/>
      <c r="AG6" s="212"/>
    </row>
    <row r="7" spans="1:33" ht="13.5" thickBot="1" x14ac:dyDescent="0.25">
      <c r="B7" s="213"/>
      <c r="C7" s="214"/>
      <c r="D7" s="214"/>
      <c r="E7" s="214"/>
      <c r="F7" s="214"/>
      <c r="G7" s="214"/>
      <c r="H7" s="214"/>
      <c r="I7" s="214"/>
      <c r="J7" s="214"/>
      <c r="K7" s="214"/>
      <c r="L7" s="214"/>
      <c r="M7" s="214"/>
      <c r="N7" s="214"/>
      <c r="O7" s="214"/>
      <c r="P7" s="214"/>
      <c r="Q7" s="214"/>
      <c r="R7" s="214"/>
      <c r="S7" s="214"/>
      <c r="T7" s="214"/>
      <c r="U7" s="214"/>
      <c r="V7" s="214"/>
      <c r="W7" s="214"/>
      <c r="X7" s="214"/>
      <c r="Y7" s="214"/>
      <c r="Z7" s="214"/>
      <c r="AA7" s="214"/>
      <c r="AB7" s="214"/>
      <c r="AC7" s="214"/>
      <c r="AD7" s="214"/>
      <c r="AE7" s="214"/>
      <c r="AF7" s="214"/>
      <c r="AG7" s="215"/>
    </row>
    <row r="8" spans="1:33" ht="13.5" thickTop="1" x14ac:dyDescent="0.2">
      <c r="B8" s="164"/>
      <c r="C8" s="164"/>
      <c r="D8" s="164"/>
      <c r="E8" s="164"/>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row>
    <row r="9" spans="1:33" x14ac:dyDescent="0.2">
      <c r="B9" s="130">
        <v>1</v>
      </c>
      <c r="C9" s="130" t="s">
        <v>368</v>
      </c>
      <c r="D9" s="164"/>
      <c r="E9" s="164"/>
      <c r="F9" s="164"/>
      <c r="G9" s="164"/>
      <c r="H9" s="164"/>
      <c r="I9" s="164"/>
      <c r="J9" s="164"/>
      <c r="K9" s="164"/>
      <c r="L9" s="164"/>
      <c r="M9" s="164"/>
      <c r="N9" s="164"/>
      <c r="O9" s="164"/>
      <c r="P9" s="164"/>
      <c r="Q9" s="164"/>
      <c r="R9" s="164"/>
      <c r="S9" s="136" t="s">
        <v>371</v>
      </c>
      <c r="T9" s="164"/>
      <c r="U9" s="164"/>
      <c r="V9" s="164"/>
      <c r="W9" s="164"/>
      <c r="X9" s="164"/>
      <c r="Y9" s="164"/>
      <c r="Z9" s="164"/>
      <c r="AA9" s="164"/>
      <c r="AB9" s="164"/>
      <c r="AC9" s="164"/>
      <c r="AD9" s="164"/>
      <c r="AE9" s="164"/>
      <c r="AF9" s="164"/>
      <c r="AG9" s="164"/>
    </row>
    <row r="10" spans="1:33" x14ac:dyDescent="0.2">
      <c r="B10" s="704" t="s">
        <v>369</v>
      </c>
      <c r="C10" s="704"/>
      <c r="D10" s="704"/>
      <c r="E10" s="704"/>
      <c r="F10" s="704"/>
      <c r="G10" s="704"/>
      <c r="H10" s="704"/>
      <c r="I10" s="704"/>
      <c r="J10" s="704"/>
      <c r="K10" s="704"/>
      <c r="L10" s="704"/>
      <c r="M10" s="705">
        <f>需要額入力!$G$116</f>
        <v>0</v>
      </c>
      <c r="N10" s="706"/>
      <c r="O10" s="706"/>
      <c r="P10" s="706"/>
      <c r="Q10" s="706"/>
      <c r="R10" s="706"/>
      <c r="S10" s="707"/>
      <c r="T10" s="164"/>
      <c r="U10" s="164"/>
      <c r="V10" s="164"/>
      <c r="W10" s="164"/>
      <c r="X10" s="164"/>
      <c r="Y10" s="164"/>
      <c r="Z10" s="164"/>
      <c r="AA10" s="164"/>
      <c r="AB10" s="164"/>
      <c r="AC10" s="164"/>
      <c r="AD10" s="164"/>
      <c r="AE10" s="164"/>
      <c r="AF10" s="164"/>
      <c r="AG10" s="164"/>
    </row>
    <row r="11" spans="1:33" x14ac:dyDescent="0.2">
      <c r="B11" s="704"/>
      <c r="C11" s="704"/>
      <c r="D11" s="704"/>
      <c r="E11" s="704"/>
      <c r="F11" s="704"/>
      <c r="G11" s="704"/>
      <c r="H11" s="704"/>
      <c r="I11" s="704"/>
      <c r="J11" s="704"/>
      <c r="K11" s="704"/>
      <c r="L11" s="704"/>
      <c r="M11" s="708"/>
      <c r="N11" s="709"/>
      <c r="O11" s="709"/>
      <c r="P11" s="709"/>
      <c r="Q11" s="709"/>
      <c r="R11" s="709"/>
      <c r="S11" s="710"/>
      <c r="T11" s="164"/>
      <c r="U11" s="164"/>
      <c r="V11" s="164"/>
      <c r="W11" s="164"/>
      <c r="X11" s="164"/>
      <c r="Y11" s="164"/>
      <c r="Z11" s="164"/>
      <c r="AA11" s="164"/>
      <c r="AB11" s="164"/>
      <c r="AC11" s="164"/>
      <c r="AD11" s="164"/>
      <c r="AE11" s="164"/>
      <c r="AF11" s="164"/>
      <c r="AG11" s="164"/>
    </row>
    <row r="12" spans="1:33" x14ac:dyDescent="0.2">
      <c r="B12" s="704" t="s">
        <v>370</v>
      </c>
      <c r="C12" s="704"/>
      <c r="D12" s="704"/>
      <c r="E12" s="704"/>
      <c r="F12" s="704"/>
      <c r="G12" s="704"/>
      <c r="H12" s="704"/>
      <c r="I12" s="704"/>
      <c r="J12" s="704"/>
      <c r="K12" s="704"/>
      <c r="L12" s="704"/>
      <c r="M12" s="711">
        <f>'１次波及計算'!$AA$116</f>
        <v>0</v>
      </c>
      <c r="N12" s="711"/>
      <c r="O12" s="711"/>
      <c r="P12" s="711"/>
      <c r="Q12" s="711"/>
      <c r="R12" s="711"/>
      <c r="S12" s="711"/>
      <c r="T12" s="164"/>
      <c r="U12" s="164"/>
      <c r="V12" s="164"/>
      <c r="W12" s="164"/>
      <c r="X12" s="164"/>
      <c r="Y12" s="164"/>
      <c r="Z12" s="164"/>
      <c r="AA12" s="164"/>
      <c r="AB12" s="164"/>
      <c r="AC12" s="164"/>
      <c r="AD12" s="164"/>
      <c r="AE12" s="164"/>
      <c r="AF12" s="164"/>
      <c r="AG12" s="164"/>
    </row>
    <row r="13" spans="1:33" x14ac:dyDescent="0.2">
      <c r="B13" s="704"/>
      <c r="C13" s="704"/>
      <c r="D13" s="704"/>
      <c r="E13" s="704"/>
      <c r="F13" s="704"/>
      <c r="G13" s="704"/>
      <c r="H13" s="704"/>
      <c r="I13" s="704"/>
      <c r="J13" s="704"/>
      <c r="K13" s="704"/>
      <c r="L13" s="704"/>
      <c r="M13" s="711"/>
      <c r="N13" s="711"/>
      <c r="O13" s="711"/>
      <c r="P13" s="711"/>
      <c r="Q13" s="711"/>
      <c r="R13" s="711"/>
      <c r="S13" s="711"/>
      <c r="T13" s="164"/>
      <c r="U13" s="164"/>
      <c r="V13" s="164"/>
      <c r="W13" s="164"/>
      <c r="X13" s="164"/>
      <c r="Y13" s="164"/>
      <c r="Z13" s="164"/>
      <c r="AA13" s="164"/>
      <c r="AB13" s="164"/>
      <c r="AC13" s="164"/>
      <c r="AD13" s="164"/>
      <c r="AE13" s="164"/>
      <c r="AF13" s="164"/>
      <c r="AG13" s="164"/>
    </row>
    <row r="14" spans="1:33" x14ac:dyDescent="0.2">
      <c r="B14" s="704" t="s">
        <v>311</v>
      </c>
      <c r="C14" s="704"/>
      <c r="D14" s="704"/>
      <c r="E14" s="704"/>
      <c r="F14" s="704"/>
      <c r="G14" s="704"/>
      <c r="H14" s="704"/>
      <c r="I14" s="704"/>
      <c r="J14" s="704"/>
      <c r="K14" s="704"/>
      <c r="L14" s="704"/>
      <c r="M14" s="712">
        <f>消費転換率!$C$7</f>
        <v>0.73799999999999999</v>
      </c>
      <c r="N14" s="712"/>
      <c r="O14" s="712"/>
      <c r="P14" s="712"/>
      <c r="Q14" s="712"/>
      <c r="R14" s="712"/>
      <c r="S14" s="712"/>
      <c r="T14" s="164"/>
      <c r="U14" s="164"/>
      <c r="V14" s="164"/>
      <c r="W14" s="164"/>
      <c r="X14" s="164"/>
      <c r="Y14" s="164"/>
      <c r="Z14" s="164"/>
      <c r="AA14" s="164"/>
      <c r="AB14" s="164"/>
      <c r="AC14" s="164"/>
      <c r="AD14" s="164"/>
      <c r="AE14" s="164"/>
      <c r="AF14" s="164"/>
      <c r="AG14" s="164"/>
    </row>
    <row r="15" spans="1:33" x14ac:dyDescent="0.2">
      <c r="B15" s="704"/>
      <c r="C15" s="704"/>
      <c r="D15" s="704"/>
      <c r="E15" s="704"/>
      <c r="F15" s="704"/>
      <c r="G15" s="704"/>
      <c r="H15" s="704"/>
      <c r="I15" s="704"/>
      <c r="J15" s="704"/>
      <c r="K15" s="704"/>
      <c r="L15" s="704"/>
      <c r="M15" s="712"/>
      <c r="N15" s="712"/>
      <c r="O15" s="712"/>
      <c r="P15" s="712"/>
      <c r="Q15" s="712"/>
      <c r="R15" s="712"/>
      <c r="S15" s="712"/>
      <c r="T15" s="164"/>
      <c r="U15" s="164"/>
      <c r="V15" s="164"/>
      <c r="W15" s="164"/>
      <c r="X15" s="164"/>
      <c r="Y15" s="164"/>
      <c r="Z15" s="164"/>
      <c r="AA15" s="164"/>
      <c r="AB15" s="164"/>
      <c r="AC15" s="164"/>
      <c r="AD15" s="164"/>
      <c r="AE15" s="164"/>
      <c r="AF15" s="164"/>
      <c r="AG15" s="164"/>
    </row>
    <row r="16" spans="1:33" ht="18" customHeight="1" x14ac:dyDescent="0.2">
      <c r="B16" s="130" t="str">
        <f>"※消費転換率："&amp;IFERROR(VLOOKUP($M$14,消費転換率!#REF!,2,FALSE),"")</f>
        <v>※消費転換率：</v>
      </c>
      <c r="C16" s="164"/>
      <c r="D16" s="164"/>
      <c r="E16" s="164"/>
      <c r="F16" s="164"/>
      <c r="G16" s="164"/>
      <c r="H16" s="164"/>
      <c r="I16" s="164"/>
      <c r="J16" s="164"/>
      <c r="K16" s="164"/>
      <c r="L16" s="164"/>
      <c r="M16" s="164"/>
      <c r="N16" s="164"/>
      <c r="O16" s="164"/>
      <c r="P16" s="164"/>
      <c r="Q16" s="164"/>
      <c r="R16" s="164"/>
      <c r="S16" s="164"/>
      <c r="T16" s="164"/>
      <c r="U16" s="164"/>
      <c r="V16" s="164"/>
      <c r="W16" s="164"/>
      <c r="X16" s="164"/>
      <c r="Y16" s="164"/>
      <c r="Z16" s="164"/>
      <c r="AA16" s="164"/>
      <c r="AB16" s="164"/>
      <c r="AC16" s="164"/>
      <c r="AD16" s="164"/>
      <c r="AE16" s="164"/>
      <c r="AF16" s="164"/>
      <c r="AG16" s="164"/>
    </row>
    <row r="17" spans="2:33" x14ac:dyDescent="0.2">
      <c r="B17" s="164"/>
      <c r="C17" s="164"/>
      <c r="D17" s="164"/>
      <c r="E17" s="164"/>
      <c r="F17" s="164"/>
      <c r="G17" s="164"/>
      <c r="H17" s="164"/>
      <c r="I17" s="164"/>
      <c r="J17" s="164"/>
      <c r="K17" s="164"/>
      <c r="L17" s="164"/>
      <c r="M17" s="164"/>
      <c r="N17" s="164"/>
      <c r="O17" s="164"/>
      <c r="P17" s="164"/>
      <c r="Q17" s="164"/>
      <c r="R17" s="164"/>
      <c r="S17" s="164"/>
      <c r="T17" s="164"/>
      <c r="U17" s="164"/>
      <c r="V17" s="164"/>
      <c r="W17" s="164"/>
      <c r="X17" s="164"/>
      <c r="Y17" s="164"/>
      <c r="Z17" s="164"/>
      <c r="AA17" s="164"/>
      <c r="AB17" s="164"/>
      <c r="AC17" s="164"/>
      <c r="AD17" s="164"/>
      <c r="AE17" s="164"/>
      <c r="AF17" s="164"/>
      <c r="AG17" s="164"/>
    </row>
    <row r="18" spans="2:33" x14ac:dyDescent="0.2">
      <c r="B18" s="130">
        <v>2</v>
      </c>
      <c r="C18" s="130" t="s">
        <v>372</v>
      </c>
      <c r="D18" s="164"/>
      <c r="E18" s="164"/>
      <c r="F18" s="164"/>
      <c r="G18" s="164"/>
      <c r="H18" s="164"/>
      <c r="I18" s="164"/>
      <c r="J18" s="164"/>
      <c r="K18" s="164"/>
      <c r="L18" s="164"/>
      <c r="M18" s="164"/>
      <c r="N18" s="164"/>
      <c r="O18" s="164"/>
      <c r="P18" s="164"/>
      <c r="Q18" s="164"/>
      <c r="R18" s="164"/>
      <c r="S18" s="164"/>
      <c r="T18" s="164"/>
      <c r="U18" s="164"/>
      <c r="V18" s="164"/>
      <c r="W18" s="164"/>
      <c r="X18" s="164"/>
      <c r="Y18" s="164"/>
      <c r="Z18" s="164"/>
      <c r="AA18" s="164"/>
      <c r="AB18" s="164"/>
      <c r="AC18" s="164"/>
      <c r="AD18" s="164"/>
      <c r="AE18" s="164"/>
      <c r="AF18" s="164"/>
      <c r="AG18" s="136" t="s">
        <v>377</v>
      </c>
    </row>
    <row r="19" spans="2:33" x14ac:dyDescent="0.2">
      <c r="B19" s="216"/>
      <c r="C19" s="217"/>
      <c r="D19" s="217"/>
      <c r="E19" s="217"/>
      <c r="F19" s="217"/>
      <c r="G19" s="217"/>
      <c r="H19" s="217"/>
      <c r="I19" s="217"/>
      <c r="J19" s="217"/>
      <c r="K19" s="217"/>
      <c r="L19" s="218"/>
      <c r="M19" s="216"/>
      <c r="N19" s="217"/>
      <c r="O19" s="217"/>
      <c r="P19" s="217"/>
      <c r="Q19" s="217"/>
      <c r="R19" s="217"/>
      <c r="S19" s="217"/>
      <c r="T19" s="219"/>
      <c r="U19" s="219"/>
      <c r="V19" s="219"/>
      <c r="W19" s="219"/>
      <c r="X19" s="219"/>
      <c r="Y19" s="217"/>
      <c r="Z19" s="217"/>
      <c r="AA19" s="217"/>
      <c r="AB19" s="217"/>
      <c r="AC19" s="219"/>
      <c r="AD19" s="219"/>
      <c r="AE19" s="219"/>
      <c r="AF19" s="219"/>
      <c r="AG19" s="220"/>
    </row>
    <row r="20" spans="2:33" x14ac:dyDescent="0.2">
      <c r="B20" s="221"/>
      <c r="C20" s="211"/>
      <c r="D20" s="211"/>
      <c r="E20" s="211"/>
      <c r="F20" s="211"/>
      <c r="G20" s="211"/>
      <c r="H20" s="211"/>
      <c r="I20" s="211"/>
      <c r="J20" s="211"/>
      <c r="K20" s="211"/>
      <c r="L20" s="222"/>
      <c r="M20" s="221"/>
      <c r="N20" s="211"/>
      <c r="O20" s="211"/>
      <c r="P20" s="211"/>
      <c r="Q20" s="211"/>
      <c r="R20" s="211"/>
      <c r="S20" s="211"/>
      <c r="T20" s="223"/>
      <c r="U20" s="224"/>
      <c r="V20" s="224"/>
      <c r="W20" s="224"/>
      <c r="X20" s="224"/>
      <c r="Y20" s="224"/>
      <c r="Z20" s="224"/>
      <c r="AA20" s="224"/>
      <c r="AB20" s="224"/>
      <c r="AC20" s="224"/>
      <c r="AD20" s="224"/>
      <c r="AE20" s="224"/>
      <c r="AF20" s="224"/>
      <c r="AG20" s="225"/>
    </row>
    <row r="21" spans="2:33" ht="15.75" customHeight="1" x14ac:dyDescent="0.2">
      <c r="B21" s="221"/>
      <c r="C21" s="211"/>
      <c r="D21" s="211"/>
      <c r="E21" s="211"/>
      <c r="F21" s="211"/>
      <c r="G21" s="211"/>
      <c r="H21" s="211"/>
      <c r="I21" s="211"/>
      <c r="J21" s="211"/>
      <c r="K21" s="211"/>
      <c r="L21" s="222"/>
      <c r="M21" s="695" t="s">
        <v>375</v>
      </c>
      <c r="N21" s="696"/>
      <c r="O21" s="696"/>
      <c r="P21" s="696"/>
      <c r="Q21" s="696"/>
      <c r="R21" s="696"/>
      <c r="S21" s="697"/>
      <c r="T21" s="700" t="s">
        <v>336</v>
      </c>
      <c r="U21" s="696"/>
      <c r="V21" s="696"/>
      <c r="W21" s="696"/>
      <c r="X21" s="696"/>
      <c r="Y21" s="696"/>
      <c r="Z21" s="696"/>
      <c r="AA21" s="689" t="s">
        <v>299</v>
      </c>
      <c r="AB21" s="690"/>
      <c r="AC21" s="690"/>
      <c r="AD21" s="690"/>
      <c r="AE21" s="690"/>
      <c r="AF21" s="690"/>
      <c r="AG21" s="691"/>
    </row>
    <row r="22" spans="2:33" ht="16.5" customHeight="1" x14ac:dyDescent="0.2">
      <c r="B22" s="226"/>
      <c r="C22" s="227"/>
      <c r="D22" s="227"/>
      <c r="E22" s="227"/>
      <c r="F22" s="227"/>
      <c r="G22" s="227"/>
      <c r="H22" s="227"/>
      <c r="I22" s="227"/>
      <c r="J22" s="227"/>
      <c r="K22" s="227"/>
      <c r="L22" s="228"/>
      <c r="M22" s="698"/>
      <c r="N22" s="693"/>
      <c r="O22" s="693"/>
      <c r="P22" s="693"/>
      <c r="Q22" s="693"/>
      <c r="R22" s="693"/>
      <c r="S22" s="699"/>
      <c r="T22" s="692" t="s">
        <v>376</v>
      </c>
      <c r="U22" s="693"/>
      <c r="V22" s="693"/>
      <c r="W22" s="693"/>
      <c r="X22" s="693"/>
      <c r="Y22" s="693"/>
      <c r="Z22" s="693"/>
      <c r="AA22" s="692" t="s">
        <v>376</v>
      </c>
      <c r="AB22" s="693"/>
      <c r="AC22" s="693"/>
      <c r="AD22" s="693"/>
      <c r="AE22" s="693"/>
      <c r="AF22" s="693"/>
      <c r="AG22" s="694"/>
    </row>
    <row r="23" spans="2:33" x14ac:dyDescent="0.2">
      <c r="B23" s="653" t="s">
        <v>345</v>
      </c>
      <c r="C23" s="654"/>
      <c r="D23" s="654"/>
      <c r="E23" s="654"/>
      <c r="F23" s="654"/>
      <c r="G23" s="654"/>
      <c r="H23" s="654"/>
      <c r="I23" s="654"/>
      <c r="J23" s="654"/>
      <c r="K23" s="654"/>
      <c r="L23" s="655"/>
      <c r="M23" s="665">
        <f>計算結果まとめ!$E$116</f>
        <v>0</v>
      </c>
      <c r="N23" s="666"/>
      <c r="O23" s="666"/>
      <c r="P23" s="666"/>
      <c r="Q23" s="666"/>
      <c r="R23" s="666"/>
      <c r="S23" s="666"/>
      <c r="T23" s="666">
        <f>計算結果まとめ!$G$116</f>
        <v>0</v>
      </c>
      <c r="U23" s="666"/>
      <c r="V23" s="666"/>
      <c r="W23" s="666"/>
      <c r="X23" s="666"/>
      <c r="Y23" s="666"/>
      <c r="Z23" s="666"/>
      <c r="AA23" s="666">
        <f>計算結果まとめ!$H$116</f>
        <v>0</v>
      </c>
      <c r="AB23" s="666"/>
      <c r="AC23" s="666"/>
      <c r="AD23" s="666"/>
      <c r="AE23" s="666"/>
      <c r="AF23" s="666"/>
      <c r="AG23" s="667"/>
    </row>
    <row r="24" spans="2:33" x14ac:dyDescent="0.2">
      <c r="B24" s="656"/>
      <c r="C24" s="657"/>
      <c r="D24" s="657"/>
      <c r="E24" s="657"/>
      <c r="F24" s="657"/>
      <c r="G24" s="657"/>
      <c r="H24" s="657"/>
      <c r="I24" s="657"/>
      <c r="J24" s="657"/>
      <c r="K24" s="657"/>
      <c r="L24" s="658"/>
      <c r="M24" s="682"/>
      <c r="N24" s="671"/>
      <c r="O24" s="671"/>
      <c r="P24" s="671"/>
      <c r="Q24" s="671"/>
      <c r="R24" s="671"/>
      <c r="S24" s="671"/>
      <c r="T24" s="671"/>
      <c r="U24" s="671"/>
      <c r="V24" s="671"/>
      <c r="W24" s="671"/>
      <c r="X24" s="671"/>
      <c r="Y24" s="671"/>
      <c r="Z24" s="671"/>
      <c r="AA24" s="671"/>
      <c r="AB24" s="671"/>
      <c r="AC24" s="671"/>
      <c r="AD24" s="671"/>
      <c r="AE24" s="671"/>
      <c r="AF24" s="671"/>
      <c r="AG24" s="672"/>
    </row>
    <row r="25" spans="2:33" x14ac:dyDescent="0.2">
      <c r="B25" s="656" t="s">
        <v>346</v>
      </c>
      <c r="C25" s="657"/>
      <c r="D25" s="657"/>
      <c r="E25" s="657"/>
      <c r="F25" s="657"/>
      <c r="G25" s="657"/>
      <c r="H25" s="657"/>
      <c r="I25" s="657"/>
      <c r="J25" s="657"/>
      <c r="K25" s="657"/>
      <c r="L25" s="658"/>
      <c r="M25" s="682">
        <f>計算結果まとめ!$J$116</f>
        <v>0</v>
      </c>
      <c r="N25" s="671"/>
      <c r="O25" s="671"/>
      <c r="P25" s="671"/>
      <c r="Q25" s="671"/>
      <c r="R25" s="671"/>
      <c r="S25" s="671"/>
      <c r="T25" s="671">
        <f>計算結果まとめ!$K$116</f>
        <v>0</v>
      </c>
      <c r="U25" s="671"/>
      <c r="V25" s="671"/>
      <c r="W25" s="671"/>
      <c r="X25" s="671"/>
      <c r="Y25" s="671"/>
      <c r="Z25" s="671"/>
      <c r="AA25" s="671">
        <f>計算結果まとめ!$L$116</f>
        <v>0</v>
      </c>
      <c r="AB25" s="671"/>
      <c r="AC25" s="671"/>
      <c r="AD25" s="671"/>
      <c r="AE25" s="671"/>
      <c r="AF25" s="671"/>
      <c r="AG25" s="672"/>
    </row>
    <row r="26" spans="2:33" x14ac:dyDescent="0.2">
      <c r="B26" s="656"/>
      <c r="C26" s="657"/>
      <c r="D26" s="657"/>
      <c r="E26" s="657"/>
      <c r="F26" s="657"/>
      <c r="G26" s="657"/>
      <c r="H26" s="657"/>
      <c r="I26" s="657"/>
      <c r="J26" s="657"/>
      <c r="K26" s="657"/>
      <c r="L26" s="658"/>
      <c r="M26" s="682"/>
      <c r="N26" s="671"/>
      <c r="O26" s="671"/>
      <c r="P26" s="671"/>
      <c r="Q26" s="671"/>
      <c r="R26" s="671"/>
      <c r="S26" s="671"/>
      <c r="T26" s="671"/>
      <c r="U26" s="671"/>
      <c r="V26" s="671"/>
      <c r="W26" s="671"/>
      <c r="X26" s="671"/>
      <c r="Y26" s="671"/>
      <c r="Z26" s="671"/>
      <c r="AA26" s="671"/>
      <c r="AB26" s="671"/>
      <c r="AC26" s="671"/>
      <c r="AD26" s="671"/>
      <c r="AE26" s="671"/>
      <c r="AF26" s="671"/>
      <c r="AG26" s="672"/>
    </row>
    <row r="27" spans="2:33" x14ac:dyDescent="0.2">
      <c r="B27" s="656" t="s">
        <v>373</v>
      </c>
      <c r="C27" s="657"/>
      <c r="D27" s="657"/>
      <c r="E27" s="657"/>
      <c r="F27" s="657"/>
      <c r="G27" s="657"/>
      <c r="H27" s="657"/>
      <c r="I27" s="657"/>
      <c r="J27" s="657"/>
      <c r="K27" s="657"/>
      <c r="L27" s="658"/>
      <c r="M27" s="682">
        <f>計算結果まとめ!$P$116</f>
        <v>0</v>
      </c>
      <c r="N27" s="671"/>
      <c r="O27" s="671"/>
      <c r="P27" s="671"/>
      <c r="Q27" s="671"/>
      <c r="R27" s="671"/>
      <c r="S27" s="671"/>
      <c r="T27" s="671">
        <f>計算結果まとめ!$Q$116</f>
        <v>0</v>
      </c>
      <c r="U27" s="671"/>
      <c r="V27" s="671"/>
      <c r="W27" s="671"/>
      <c r="X27" s="671"/>
      <c r="Y27" s="671"/>
      <c r="Z27" s="671"/>
      <c r="AA27" s="671">
        <f>計算結果まとめ!$R$116</f>
        <v>0</v>
      </c>
      <c r="AB27" s="671"/>
      <c r="AC27" s="671"/>
      <c r="AD27" s="671"/>
      <c r="AE27" s="671"/>
      <c r="AF27" s="671"/>
      <c r="AG27" s="672"/>
    </row>
    <row r="28" spans="2:33" x14ac:dyDescent="0.2">
      <c r="B28" s="656"/>
      <c r="C28" s="657"/>
      <c r="D28" s="657"/>
      <c r="E28" s="657"/>
      <c r="F28" s="657"/>
      <c r="G28" s="657"/>
      <c r="H28" s="657"/>
      <c r="I28" s="657"/>
      <c r="J28" s="657"/>
      <c r="K28" s="657"/>
      <c r="L28" s="658"/>
      <c r="M28" s="682"/>
      <c r="N28" s="671"/>
      <c r="O28" s="671"/>
      <c r="P28" s="671"/>
      <c r="Q28" s="671"/>
      <c r="R28" s="671"/>
      <c r="S28" s="671"/>
      <c r="T28" s="671"/>
      <c r="U28" s="671"/>
      <c r="V28" s="671"/>
      <c r="W28" s="671"/>
      <c r="X28" s="671"/>
      <c r="Y28" s="671"/>
      <c r="Z28" s="671"/>
      <c r="AA28" s="671"/>
      <c r="AB28" s="671"/>
      <c r="AC28" s="671"/>
      <c r="AD28" s="671"/>
      <c r="AE28" s="671"/>
      <c r="AF28" s="671"/>
      <c r="AG28" s="672"/>
    </row>
    <row r="29" spans="2:33" x14ac:dyDescent="0.2">
      <c r="B29" s="656" t="s">
        <v>374</v>
      </c>
      <c r="C29" s="657"/>
      <c r="D29" s="657"/>
      <c r="E29" s="657"/>
      <c r="F29" s="657"/>
      <c r="G29" s="657"/>
      <c r="H29" s="657"/>
      <c r="I29" s="657"/>
      <c r="J29" s="657"/>
      <c r="K29" s="657"/>
      <c r="L29" s="658"/>
      <c r="M29" s="682">
        <f>SUM(M23:S28)</f>
        <v>0</v>
      </c>
      <c r="N29" s="671"/>
      <c r="O29" s="671"/>
      <c r="P29" s="671"/>
      <c r="Q29" s="671"/>
      <c r="R29" s="671"/>
      <c r="S29" s="671"/>
      <c r="T29" s="671">
        <f>SUM(T23:Z28)</f>
        <v>0</v>
      </c>
      <c r="U29" s="671"/>
      <c r="V29" s="671"/>
      <c r="W29" s="671"/>
      <c r="X29" s="671"/>
      <c r="Y29" s="671"/>
      <c r="Z29" s="671"/>
      <c r="AA29" s="671">
        <f>SUM(AA23:AG28)</f>
        <v>0</v>
      </c>
      <c r="AB29" s="671"/>
      <c r="AC29" s="671"/>
      <c r="AD29" s="671"/>
      <c r="AE29" s="671"/>
      <c r="AF29" s="671"/>
      <c r="AG29" s="672"/>
    </row>
    <row r="30" spans="2:33" x14ac:dyDescent="0.2">
      <c r="B30" s="673"/>
      <c r="C30" s="674"/>
      <c r="D30" s="674"/>
      <c r="E30" s="674"/>
      <c r="F30" s="674"/>
      <c r="G30" s="674"/>
      <c r="H30" s="674"/>
      <c r="I30" s="674"/>
      <c r="J30" s="674"/>
      <c r="K30" s="674"/>
      <c r="L30" s="675"/>
      <c r="M30" s="668"/>
      <c r="N30" s="669"/>
      <c r="O30" s="669"/>
      <c r="P30" s="669"/>
      <c r="Q30" s="669"/>
      <c r="R30" s="669"/>
      <c r="S30" s="669"/>
      <c r="T30" s="669"/>
      <c r="U30" s="669"/>
      <c r="V30" s="669"/>
      <c r="W30" s="669"/>
      <c r="X30" s="669"/>
      <c r="Y30" s="669"/>
      <c r="Z30" s="669"/>
      <c r="AA30" s="669"/>
      <c r="AB30" s="669"/>
      <c r="AC30" s="669"/>
      <c r="AD30" s="669"/>
      <c r="AE30" s="669"/>
      <c r="AF30" s="669"/>
      <c r="AG30" s="670"/>
    </row>
    <row r="31" spans="2:33" x14ac:dyDescent="0.2">
      <c r="B31" s="676" t="s">
        <v>575</v>
      </c>
      <c r="C31" s="677"/>
      <c r="D31" s="677"/>
      <c r="E31" s="677"/>
      <c r="F31" s="677"/>
      <c r="G31" s="677"/>
      <c r="H31" s="677"/>
      <c r="I31" s="677"/>
      <c r="J31" s="677"/>
      <c r="K31" s="677"/>
      <c r="L31" s="678"/>
      <c r="M31" s="683" t="e">
        <f>M29/M23</f>
        <v>#DIV/0!</v>
      </c>
      <c r="N31" s="684"/>
      <c r="O31" s="684"/>
      <c r="P31" s="684"/>
      <c r="Q31" s="684"/>
      <c r="R31" s="684"/>
      <c r="S31" s="685"/>
      <c r="T31" s="647"/>
      <c r="U31" s="647"/>
      <c r="V31" s="647"/>
      <c r="W31" s="647"/>
      <c r="X31" s="647"/>
      <c r="Y31" s="647"/>
      <c r="Z31" s="647"/>
      <c r="AA31" s="647"/>
      <c r="AB31" s="647"/>
      <c r="AC31" s="647"/>
      <c r="AD31" s="647"/>
      <c r="AE31" s="647"/>
      <c r="AF31" s="647"/>
      <c r="AG31" s="647"/>
    </row>
    <row r="32" spans="2:33" x14ac:dyDescent="0.2">
      <c r="B32" s="679"/>
      <c r="C32" s="680"/>
      <c r="D32" s="680"/>
      <c r="E32" s="680"/>
      <c r="F32" s="680"/>
      <c r="G32" s="680"/>
      <c r="H32" s="680"/>
      <c r="I32" s="680"/>
      <c r="J32" s="680"/>
      <c r="K32" s="680"/>
      <c r="L32" s="681"/>
      <c r="M32" s="686"/>
      <c r="N32" s="687"/>
      <c r="O32" s="687"/>
      <c r="P32" s="687"/>
      <c r="Q32" s="687"/>
      <c r="R32" s="687"/>
      <c r="S32" s="688"/>
      <c r="T32" s="647"/>
      <c r="U32" s="647"/>
      <c r="V32" s="647"/>
      <c r="W32" s="647"/>
      <c r="X32" s="647"/>
      <c r="Y32" s="647"/>
      <c r="Z32" s="647"/>
      <c r="AA32" s="647"/>
      <c r="AB32" s="647"/>
      <c r="AC32" s="647"/>
      <c r="AD32" s="647"/>
      <c r="AE32" s="647"/>
      <c r="AF32" s="647"/>
      <c r="AG32" s="647"/>
    </row>
    <row r="33" spans="2:33" x14ac:dyDescent="0.2">
      <c r="B33" s="676" t="s">
        <v>576</v>
      </c>
      <c r="C33" s="677"/>
      <c r="D33" s="677"/>
      <c r="E33" s="677"/>
      <c r="F33" s="677"/>
      <c r="G33" s="677"/>
      <c r="H33" s="677"/>
      <c r="I33" s="677"/>
      <c r="J33" s="677"/>
      <c r="K33" s="677"/>
      <c r="L33" s="678"/>
      <c r="M33" s="683" t="e">
        <f>M29/M10</f>
        <v>#DIV/0!</v>
      </c>
      <c r="N33" s="684"/>
      <c r="O33" s="684"/>
      <c r="P33" s="684"/>
      <c r="Q33" s="684"/>
      <c r="R33" s="684"/>
      <c r="S33" s="685"/>
      <c r="T33" s="647"/>
      <c r="U33" s="647"/>
      <c r="V33" s="647"/>
      <c r="W33" s="647"/>
      <c r="X33" s="647"/>
      <c r="Y33" s="647"/>
      <c r="Z33" s="647"/>
      <c r="AA33" s="647"/>
      <c r="AB33" s="647"/>
      <c r="AC33" s="647"/>
      <c r="AD33" s="647"/>
      <c r="AE33" s="647"/>
      <c r="AF33" s="647"/>
      <c r="AG33" s="647"/>
    </row>
    <row r="34" spans="2:33" x14ac:dyDescent="0.2">
      <c r="B34" s="679"/>
      <c r="C34" s="680"/>
      <c r="D34" s="680"/>
      <c r="E34" s="680"/>
      <c r="F34" s="680"/>
      <c r="G34" s="680"/>
      <c r="H34" s="680"/>
      <c r="I34" s="680"/>
      <c r="J34" s="680"/>
      <c r="K34" s="680"/>
      <c r="L34" s="681"/>
      <c r="M34" s="686"/>
      <c r="N34" s="687"/>
      <c r="O34" s="687"/>
      <c r="P34" s="687"/>
      <c r="Q34" s="687"/>
      <c r="R34" s="687"/>
      <c r="S34" s="688"/>
      <c r="T34" s="647"/>
      <c r="U34" s="647"/>
      <c r="V34" s="647"/>
      <c r="W34" s="647"/>
      <c r="X34" s="647"/>
      <c r="Y34" s="647"/>
      <c r="Z34" s="647"/>
      <c r="AA34" s="647"/>
      <c r="AB34" s="647"/>
      <c r="AC34" s="647"/>
      <c r="AD34" s="647"/>
      <c r="AE34" s="647"/>
      <c r="AF34" s="647"/>
      <c r="AG34" s="647"/>
    </row>
    <row r="35" spans="2:33" x14ac:dyDescent="0.2">
      <c r="B35" s="659" t="s">
        <v>581</v>
      </c>
      <c r="C35" s="660"/>
      <c r="D35" s="660"/>
      <c r="E35" s="660"/>
      <c r="F35" s="660"/>
      <c r="G35" s="660"/>
      <c r="H35" s="660"/>
      <c r="I35" s="660"/>
      <c r="J35" s="660"/>
      <c r="K35" s="660"/>
      <c r="L35" s="661"/>
      <c r="M35" s="665">
        <f>計算結果まとめ!$W$116</f>
        <v>0</v>
      </c>
      <c r="N35" s="666"/>
      <c r="O35" s="666"/>
      <c r="P35" s="666"/>
      <c r="Q35" s="666"/>
      <c r="R35" s="666"/>
      <c r="S35" s="667"/>
      <c r="T35" s="647"/>
      <c r="U35" s="647"/>
      <c r="V35" s="647"/>
      <c r="W35" s="647"/>
      <c r="X35" s="647"/>
      <c r="Y35" s="647"/>
      <c r="Z35" s="647"/>
      <c r="AA35" s="647"/>
      <c r="AB35" s="647"/>
      <c r="AC35" s="647"/>
      <c r="AD35" s="647"/>
      <c r="AE35" s="647"/>
      <c r="AF35" s="647"/>
      <c r="AG35" s="647"/>
    </row>
    <row r="36" spans="2:33" x14ac:dyDescent="0.2">
      <c r="B36" s="662"/>
      <c r="C36" s="663"/>
      <c r="D36" s="663"/>
      <c r="E36" s="663"/>
      <c r="F36" s="663"/>
      <c r="G36" s="663"/>
      <c r="H36" s="663"/>
      <c r="I36" s="663"/>
      <c r="J36" s="663"/>
      <c r="K36" s="663"/>
      <c r="L36" s="664"/>
      <c r="M36" s="668"/>
      <c r="N36" s="669"/>
      <c r="O36" s="669"/>
      <c r="P36" s="669"/>
      <c r="Q36" s="669"/>
      <c r="R36" s="669"/>
      <c r="S36" s="670"/>
      <c r="T36" s="647"/>
      <c r="U36" s="647"/>
      <c r="V36" s="647"/>
      <c r="W36" s="647"/>
      <c r="X36" s="647"/>
      <c r="Y36" s="647"/>
      <c r="Z36" s="647"/>
      <c r="AA36" s="647"/>
      <c r="AB36" s="647"/>
      <c r="AC36" s="647"/>
      <c r="AD36" s="647"/>
      <c r="AE36" s="647"/>
      <c r="AF36" s="647"/>
      <c r="AG36" s="647"/>
    </row>
    <row r="37" spans="2:33" x14ac:dyDescent="0.2">
      <c r="B37" s="164"/>
      <c r="C37" s="164"/>
      <c r="D37" s="164"/>
      <c r="E37" s="164"/>
      <c r="F37" s="164"/>
      <c r="G37" s="164"/>
      <c r="H37" s="164"/>
      <c r="I37" s="164"/>
      <c r="J37" s="164"/>
      <c r="K37" s="164"/>
      <c r="L37" s="164"/>
      <c r="M37" s="164"/>
      <c r="N37" s="164"/>
      <c r="O37" s="164"/>
      <c r="P37" s="164"/>
      <c r="Q37" s="164"/>
      <c r="R37" s="164"/>
      <c r="S37" s="164"/>
      <c r="T37" s="164"/>
      <c r="U37" s="164"/>
      <c r="V37" s="164"/>
      <c r="W37" s="164"/>
      <c r="X37" s="164"/>
      <c r="Y37" s="164"/>
      <c r="Z37" s="164"/>
      <c r="AA37" s="164"/>
      <c r="AB37" s="164"/>
      <c r="AC37" s="164"/>
      <c r="AD37" s="164"/>
      <c r="AE37" s="164"/>
      <c r="AF37" s="164"/>
      <c r="AG37" s="164"/>
    </row>
    <row r="38" spans="2:33" ht="15.75" customHeight="1" x14ac:dyDescent="0.2">
      <c r="B38" s="130" t="s">
        <v>378</v>
      </c>
      <c r="C38" s="164"/>
      <c r="D38" s="130" t="s">
        <v>379</v>
      </c>
      <c r="E38" s="164"/>
      <c r="F38" s="164"/>
      <c r="G38" s="164"/>
      <c r="H38" s="164"/>
      <c r="I38" s="164"/>
      <c r="J38" s="164"/>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row>
    <row r="39" spans="2:33" ht="15.75" customHeight="1" x14ac:dyDescent="0.2">
      <c r="B39" s="164"/>
      <c r="C39" s="164"/>
      <c r="D39" s="130" t="s">
        <v>395</v>
      </c>
      <c r="E39" s="164"/>
      <c r="F39" s="164"/>
      <c r="G39" s="164"/>
      <c r="H39" s="164"/>
      <c r="I39" s="164"/>
      <c r="J39" s="164"/>
      <c r="K39" s="164"/>
      <c r="L39" s="164"/>
      <c r="M39" s="164"/>
      <c r="N39" s="164"/>
      <c r="O39" s="164"/>
      <c r="P39" s="164"/>
      <c r="Q39" s="164"/>
      <c r="R39" s="164"/>
      <c r="S39" s="164"/>
      <c r="T39" s="164"/>
      <c r="U39" s="164"/>
      <c r="V39" s="164"/>
      <c r="W39" s="164"/>
      <c r="X39" s="164"/>
      <c r="Y39" s="164"/>
      <c r="Z39" s="164"/>
      <c r="AA39" s="164"/>
      <c r="AB39" s="164"/>
      <c r="AC39" s="164"/>
      <c r="AD39" s="164"/>
      <c r="AE39" s="164"/>
      <c r="AF39" s="164"/>
      <c r="AG39" s="164"/>
    </row>
    <row r="40" spans="2:33" x14ac:dyDescent="0.2">
      <c r="B40" s="164"/>
      <c r="C40" s="164"/>
      <c r="D40" s="164"/>
      <c r="E40" s="164"/>
      <c r="F40" s="164"/>
      <c r="G40" s="164"/>
      <c r="H40" s="164"/>
      <c r="I40" s="164"/>
      <c r="J40" s="164"/>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row>
    <row r="41" spans="2:33" x14ac:dyDescent="0.2">
      <c r="B41" s="130">
        <v>3</v>
      </c>
      <c r="C41" s="130" t="s">
        <v>380</v>
      </c>
      <c r="D41" s="164"/>
      <c r="E41" s="164"/>
      <c r="F41" s="164"/>
      <c r="G41" s="164"/>
      <c r="H41" s="164"/>
      <c r="I41" s="164"/>
      <c r="J41" s="164"/>
      <c r="K41" s="164"/>
      <c r="L41" s="164"/>
      <c r="M41" s="164"/>
      <c r="N41" s="164"/>
      <c r="O41" s="164"/>
      <c r="P41" s="164"/>
      <c r="Q41" s="164"/>
      <c r="R41" s="164"/>
      <c r="S41" s="164"/>
      <c r="T41" s="164"/>
      <c r="U41" s="164"/>
      <c r="V41" s="164"/>
      <c r="W41" s="164"/>
      <c r="X41" s="164"/>
      <c r="Y41" s="164"/>
      <c r="Z41" s="164"/>
      <c r="AA41" s="164"/>
      <c r="AB41" s="164"/>
      <c r="AC41" s="164"/>
      <c r="AD41" s="164"/>
      <c r="AE41" s="164"/>
      <c r="AF41" s="164"/>
      <c r="AG41" s="164"/>
    </row>
    <row r="42" spans="2:33" x14ac:dyDescent="0.2">
      <c r="B42" s="216"/>
      <c r="C42" s="217"/>
      <c r="D42" s="217"/>
      <c r="E42" s="217"/>
      <c r="F42" s="217"/>
      <c r="G42" s="217"/>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8"/>
    </row>
    <row r="43" spans="2:33" x14ac:dyDescent="0.2">
      <c r="B43" s="221"/>
      <c r="C43" s="211"/>
      <c r="D43" s="211"/>
      <c r="E43" s="211"/>
      <c r="F43" s="211"/>
      <c r="G43" s="211"/>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22"/>
    </row>
    <row r="44" spans="2:33" x14ac:dyDescent="0.2">
      <c r="B44" s="221"/>
      <c r="C44" s="211"/>
      <c r="D44" s="211"/>
      <c r="E44" s="211"/>
      <c r="F44" s="211"/>
      <c r="G44" s="211"/>
      <c r="H44" s="211"/>
      <c r="I44" s="211"/>
      <c r="J44" s="211"/>
      <c r="K44" s="211"/>
      <c r="L44" s="211"/>
      <c r="M44" s="211"/>
      <c r="N44" s="211"/>
      <c r="O44" s="211"/>
      <c r="P44" s="211"/>
      <c r="Q44" s="211"/>
      <c r="R44" s="211"/>
      <c r="S44" s="211"/>
      <c r="T44" s="211"/>
      <c r="U44" s="211"/>
      <c r="V44" s="211"/>
      <c r="W44" s="211"/>
      <c r="X44" s="211"/>
      <c r="Y44" s="211"/>
      <c r="Z44" s="211"/>
      <c r="AA44" s="211"/>
      <c r="AB44" s="211"/>
      <c r="AC44" s="211"/>
      <c r="AD44" s="211"/>
      <c r="AE44" s="211"/>
      <c r="AF44" s="211"/>
      <c r="AG44" s="222"/>
    </row>
    <row r="45" spans="2:33" x14ac:dyDescent="0.2">
      <c r="B45" s="221"/>
      <c r="C45" s="211"/>
      <c r="D45" s="211"/>
      <c r="E45" s="211"/>
      <c r="F45" s="211"/>
      <c r="G45" s="211"/>
      <c r="H45" s="211"/>
      <c r="I45" s="211"/>
      <c r="J45" s="211"/>
      <c r="K45" s="211"/>
      <c r="L45" s="211"/>
      <c r="M45" s="211"/>
      <c r="N45" s="211"/>
      <c r="O45" s="211"/>
      <c r="P45" s="211"/>
      <c r="Q45" s="211"/>
      <c r="R45" s="211"/>
      <c r="S45" s="211"/>
      <c r="T45" s="211"/>
      <c r="U45" s="211"/>
      <c r="V45" s="211"/>
      <c r="W45" s="211"/>
      <c r="X45" s="211"/>
      <c r="Y45" s="211"/>
      <c r="Z45" s="211"/>
      <c r="AA45" s="211"/>
      <c r="AB45" s="211"/>
      <c r="AC45" s="211"/>
      <c r="AD45" s="211"/>
      <c r="AE45" s="211"/>
      <c r="AF45" s="211"/>
      <c r="AG45" s="222"/>
    </row>
    <row r="46" spans="2:33" x14ac:dyDescent="0.2">
      <c r="B46" s="221"/>
      <c r="C46" s="211"/>
      <c r="D46" s="211"/>
      <c r="E46" s="211"/>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c r="AD46" s="211"/>
      <c r="AE46" s="211"/>
      <c r="AF46" s="211"/>
      <c r="AG46" s="222"/>
    </row>
    <row r="47" spans="2:33" x14ac:dyDescent="0.2">
      <c r="B47" s="221"/>
      <c r="C47" s="211"/>
      <c r="D47" s="211"/>
      <c r="E47" s="211"/>
      <c r="F47" s="211"/>
      <c r="G47" s="211"/>
      <c r="H47" s="211"/>
      <c r="I47" s="211"/>
      <c r="J47" s="211"/>
      <c r="K47" s="211"/>
      <c r="L47" s="211"/>
      <c r="M47" s="211"/>
      <c r="N47" s="211"/>
      <c r="O47" s="211"/>
      <c r="P47" s="211"/>
      <c r="Q47" s="211"/>
      <c r="R47" s="211"/>
      <c r="S47" s="211"/>
      <c r="T47" s="211"/>
      <c r="U47" s="211"/>
      <c r="V47" s="211"/>
      <c r="W47" s="211"/>
      <c r="X47" s="211"/>
      <c r="Y47" s="211"/>
      <c r="Z47" s="211"/>
      <c r="AA47" s="211"/>
      <c r="AB47" s="211"/>
      <c r="AC47" s="211"/>
      <c r="AD47" s="211"/>
      <c r="AE47" s="211"/>
      <c r="AF47" s="211"/>
      <c r="AG47" s="222"/>
    </row>
    <row r="48" spans="2:33" x14ac:dyDescent="0.2">
      <c r="B48" s="221"/>
      <c r="C48" s="211"/>
      <c r="D48" s="211"/>
      <c r="E48" s="211"/>
      <c r="F48" s="211"/>
      <c r="G48" s="211"/>
      <c r="H48" s="211"/>
      <c r="I48" s="211"/>
      <c r="J48" s="211"/>
      <c r="K48" s="211"/>
      <c r="L48" s="211"/>
      <c r="M48" s="211"/>
      <c r="N48" s="211"/>
      <c r="O48" s="211"/>
      <c r="P48" s="211"/>
      <c r="Q48" s="211"/>
      <c r="R48" s="211"/>
      <c r="S48" s="211"/>
      <c r="T48" s="211"/>
      <c r="U48" s="211"/>
      <c r="V48" s="211"/>
      <c r="W48" s="211"/>
      <c r="X48" s="211"/>
      <c r="Y48" s="211"/>
      <c r="Z48" s="211"/>
      <c r="AA48" s="211"/>
      <c r="AB48" s="211"/>
      <c r="AC48" s="211"/>
      <c r="AD48" s="211"/>
      <c r="AE48" s="211"/>
      <c r="AF48" s="211"/>
      <c r="AG48" s="222"/>
    </row>
    <row r="49" spans="2:33" x14ac:dyDescent="0.2">
      <c r="B49" s="221"/>
      <c r="C49" s="211"/>
      <c r="D49" s="211"/>
      <c r="E49" s="211"/>
      <c r="F49" s="211"/>
      <c r="G49" s="211"/>
      <c r="H49" s="211"/>
      <c r="I49" s="211"/>
      <c r="J49" s="211"/>
      <c r="K49" s="211"/>
      <c r="L49" s="211"/>
      <c r="M49" s="211"/>
      <c r="N49" s="211"/>
      <c r="O49" s="211"/>
      <c r="P49" s="211"/>
      <c r="Q49" s="211"/>
      <c r="R49" s="211"/>
      <c r="S49" s="211"/>
      <c r="T49" s="211"/>
      <c r="U49" s="211"/>
      <c r="V49" s="211"/>
      <c r="W49" s="211"/>
      <c r="X49" s="211"/>
      <c r="Y49" s="211"/>
      <c r="Z49" s="211"/>
      <c r="AA49" s="211"/>
      <c r="AB49" s="211"/>
      <c r="AC49" s="211"/>
      <c r="AD49" s="211"/>
      <c r="AE49" s="211"/>
      <c r="AF49" s="211"/>
      <c r="AG49" s="222"/>
    </row>
    <row r="50" spans="2:33" x14ac:dyDescent="0.2">
      <c r="B50" s="221"/>
      <c r="C50" s="211"/>
      <c r="D50" s="211"/>
      <c r="E50" s="211"/>
      <c r="F50" s="211"/>
      <c r="G50" s="211"/>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22"/>
    </row>
    <row r="51" spans="2:33" x14ac:dyDescent="0.2">
      <c r="B51" s="221"/>
      <c r="C51" s="211"/>
      <c r="D51" s="211"/>
      <c r="E51" s="211"/>
      <c r="F51" s="211"/>
      <c r="G51" s="211"/>
      <c r="H51" s="211"/>
      <c r="I51" s="211"/>
      <c r="J51" s="211"/>
      <c r="K51" s="211"/>
      <c r="L51" s="211"/>
      <c r="M51" s="211"/>
      <c r="N51" s="211"/>
      <c r="O51" s="211"/>
      <c r="P51" s="211"/>
      <c r="Q51" s="211"/>
      <c r="R51" s="211"/>
      <c r="S51" s="211"/>
      <c r="T51" s="211"/>
      <c r="U51" s="211"/>
      <c r="V51" s="211"/>
      <c r="W51" s="211"/>
      <c r="X51" s="211"/>
      <c r="Y51" s="211"/>
      <c r="Z51" s="211"/>
      <c r="AA51" s="211"/>
      <c r="AB51" s="211"/>
      <c r="AC51" s="211"/>
      <c r="AD51" s="211"/>
      <c r="AE51" s="211"/>
      <c r="AF51" s="211"/>
      <c r="AG51" s="222"/>
    </row>
    <row r="52" spans="2:33" x14ac:dyDescent="0.2">
      <c r="B52" s="221"/>
      <c r="C52" s="211"/>
      <c r="D52" s="211"/>
      <c r="E52" s="211"/>
      <c r="F52" s="211"/>
      <c r="G52" s="211"/>
      <c r="H52" s="211"/>
      <c r="I52" s="211"/>
      <c r="J52" s="211"/>
      <c r="K52" s="211"/>
      <c r="L52" s="211"/>
      <c r="M52" s="211"/>
      <c r="N52" s="211"/>
      <c r="O52" s="211"/>
      <c r="P52" s="211"/>
      <c r="Q52" s="211"/>
      <c r="R52" s="211"/>
      <c r="S52" s="211"/>
      <c r="T52" s="211"/>
      <c r="U52" s="211"/>
      <c r="V52" s="211"/>
      <c r="W52" s="211"/>
      <c r="X52" s="211"/>
      <c r="Y52" s="211"/>
      <c r="Z52" s="211"/>
      <c r="AA52" s="211"/>
      <c r="AB52" s="211"/>
      <c r="AC52" s="211"/>
      <c r="AD52" s="211"/>
      <c r="AE52" s="211"/>
      <c r="AF52" s="211"/>
      <c r="AG52" s="222"/>
    </row>
    <row r="53" spans="2:33" x14ac:dyDescent="0.2">
      <c r="B53" s="221"/>
      <c r="C53" s="211"/>
      <c r="D53" s="211"/>
      <c r="E53" s="211"/>
      <c r="F53" s="211"/>
      <c r="G53" s="211"/>
      <c r="H53" s="211"/>
      <c r="I53" s="211"/>
      <c r="J53" s="211"/>
      <c r="K53" s="211"/>
      <c r="L53" s="211"/>
      <c r="M53" s="211"/>
      <c r="N53" s="211"/>
      <c r="O53" s="211"/>
      <c r="P53" s="211"/>
      <c r="Q53" s="211"/>
      <c r="R53" s="211"/>
      <c r="S53" s="211"/>
      <c r="T53" s="211"/>
      <c r="U53" s="211"/>
      <c r="V53" s="211"/>
      <c r="W53" s="211"/>
      <c r="X53" s="211"/>
      <c r="Y53" s="211"/>
      <c r="Z53" s="211"/>
      <c r="AA53" s="211"/>
      <c r="AB53" s="211"/>
      <c r="AC53" s="211"/>
      <c r="AD53" s="211"/>
      <c r="AE53" s="211"/>
      <c r="AF53" s="211"/>
      <c r="AG53" s="222"/>
    </row>
    <row r="54" spans="2:33" x14ac:dyDescent="0.2">
      <c r="B54" s="221"/>
      <c r="C54" s="211"/>
      <c r="D54" s="211"/>
      <c r="E54" s="211"/>
      <c r="F54" s="211"/>
      <c r="G54" s="211"/>
      <c r="H54" s="211"/>
      <c r="I54" s="211"/>
      <c r="J54" s="211"/>
      <c r="K54" s="211"/>
      <c r="L54" s="211"/>
      <c r="M54" s="211"/>
      <c r="N54" s="211"/>
      <c r="O54" s="211"/>
      <c r="P54" s="211"/>
      <c r="Q54" s="211"/>
      <c r="R54" s="211"/>
      <c r="S54" s="211"/>
      <c r="T54" s="211"/>
      <c r="U54" s="211"/>
      <c r="V54" s="211"/>
      <c r="W54" s="211"/>
      <c r="X54" s="211"/>
      <c r="Y54" s="211"/>
      <c r="Z54" s="211"/>
      <c r="AA54" s="211"/>
      <c r="AB54" s="211"/>
      <c r="AC54" s="211"/>
      <c r="AD54" s="211"/>
      <c r="AE54" s="211"/>
      <c r="AF54" s="211"/>
      <c r="AG54" s="222"/>
    </row>
    <row r="55" spans="2:33" x14ac:dyDescent="0.2">
      <c r="B55" s="226"/>
      <c r="C55" s="227"/>
      <c r="D55" s="227"/>
      <c r="E55" s="227"/>
      <c r="F55" s="227"/>
      <c r="G55" s="227"/>
      <c r="H55" s="227"/>
      <c r="I55" s="227"/>
      <c r="J55" s="227"/>
      <c r="K55" s="227"/>
      <c r="L55" s="227"/>
      <c r="M55" s="227"/>
      <c r="N55" s="227"/>
      <c r="O55" s="227"/>
      <c r="P55" s="227"/>
      <c r="Q55" s="227"/>
      <c r="R55" s="227"/>
      <c r="S55" s="227"/>
      <c r="T55" s="227"/>
      <c r="U55" s="227"/>
      <c r="V55" s="227"/>
      <c r="W55" s="227"/>
      <c r="X55" s="227"/>
      <c r="Y55" s="227"/>
      <c r="Z55" s="227"/>
      <c r="AA55" s="227"/>
      <c r="AB55" s="227"/>
      <c r="AC55" s="227"/>
      <c r="AD55" s="227"/>
      <c r="AE55" s="227"/>
      <c r="AF55" s="227"/>
      <c r="AG55" s="228"/>
    </row>
  </sheetData>
  <mergeCells count="35">
    <mergeCell ref="B2:AG2"/>
    <mergeCell ref="B10:L11"/>
    <mergeCell ref="B12:L13"/>
    <mergeCell ref="B14:L15"/>
    <mergeCell ref="M10:S11"/>
    <mergeCell ref="M12:S13"/>
    <mergeCell ref="M14:S15"/>
    <mergeCell ref="AC3:AG3"/>
    <mergeCell ref="AA21:AG21"/>
    <mergeCell ref="AA22:AG22"/>
    <mergeCell ref="AA23:AG24"/>
    <mergeCell ref="AA25:AG26"/>
    <mergeCell ref="M27:S28"/>
    <mergeCell ref="T23:Z24"/>
    <mergeCell ref="T25:Z26"/>
    <mergeCell ref="T27:Z28"/>
    <mergeCell ref="M21:S22"/>
    <mergeCell ref="M23:S24"/>
    <mergeCell ref="M25:S26"/>
    <mergeCell ref="T21:Z21"/>
    <mergeCell ref="T22:Z22"/>
    <mergeCell ref="B23:L24"/>
    <mergeCell ref="B35:L36"/>
    <mergeCell ref="M35:S36"/>
    <mergeCell ref="AA27:AG28"/>
    <mergeCell ref="T29:Z30"/>
    <mergeCell ref="AA29:AG30"/>
    <mergeCell ref="B25:L26"/>
    <mergeCell ref="B27:L28"/>
    <mergeCell ref="B29:L30"/>
    <mergeCell ref="B31:L32"/>
    <mergeCell ref="M29:S30"/>
    <mergeCell ref="M31:S32"/>
    <mergeCell ref="B33:L34"/>
    <mergeCell ref="M33:S34"/>
  </mergeCells>
  <phoneticPr fontId="6"/>
  <pageMargins left="0.70866141732283472" right="0.70866141732283472" top="0.74803149606299213" bottom="0.74803149606299213" header="0.31496062992125984" footer="0.31496062992125984"/>
  <pageSetup paperSize="9" orientation="portrait" r:id="rId1"/>
  <headerFooter>
    <oddHeader>&amp;L&amp;F&amp;R&amp;A</oddHeader>
    <oddFooter>&amp;R]</oddFooter>
  </headerFooter>
  <ignoredErrors>
    <ignoredError sqref="M10:S15 M23:AG30 M32:S32 N31:S31 M34:S36 N33:S33" unlockedFormula="1"/>
    <ignoredError sqref="M31 M33" evalError="1" unlocked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tabColor rgb="FFFFC000"/>
  </sheetPr>
  <dimension ref="C1:AF56"/>
  <sheetViews>
    <sheetView view="pageBreakPreview" zoomScaleNormal="100" zoomScaleSheetLayoutView="100" workbookViewId="0"/>
  </sheetViews>
  <sheetFormatPr defaultColWidth="9" defaultRowHeight="13" x14ac:dyDescent="0.2"/>
  <cols>
    <col min="1" max="1" width="1.26953125" style="230" customWidth="1"/>
    <col min="2" max="2" width="1.7265625" style="230" customWidth="1"/>
    <col min="3" max="27" width="2.7265625" style="230" customWidth="1"/>
    <col min="28" max="28" width="2.6328125" style="230" customWidth="1"/>
    <col min="29" max="32" width="2.7265625" style="230" customWidth="1"/>
    <col min="33" max="33" width="1.7265625" style="230" customWidth="1"/>
    <col min="34" max="16384" width="9" style="230"/>
  </cols>
  <sheetData>
    <row r="1" spans="3:32" x14ac:dyDescent="0.2">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row>
    <row r="2" spans="3:32" ht="27" customHeight="1" x14ac:dyDescent="0.2">
      <c r="C2" s="229"/>
      <c r="D2" s="741" t="s">
        <v>324</v>
      </c>
      <c r="E2" s="742"/>
      <c r="F2" s="742"/>
      <c r="G2" s="742"/>
      <c r="H2" s="742"/>
      <c r="I2" s="742"/>
      <c r="J2" s="742"/>
      <c r="K2" s="742"/>
      <c r="L2" s="742"/>
      <c r="M2" s="743"/>
      <c r="N2" s="743"/>
      <c r="O2" s="744"/>
      <c r="P2" s="744"/>
      <c r="Q2" s="744"/>
      <c r="R2" s="744"/>
      <c r="S2" s="744"/>
      <c r="T2" s="744"/>
      <c r="U2" s="744"/>
      <c r="V2" s="744"/>
      <c r="W2" s="744"/>
      <c r="X2" s="744"/>
      <c r="Y2" s="744"/>
      <c r="Z2" s="744"/>
      <c r="AA2" s="744"/>
      <c r="AB2" s="744"/>
      <c r="AC2" s="744"/>
      <c r="AD2" s="744"/>
      <c r="AE2" s="744"/>
      <c r="AF2" s="229"/>
    </row>
    <row r="3" spans="3:32" x14ac:dyDescent="0.2">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31" t="s">
        <v>326</v>
      </c>
      <c r="AF3" s="229"/>
    </row>
    <row r="4" spans="3:32" x14ac:dyDescent="0.2">
      <c r="C4" s="229"/>
      <c r="D4" s="723" t="s">
        <v>325</v>
      </c>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5"/>
      <c r="AF4" s="229"/>
    </row>
    <row r="5" spans="3:32" x14ac:dyDescent="0.2">
      <c r="C5" s="229"/>
      <c r="D5" s="720">
        <f>'１次波及計算'!$Y$116</f>
        <v>0</v>
      </c>
      <c r="E5" s="721"/>
      <c r="F5" s="721"/>
      <c r="G5" s="721"/>
      <c r="H5" s="721"/>
      <c r="I5" s="721"/>
      <c r="J5" s="721"/>
      <c r="K5" s="721"/>
      <c r="L5" s="721"/>
      <c r="M5" s="721"/>
      <c r="N5" s="721"/>
      <c r="O5" s="721"/>
      <c r="P5" s="721"/>
      <c r="Q5" s="721"/>
      <c r="R5" s="721"/>
      <c r="S5" s="721"/>
      <c r="T5" s="721"/>
      <c r="U5" s="721"/>
      <c r="V5" s="721"/>
      <c r="W5" s="721"/>
      <c r="X5" s="721"/>
      <c r="Y5" s="721"/>
      <c r="Z5" s="721"/>
      <c r="AA5" s="721"/>
      <c r="AB5" s="721"/>
      <c r="AC5" s="721"/>
      <c r="AD5" s="721"/>
      <c r="AE5" s="722"/>
      <c r="AF5" s="229"/>
    </row>
    <row r="6" spans="3:32" x14ac:dyDescent="0.2">
      <c r="C6" s="229"/>
      <c r="D6" s="229"/>
      <c r="E6" s="229"/>
      <c r="F6" s="229"/>
      <c r="G6" s="229"/>
      <c r="H6" s="229"/>
      <c r="I6" s="229"/>
      <c r="J6" s="229"/>
      <c r="K6" s="229"/>
      <c r="L6" s="229"/>
      <c r="M6" s="229"/>
      <c r="N6" s="232" t="s">
        <v>330</v>
      </c>
      <c r="O6" s="229"/>
      <c r="P6" s="229"/>
      <c r="Q6" s="229"/>
      <c r="R6" s="229"/>
      <c r="S6" s="229"/>
      <c r="T6" s="229"/>
      <c r="U6" s="229"/>
      <c r="V6" s="229"/>
      <c r="W6" s="229"/>
      <c r="X6" s="229"/>
      <c r="Y6" s="229"/>
      <c r="Z6" s="229"/>
      <c r="AA6" s="229"/>
      <c r="AB6" s="229"/>
      <c r="AC6" s="229"/>
      <c r="AD6" s="229"/>
      <c r="AE6" s="229"/>
      <c r="AF6" s="229"/>
    </row>
    <row r="7" spans="3:32" x14ac:dyDescent="0.2">
      <c r="C7" s="229"/>
      <c r="D7" s="229"/>
      <c r="E7" s="229"/>
      <c r="F7" s="229"/>
      <c r="G7" s="229"/>
      <c r="H7" s="229"/>
      <c r="I7" s="229"/>
      <c r="J7" s="229"/>
      <c r="K7" s="229"/>
      <c r="L7" s="229"/>
      <c r="M7" s="229"/>
      <c r="N7" s="233" t="s">
        <v>331</v>
      </c>
      <c r="O7" s="229"/>
      <c r="P7" s="229"/>
      <c r="Q7" s="229"/>
      <c r="R7" s="229"/>
      <c r="S7" s="229"/>
      <c r="T7" s="229"/>
      <c r="U7" s="229"/>
      <c r="V7" s="229"/>
      <c r="W7" s="229"/>
      <c r="X7" s="229"/>
      <c r="Y7" s="229"/>
      <c r="Z7" s="229"/>
      <c r="AA7" s="229"/>
      <c r="AB7" s="229"/>
      <c r="AC7" s="229"/>
      <c r="AD7" s="229"/>
      <c r="AE7" s="229"/>
      <c r="AF7" s="229"/>
    </row>
    <row r="8" spans="3:32" ht="14" x14ac:dyDescent="0.2">
      <c r="C8" s="234"/>
      <c r="D8" s="235" t="s">
        <v>345</v>
      </c>
      <c r="E8" s="234"/>
      <c r="F8" s="234"/>
      <c r="G8" s="234"/>
      <c r="H8" s="234"/>
      <c r="I8" s="234"/>
      <c r="J8" s="234"/>
      <c r="K8" s="234"/>
      <c r="L8" s="234"/>
      <c r="M8" s="234"/>
      <c r="N8" s="234"/>
      <c r="O8" s="234"/>
      <c r="P8" s="234"/>
      <c r="Q8" s="234"/>
      <c r="R8" s="234"/>
      <c r="S8" s="234"/>
      <c r="T8" s="234"/>
      <c r="U8" s="234"/>
      <c r="V8" s="234"/>
      <c r="W8" s="234"/>
      <c r="X8" s="234"/>
      <c r="Y8" s="234"/>
      <c r="Z8" s="164"/>
      <c r="AA8" s="164"/>
      <c r="AB8" s="164"/>
      <c r="AC8" s="164"/>
      <c r="AD8" s="164"/>
      <c r="AE8" s="164"/>
      <c r="AF8" s="164"/>
    </row>
    <row r="9" spans="3:32" x14ac:dyDescent="0.2">
      <c r="C9" s="234"/>
      <c r="D9" s="738"/>
      <c r="E9" s="739"/>
      <c r="F9" s="739"/>
      <c r="G9" s="739"/>
      <c r="H9" s="739"/>
      <c r="I9" s="739"/>
      <c r="J9" s="739"/>
      <c r="K9" s="739"/>
      <c r="L9" s="739"/>
      <c r="M9" s="739"/>
      <c r="N9" s="739"/>
      <c r="O9" s="739"/>
      <c r="P9" s="739"/>
      <c r="Q9" s="739"/>
      <c r="R9" s="739"/>
      <c r="S9" s="739"/>
      <c r="T9" s="739"/>
      <c r="U9" s="739"/>
      <c r="V9" s="739"/>
      <c r="W9" s="739"/>
      <c r="X9" s="739"/>
      <c r="Y9" s="740"/>
      <c r="Z9" s="732" t="s">
        <v>328</v>
      </c>
      <c r="AA9" s="733"/>
      <c r="AB9" s="733"/>
      <c r="AC9" s="733"/>
      <c r="AD9" s="733"/>
      <c r="AE9" s="734"/>
      <c r="AF9" s="164"/>
    </row>
    <row r="10" spans="3:32" x14ac:dyDescent="0.2">
      <c r="C10" s="234"/>
      <c r="D10" s="726" t="s">
        <v>327</v>
      </c>
      <c r="E10" s="727"/>
      <c r="F10" s="727"/>
      <c r="G10" s="727"/>
      <c r="H10" s="727"/>
      <c r="I10" s="727"/>
      <c r="J10" s="727"/>
      <c r="K10" s="727"/>
      <c r="L10" s="727"/>
      <c r="M10" s="727"/>
      <c r="N10" s="727"/>
      <c r="O10" s="727"/>
      <c r="P10" s="727"/>
      <c r="Q10" s="727"/>
      <c r="R10" s="727"/>
      <c r="S10" s="727"/>
      <c r="T10" s="727"/>
      <c r="U10" s="727"/>
      <c r="V10" s="727"/>
      <c r="W10" s="727"/>
      <c r="X10" s="727"/>
      <c r="Y10" s="728"/>
      <c r="Z10" s="735" t="s">
        <v>329</v>
      </c>
      <c r="AA10" s="736"/>
      <c r="AB10" s="736"/>
      <c r="AC10" s="736"/>
      <c r="AD10" s="736"/>
      <c r="AE10" s="737"/>
      <c r="AF10" s="164"/>
    </row>
    <row r="11" spans="3:32" x14ac:dyDescent="0.2">
      <c r="C11" s="234"/>
      <c r="D11" s="720">
        <f>'１次波及計算'!$AA$116</f>
        <v>0</v>
      </c>
      <c r="E11" s="721"/>
      <c r="F11" s="721"/>
      <c r="G11" s="721"/>
      <c r="H11" s="721"/>
      <c r="I11" s="721"/>
      <c r="J11" s="721"/>
      <c r="K11" s="721"/>
      <c r="L11" s="721"/>
      <c r="M11" s="721"/>
      <c r="N11" s="721"/>
      <c r="O11" s="721"/>
      <c r="P11" s="721"/>
      <c r="Q11" s="721"/>
      <c r="R11" s="721"/>
      <c r="S11" s="721"/>
      <c r="T11" s="721"/>
      <c r="U11" s="721"/>
      <c r="V11" s="721"/>
      <c r="W11" s="721"/>
      <c r="X11" s="721"/>
      <c r="Y11" s="722"/>
      <c r="Z11" s="753"/>
      <c r="AA11" s="754"/>
      <c r="AB11" s="754"/>
      <c r="AC11" s="754"/>
      <c r="AD11" s="754"/>
      <c r="AE11" s="755"/>
      <c r="AF11" s="164"/>
    </row>
    <row r="12" spans="3:32" x14ac:dyDescent="0.2">
      <c r="C12" s="234"/>
      <c r="D12" s="236"/>
      <c r="E12" s="236"/>
      <c r="F12" s="236"/>
      <c r="G12" s="236"/>
      <c r="H12" s="236"/>
      <c r="I12" s="236"/>
      <c r="J12" s="234"/>
      <c r="K12" s="234"/>
      <c r="L12" s="234"/>
      <c r="M12" s="234"/>
      <c r="N12" s="234"/>
      <c r="O12" s="234"/>
      <c r="P12" s="234"/>
      <c r="Q12" s="234"/>
      <c r="R12" s="234"/>
      <c r="S12" s="234"/>
      <c r="T12" s="234"/>
      <c r="U12" s="234"/>
      <c r="V12" s="234"/>
      <c r="W12" s="234"/>
      <c r="X12" s="234"/>
      <c r="Y12" s="234"/>
      <c r="Z12" s="164"/>
      <c r="AA12" s="164"/>
      <c r="AB12" s="164"/>
      <c r="AC12" s="164"/>
      <c r="AD12" s="164"/>
      <c r="AE12" s="164"/>
      <c r="AF12" s="164"/>
    </row>
    <row r="13" spans="3:32" x14ac:dyDescent="0.2">
      <c r="C13" s="234"/>
      <c r="D13" s="234"/>
      <c r="E13" s="234"/>
      <c r="F13" s="234"/>
      <c r="G13" s="234"/>
      <c r="H13" s="237" t="s">
        <v>348</v>
      </c>
      <c r="I13" s="164"/>
      <c r="J13" s="164"/>
      <c r="K13" s="164"/>
      <c r="L13" s="164"/>
      <c r="M13" s="234"/>
      <c r="N13" s="234"/>
      <c r="O13" s="234"/>
      <c r="P13" s="234"/>
      <c r="Q13" s="234"/>
      <c r="R13" s="238" t="s">
        <v>349</v>
      </c>
      <c r="S13" s="164"/>
      <c r="T13" s="164"/>
      <c r="U13" s="164"/>
      <c r="V13" s="164"/>
      <c r="W13" s="164"/>
      <c r="X13" s="234"/>
      <c r="Y13" s="234"/>
      <c r="Z13" s="239" t="s">
        <v>350</v>
      </c>
      <c r="AA13" s="229"/>
      <c r="AB13" s="229"/>
      <c r="AC13" s="229"/>
      <c r="AD13" s="229"/>
      <c r="AE13" s="229"/>
      <c r="AF13" s="229"/>
    </row>
    <row r="14" spans="3:32" x14ac:dyDescent="0.2">
      <c r="C14" s="234"/>
      <c r="D14" s="234"/>
      <c r="E14" s="234"/>
      <c r="F14" s="234"/>
      <c r="G14" s="234"/>
      <c r="H14" s="234"/>
      <c r="I14" s="234"/>
      <c r="J14" s="234"/>
      <c r="K14" s="234"/>
      <c r="L14" s="234"/>
      <c r="M14" s="234"/>
      <c r="N14" s="234"/>
      <c r="O14" s="234"/>
      <c r="P14" s="234"/>
      <c r="Q14" s="234"/>
      <c r="R14" s="234"/>
      <c r="S14" s="234"/>
      <c r="T14" s="234"/>
      <c r="U14" s="234"/>
      <c r="V14" s="234"/>
      <c r="W14" s="234"/>
      <c r="X14" s="234"/>
      <c r="Y14" s="234"/>
      <c r="Z14" s="229"/>
      <c r="AA14" s="229"/>
      <c r="AB14" s="229"/>
      <c r="AC14" s="229"/>
      <c r="AD14" s="229"/>
      <c r="AE14" s="229"/>
      <c r="AF14" s="229"/>
    </row>
    <row r="15" spans="3:32" x14ac:dyDescent="0.2">
      <c r="C15" s="234"/>
      <c r="D15" s="714" t="s">
        <v>332</v>
      </c>
      <c r="E15" s="715"/>
      <c r="F15" s="715"/>
      <c r="G15" s="715"/>
      <c r="H15" s="715"/>
      <c r="I15" s="715"/>
      <c r="J15" s="715"/>
      <c r="K15" s="715"/>
      <c r="L15" s="715"/>
      <c r="M15" s="715"/>
      <c r="N15" s="715"/>
      <c r="O15" s="715"/>
      <c r="P15" s="716"/>
      <c r="Q15" s="240" t="s">
        <v>338</v>
      </c>
      <c r="R15" s="217"/>
      <c r="S15" s="217"/>
      <c r="T15" s="217"/>
      <c r="U15" s="217"/>
      <c r="V15" s="217"/>
      <c r="W15" s="217"/>
      <c r="X15" s="217"/>
      <c r="Y15" s="218"/>
      <c r="Z15" s="229"/>
      <c r="AA15" s="229"/>
      <c r="AB15" s="229"/>
      <c r="AC15" s="229"/>
      <c r="AD15" s="229"/>
      <c r="AE15" s="229"/>
      <c r="AF15" s="229"/>
    </row>
    <row r="16" spans="3:32" x14ac:dyDescent="0.2">
      <c r="C16" s="234"/>
      <c r="D16" s="717"/>
      <c r="E16" s="718"/>
      <c r="F16" s="718"/>
      <c r="G16" s="718"/>
      <c r="H16" s="718"/>
      <c r="I16" s="718"/>
      <c r="J16" s="718"/>
      <c r="K16" s="718"/>
      <c r="L16" s="718"/>
      <c r="M16" s="718"/>
      <c r="N16" s="718"/>
      <c r="O16" s="718"/>
      <c r="P16" s="719"/>
      <c r="Q16" s="729">
        <f>'１次波及計算'!$AG$116</f>
        <v>0</v>
      </c>
      <c r="R16" s="730"/>
      <c r="S16" s="730"/>
      <c r="T16" s="730"/>
      <c r="U16" s="730"/>
      <c r="V16" s="730"/>
      <c r="W16" s="730"/>
      <c r="X16" s="730"/>
      <c r="Y16" s="731"/>
      <c r="Z16" s="229"/>
      <c r="AA16" s="229"/>
      <c r="AB16" s="229"/>
      <c r="AC16" s="229"/>
      <c r="AD16" s="229"/>
      <c r="AE16" s="229"/>
      <c r="AF16" s="229"/>
    </row>
    <row r="17" spans="3:32" x14ac:dyDescent="0.2">
      <c r="C17" s="234"/>
      <c r="D17" s="717"/>
      <c r="E17" s="718"/>
      <c r="F17" s="718"/>
      <c r="G17" s="718"/>
      <c r="H17" s="718"/>
      <c r="I17" s="718"/>
      <c r="J17" s="718"/>
      <c r="K17" s="718"/>
      <c r="L17" s="718"/>
      <c r="M17" s="718"/>
      <c r="N17" s="718"/>
      <c r="O17" s="718"/>
      <c r="P17" s="719"/>
      <c r="Q17" s="221"/>
      <c r="R17" s="211"/>
      <c r="S17" s="241" t="s">
        <v>366</v>
      </c>
      <c r="T17" s="242"/>
      <c r="U17" s="243"/>
      <c r="V17" s="242"/>
      <c r="W17" s="242"/>
      <c r="X17" s="217"/>
      <c r="Y17" s="218"/>
      <c r="Z17" s="229"/>
      <c r="AA17" s="229"/>
      <c r="AB17" s="229"/>
      <c r="AC17" s="229"/>
      <c r="AD17" s="229"/>
      <c r="AE17" s="229"/>
      <c r="AF17" s="229"/>
    </row>
    <row r="18" spans="3:32" x14ac:dyDescent="0.2">
      <c r="C18" s="234"/>
      <c r="D18" s="720">
        <f>'１次波及計算'!$AB$116</f>
        <v>0</v>
      </c>
      <c r="E18" s="721"/>
      <c r="F18" s="721"/>
      <c r="G18" s="721"/>
      <c r="H18" s="721"/>
      <c r="I18" s="721"/>
      <c r="J18" s="721"/>
      <c r="K18" s="721"/>
      <c r="L18" s="721"/>
      <c r="M18" s="721"/>
      <c r="N18" s="721"/>
      <c r="O18" s="721"/>
      <c r="P18" s="721"/>
      <c r="Q18" s="751"/>
      <c r="R18" s="752"/>
      <c r="S18" s="720">
        <f>'１次波及計算'!$AJ$116</f>
        <v>0</v>
      </c>
      <c r="T18" s="721"/>
      <c r="U18" s="721"/>
      <c r="V18" s="721"/>
      <c r="W18" s="721"/>
      <c r="X18" s="721"/>
      <c r="Y18" s="722"/>
      <c r="Z18" s="229"/>
      <c r="AA18" s="229"/>
      <c r="AB18" s="229"/>
      <c r="AC18" s="229"/>
      <c r="AD18" s="229"/>
      <c r="AE18" s="229"/>
      <c r="AF18" s="229"/>
    </row>
    <row r="19" spans="3:32" x14ac:dyDescent="0.2">
      <c r="C19" s="234"/>
      <c r="D19" s="234"/>
      <c r="E19" s="234"/>
      <c r="F19" s="234"/>
      <c r="G19" s="234"/>
      <c r="H19" s="234"/>
      <c r="I19" s="234"/>
      <c r="J19" s="234"/>
      <c r="K19" s="234"/>
      <c r="L19" s="234"/>
      <c r="M19" s="234"/>
      <c r="N19" s="234"/>
      <c r="O19" s="234"/>
      <c r="P19" s="234"/>
      <c r="Q19" s="234"/>
      <c r="R19" s="234"/>
      <c r="S19" s="234"/>
      <c r="T19" s="234"/>
      <c r="U19" s="234"/>
      <c r="V19" s="234"/>
      <c r="W19" s="234"/>
      <c r="X19" s="234"/>
      <c r="Y19" s="234"/>
      <c r="Z19" s="229"/>
      <c r="AA19" s="229"/>
      <c r="AB19" s="229"/>
      <c r="AC19" s="229"/>
      <c r="AD19" s="229"/>
      <c r="AE19" s="229"/>
      <c r="AF19" s="229"/>
    </row>
    <row r="20" spans="3:32" x14ac:dyDescent="0.2">
      <c r="C20" s="229"/>
      <c r="D20" s="229"/>
      <c r="E20" s="229"/>
      <c r="F20" s="232" t="s">
        <v>331</v>
      </c>
      <c r="G20" s="229"/>
      <c r="H20" s="229"/>
      <c r="I20" s="229"/>
      <c r="J20" s="229"/>
      <c r="K20" s="229"/>
      <c r="L20" s="229"/>
      <c r="M20" s="229"/>
      <c r="N20" s="229"/>
      <c r="O20" s="229"/>
      <c r="P20" s="229"/>
      <c r="Q20" s="229"/>
      <c r="R20" s="229"/>
      <c r="S20" s="229"/>
      <c r="T20" s="229"/>
      <c r="U20" s="229"/>
      <c r="V20" s="229"/>
      <c r="W20" s="229"/>
      <c r="X20" s="229"/>
      <c r="Y20" s="229"/>
      <c r="Z20" s="229"/>
      <c r="AA20" s="229"/>
      <c r="AB20" s="229"/>
      <c r="AC20" s="229"/>
      <c r="AD20" s="229"/>
      <c r="AE20" s="229"/>
      <c r="AF20" s="229"/>
    </row>
    <row r="21" spans="3:32" x14ac:dyDescent="0.2">
      <c r="C21" s="229"/>
      <c r="D21" s="229"/>
      <c r="E21" s="229"/>
      <c r="F21" s="229"/>
      <c r="G21" s="229"/>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row>
    <row r="22" spans="3:32" x14ac:dyDescent="0.2">
      <c r="C22" s="229"/>
      <c r="D22" s="723" t="s">
        <v>333</v>
      </c>
      <c r="E22" s="724"/>
      <c r="F22" s="724"/>
      <c r="G22" s="724"/>
      <c r="H22" s="724"/>
      <c r="I22" s="724"/>
      <c r="J22" s="724"/>
      <c r="K22" s="725"/>
      <c r="L22" s="732" t="s">
        <v>328</v>
      </c>
      <c r="M22" s="733"/>
      <c r="N22" s="733"/>
      <c r="O22" s="733"/>
      <c r="P22" s="734"/>
      <c r="Q22" s="229"/>
      <c r="R22" s="229"/>
      <c r="S22" s="229"/>
      <c r="T22" s="229"/>
      <c r="U22" s="229"/>
      <c r="V22" s="229"/>
      <c r="W22" s="229"/>
      <c r="X22" s="229"/>
      <c r="Y22" s="229"/>
      <c r="Z22" s="229"/>
      <c r="AA22" s="229"/>
      <c r="AB22" s="229"/>
      <c r="AC22" s="229"/>
      <c r="AD22" s="229"/>
      <c r="AE22" s="229"/>
      <c r="AF22" s="229"/>
    </row>
    <row r="23" spans="3:32" x14ac:dyDescent="0.2">
      <c r="C23" s="229"/>
      <c r="D23" s="726" t="s">
        <v>334</v>
      </c>
      <c r="E23" s="727"/>
      <c r="F23" s="727"/>
      <c r="G23" s="727"/>
      <c r="H23" s="727"/>
      <c r="I23" s="727"/>
      <c r="J23" s="727"/>
      <c r="K23" s="728"/>
      <c r="L23" s="735" t="s">
        <v>329</v>
      </c>
      <c r="M23" s="736"/>
      <c r="N23" s="736"/>
      <c r="O23" s="736"/>
      <c r="P23" s="737"/>
      <c r="Q23" s="229"/>
      <c r="R23" s="229"/>
      <c r="S23" s="229"/>
      <c r="T23" s="229"/>
      <c r="U23" s="229"/>
      <c r="V23" s="229"/>
      <c r="W23" s="229"/>
      <c r="X23" s="229"/>
      <c r="Y23" s="229"/>
      <c r="Z23" s="229"/>
      <c r="AA23" s="229"/>
      <c r="AB23" s="229"/>
      <c r="AC23" s="229"/>
      <c r="AD23" s="229"/>
      <c r="AE23" s="229"/>
      <c r="AF23" s="229"/>
    </row>
    <row r="24" spans="3:32" x14ac:dyDescent="0.2">
      <c r="C24" s="229"/>
      <c r="D24" s="720">
        <f>'１次波及計算'!$AD$116</f>
        <v>0</v>
      </c>
      <c r="E24" s="721"/>
      <c r="F24" s="721"/>
      <c r="G24" s="721"/>
      <c r="H24" s="721"/>
      <c r="I24" s="721"/>
      <c r="J24" s="721"/>
      <c r="K24" s="722"/>
      <c r="L24" s="244"/>
      <c r="M24" s="245"/>
      <c r="N24" s="245"/>
      <c r="O24" s="245"/>
      <c r="P24" s="246"/>
      <c r="Q24" s="229"/>
      <c r="R24" s="229"/>
      <c r="S24" s="229"/>
      <c r="T24" s="229"/>
      <c r="U24" s="229"/>
      <c r="V24" s="229"/>
      <c r="W24" s="229"/>
      <c r="X24" s="229"/>
      <c r="Y24" s="229"/>
      <c r="Z24" s="229"/>
      <c r="AA24" s="229"/>
      <c r="AB24" s="229"/>
      <c r="AC24" s="229"/>
      <c r="AD24" s="229"/>
      <c r="AE24" s="229"/>
      <c r="AF24" s="229"/>
    </row>
    <row r="25" spans="3:32" x14ac:dyDescent="0.2">
      <c r="C25" s="229"/>
      <c r="D25" s="247"/>
      <c r="E25" s="247"/>
      <c r="F25" s="247"/>
      <c r="G25" s="247"/>
      <c r="H25" s="247"/>
      <c r="I25" s="247"/>
      <c r="J25" s="247"/>
      <c r="K25" s="247"/>
      <c r="L25" s="229"/>
      <c r="M25" s="229"/>
      <c r="N25" s="229"/>
      <c r="O25" s="229"/>
      <c r="P25" s="229"/>
      <c r="Q25" s="229"/>
      <c r="R25" s="229"/>
      <c r="S25" s="229"/>
      <c r="T25" s="229"/>
      <c r="U25" s="229"/>
      <c r="V25" s="229"/>
      <c r="W25" s="229"/>
      <c r="X25" s="229"/>
      <c r="Y25" s="229"/>
      <c r="Z25" s="229"/>
      <c r="AA25" s="229"/>
      <c r="AB25" s="229"/>
      <c r="AC25" s="229"/>
      <c r="AD25" s="229"/>
      <c r="AE25" s="229"/>
      <c r="AF25" s="229"/>
    </row>
    <row r="26" spans="3:32" x14ac:dyDescent="0.2">
      <c r="C26" s="229"/>
      <c r="D26" s="247"/>
      <c r="E26" s="247"/>
      <c r="F26" s="247"/>
      <c r="G26" s="229"/>
      <c r="H26" s="229"/>
      <c r="I26" s="229"/>
      <c r="J26" s="248" t="s">
        <v>351</v>
      </c>
      <c r="K26" s="229"/>
      <c r="L26" s="229"/>
      <c r="M26" s="229"/>
      <c r="N26" s="229"/>
      <c r="O26" s="229"/>
      <c r="P26" s="229"/>
      <c r="Q26" s="248" t="s">
        <v>352</v>
      </c>
      <c r="R26" s="229"/>
      <c r="S26" s="229"/>
      <c r="T26" s="229"/>
      <c r="U26" s="229"/>
      <c r="V26" s="229"/>
      <c r="W26" s="229"/>
      <c r="X26" s="229"/>
      <c r="Y26" s="229"/>
      <c r="Z26" s="229"/>
      <c r="AA26" s="229"/>
      <c r="AB26" s="229"/>
      <c r="AC26" s="229"/>
      <c r="AD26" s="229"/>
      <c r="AE26" s="229"/>
      <c r="AF26" s="229"/>
    </row>
    <row r="27" spans="3:32" x14ac:dyDescent="0.2">
      <c r="C27" s="229"/>
      <c r="D27" s="229"/>
      <c r="E27" s="229"/>
      <c r="F27" s="229"/>
      <c r="G27" s="229"/>
      <c r="H27" s="229"/>
      <c r="I27" s="229"/>
      <c r="J27" s="229"/>
      <c r="K27" s="229"/>
      <c r="L27" s="229"/>
      <c r="M27" s="229"/>
      <c r="N27" s="229"/>
      <c r="O27" s="229"/>
      <c r="P27" s="229"/>
      <c r="Q27" s="229"/>
      <c r="R27" s="229"/>
      <c r="S27" s="229"/>
      <c r="T27" s="229"/>
      <c r="U27" s="229"/>
      <c r="V27" s="229"/>
      <c r="W27" s="229"/>
      <c r="X27" s="229"/>
      <c r="Y27" s="229"/>
      <c r="Z27" s="229"/>
      <c r="AA27" s="229"/>
      <c r="AB27" s="229"/>
      <c r="AC27" s="229"/>
      <c r="AD27" s="229"/>
      <c r="AE27" s="229"/>
      <c r="AF27" s="229"/>
    </row>
    <row r="28" spans="3:32" ht="14" x14ac:dyDescent="0.2">
      <c r="C28" s="234"/>
      <c r="D28" s="235" t="s">
        <v>346</v>
      </c>
      <c r="E28" s="234"/>
      <c r="F28" s="234"/>
      <c r="G28" s="234"/>
      <c r="H28" s="234"/>
      <c r="I28" s="234"/>
      <c r="J28" s="234"/>
      <c r="K28" s="234"/>
      <c r="L28" s="234"/>
      <c r="M28" s="234"/>
      <c r="N28" s="234"/>
      <c r="O28" s="234"/>
      <c r="P28" s="234"/>
      <c r="Q28" s="234"/>
      <c r="R28" s="234"/>
      <c r="S28" s="234"/>
      <c r="T28" s="234"/>
      <c r="U28" s="229"/>
      <c r="V28" s="229"/>
      <c r="W28" s="229"/>
      <c r="X28" s="229"/>
      <c r="Y28" s="229"/>
      <c r="Z28" s="229"/>
      <c r="AA28" s="229"/>
      <c r="AB28" s="229"/>
      <c r="AC28" s="229"/>
      <c r="AD28" s="229"/>
      <c r="AE28" s="229"/>
      <c r="AF28" s="229"/>
    </row>
    <row r="29" spans="3:32" x14ac:dyDescent="0.2">
      <c r="C29" s="234"/>
      <c r="D29" s="249" t="s">
        <v>337</v>
      </c>
      <c r="E29" s="250"/>
      <c r="F29" s="250"/>
      <c r="G29" s="250"/>
      <c r="H29" s="250"/>
      <c r="I29" s="250"/>
      <c r="J29" s="250"/>
      <c r="K29" s="250"/>
      <c r="L29" s="250"/>
      <c r="M29" s="250"/>
      <c r="N29" s="250"/>
      <c r="O29" s="250"/>
      <c r="P29" s="250"/>
      <c r="Q29" s="250"/>
      <c r="R29" s="250"/>
      <c r="S29" s="251"/>
      <c r="T29" s="234"/>
      <c r="U29" s="229"/>
      <c r="V29" s="229"/>
      <c r="W29" s="252"/>
      <c r="X29" s="229"/>
      <c r="Y29" s="229"/>
      <c r="Z29" s="229"/>
      <c r="AA29" s="229"/>
      <c r="AB29" s="229"/>
      <c r="AC29" s="229"/>
      <c r="AD29" s="229"/>
      <c r="AE29" s="229"/>
      <c r="AF29" s="229"/>
    </row>
    <row r="30" spans="3:32" x14ac:dyDescent="0.2">
      <c r="C30" s="234"/>
      <c r="D30" s="729">
        <f>'１次波及計算'!$AE$116</f>
        <v>0</v>
      </c>
      <c r="E30" s="730"/>
      <c r="F30" s="730"/>
      <c r="G30" s="730"/>
      <c r="H30" s="730"/>
      <c r="I30" s="730"/>
      <c r="J30" s="730"/>
      <c r="K30" s="730"/>
      <c r="L30" s="730"/>
      <c r="M30" s="730"/>
      <c r="N30" s="730"/>
      <c r="O30" s="730"/>
      <c r="P30" s="730"/>
      <c r="Q30" s="730"/>
      <c r="R30" s="730"/>
      <c r="S30" s="731"/>
      <c r="T30" s="234"/>
      <c r="U30" s="229"/>
      <c r="V30" s="252"/>
      <c r="W30" s="252"/>
      <c r="X30" s="229"/>
      <c r="Y30" s="229"/>
      <c r="Z30" s="229"/>
      <c r="AA30" s="229"/>
      <c r="AB30" s="229"/>
      <c r="AC30" s="229"/>
      <c r="AD30" s="229"/>
      <c r="AE30" s="229"/>
      <c r="AF30" s="229"/>
    </row>
    <row r="31" spans="3:32" x14ac:dyDescent="0.2">
      <c r="C31" s="234"/>
      <c r="D31" s="253"/>
      <c r="E31" s="252"/>
      <c r="F31" s="252"/>
      <c r="G31" s="249" t="s">
        <v>340</v>
      </c>
      <c r="H31" s="250"/>
      <c r="I31" s="250"/>
      <c r="J31" s="250"/>
      <c r="K31" s="250"/>
      <c r="L31" s="250"/>
      <c r="M31" s="250"/>
      <c r="N31" s="250"/>
      <c r="O31" s="250"/>
      <c r="P31" s="250"/>
      <c r="Q31" s="250"/>
      <c r="R31" s="250"/>
      <c r="S31" s="251"/>
      <c r="T31" s="238" t="s">
        <v>349</v>
      </c>
      <c r="U31" s="229"/>
      <c r="V31" s="229"/>
      <c r="W31" s="229"/>
      <c r="X31" s="229"/>
      <c r="Y31" s="229"/>
      <c r="Z31" s="229"/>
      <c r="AA31" s="229"/>
      <c r="AB31" s="229"/>
      <c r="AC31" s="229"/>
      <c r="AD31" s="229"/>
      <c r="AE31" s="229"/>
      <c r="AF31" s="229"/>
    </row>
    <row r="32" spans="3:32" x14ac:dyDescent="0.2">
      <c r="C32" s="234"/>
      <c r="D32" s="253"/>
      <c r="E32" s="252"/>
      <c r="F32" s="252"/>
      <c r="G32" s="729">
        <f>'１次波及計算'!$AH$116</f>
        <v>0</v>
      </c>
      <c r="H32" s="730"/>
      <c r="I32" s="730"/>
      <c r="J32" s="730"/>
      <c r="K32" s="730"/>
      <c r="L32" s="730"/>
      <c r="M32" s="730"/>
      <c r="N32" s="730"/>
      <c r="O32" s="730"/>
      <c r="P32" s="730"/>
      <c r="Q32" s="730"/>
      <c r="R32" s="730"/>
      <c r="S32" s="731"/>
      <c r="T32" s="234"/>
      <c r="U32" s="229"/>
      <c r="V32" s="229"/>
      <c r="W32" s="229"/>
      <c r="X32" s="229"/>
      <c r="Y32" s="229"/>
      <c r="Z32" s="229"/>
      <c r="AA32" s="229"/>
      <c r="AB32" s="229"/>
      <c r="AC32" s="229"/>
      <c r="AD32" s="229"/>
      <c r="AE32" s="229"/>
      <c r="AF32" s="229"/>
    </row>
    <row r="33" spans="3:32" x14ac:dyDescent="0.2">
      <c r="C33" s="234"/>
      <c r="D33" s="253"/>
      <c r="E33" s="252"/>
      <c r="F33" s="252"/>
      <c r="G33" s="253"/>
      <c r="H33" s="252"/>
      <c r="I33" s="252"/>
      <c r="J33" s="249" t="s">
        <v>339</v>
      </c>
      <c r="K33" s="250"/>
      <c r="L33" s="250"/>
      <c r="M33" s="250"/>
      <c r="N33" s="250"/>
      <c r="O33" s="250"/>
      <c r="P33" s="250"/>
      <c r="Q33" s="250"/>
      <c r="R33" s="250"/>
      <c r="S33" s="251"/>
      <c r="T33" s="254" t="s">
        <v>350</v>
      </c>
      <c r="U33" s="229"/>
      <c r="V33" s="229"/>
      <c r="W33" s="229"/>
      <c r="X33" s="229"/>
      <c r="Y33" s="229"/>
      <c r="Z33" s="229"/>
      <c r="AA33" s="229"/>
      <c r="AB33" s="229"/>
      <c r="AC33" s="229"/>
      <c r="AD33" s="229"/>
      <c r="AE33" s="229"/>
      <c r="AF33" s="229"/>
    </row>
    <row r="34" spans="3:32" x14ac:dyDescent="0.2">
      <c r="C34" s="234"/>
      <c r="D34" s="255"/>
      <c r="E34" s="256"/>
      <c r="F34" s="256"/>
      <c r="G34" s="257"/>
      <c r="H34" s="258"/>
      <c r="I34" s="258"/>
      <c r="J34" s="720">
        <f>'１次波及計算'!$AK$116</f>
        <v>0</v>
      </c>
      <c r="K34" s="721"/>
      <c r="L34" s="721"/>
      <c r="M34" s="721"/>
      <c r="N34" s="721"/>
      <c r="O34" s="721"/>
      <c r="P34" s="721"/>
      <c r="Q34" s="721"/>
      <c r="R34" s="721"/>
      <c r="S34" s="722"/>
      <c r="T34" s="234"/>
      <c r="U34" s="229"/>
      <c r="V34" s="229"/>
      <c r="W34" s="229"/>
      <c r="X34" s="229"/>
      <c r="Y34" s="229"/>
      <c r="Z34" s="229"/>
      <c r="AA34" s="229"/>
      <c r="AB34" s="229"/>
      <c r="AC34" s="229"/>
      <c r="AD34" s="229"/>
      <c r="AE34" s="229"/>
      <c r="AF34" s="229"/>
    </row>
    <row r="35" spans="3:32" x14ac:dyDescent="0.2">
      <c r="C35" s="234"/>
      <c r="D35" s="234"/>
      <c r="E35" s="234"/>
      <c r="F35" s="234"/>
      <c r="G35" s="234"/>
      <c r="H35" s="234"/>
      <c r="I35" s="234"/>
      <c r="J35" s="234"/>
      <c r="K35" s="234"/>
      <c r="L35" s="234"/>
      <c r="M35" s="234"/>
      <c r="N35" s="234"/>
      <c r="O35" s="234"/>
      <c r="P35" s="234"/>
      <c r="Q35" s="234"/>
      <c r="R35" s="234"/>
      <c r="S35" s="234"/>
      <c r="T35" s="234"/>
      <c r="U35" s="229"/>
      <c r="V35" s="259"/>
      <c r="W35" s="259"/>
      <c r="X35" s="723" t="s">
        <v>293</v>
      </c>
      <c r="Y35" s="724"/>
      <c r="Z35" s="724"/>
      <c r="AA35" s="724"/>
      <c r="AB35" s="724"/>
      <c r="AC35" s="724"/>
      <c r="AD35" s="724"/>
      <c r="AE35" s="724"/>
      <c r="AF35" s="725"/>
    </row>
    <row r="36" spans="3:32" x14ac:dyDescent="0.2">
      <c r="C36" s="229"/>
      <c r="D36" s="229"/>
      <c r="E36" s="229"/>
      <c r="F36" s="229"/>
      <c r="G36" s="229"/>
      <c r="H36" s="229"/>
      <c r="I36" s="229"/>
      <c r="J36" s="229"/>
      <c r="K36" s="229"/>
      <c r="L36" s="229"/>
      <c r="M36" s="229"/>
      <c r="N36" s="229"/>
      <c r="O36" s="229"/>
      <c r="P36" s="229"/>
      <c r="Q36" s="229"/>
      <c r="R36" s="229"/>
      <c r="S36" s="229"/>
      <c r="T36" s="229"/>
      <c r="U36" s="229"/>
      <c r="V36" s="259"/>
      <c r="W36" s="260"/>
      <c r="X36" s="726" t="s">
        <v>341</v>
      </c>
      <c r="Y36" s="727"/>
      <c r="Z36" s="727"/>
      <c r="AA36" s="727"/>
      <c r="AB36" s="727"/>
      <c r="AC36" s="727"/>
      <c r="AD36" s="727"/>
      <c r="AE36" s="727"/>
      <c r="AF36" s="728"/>
    </row>
    <row r="37" spans="3:32" x14ac:dyDescent="0.2">
      <c r="C37" s="229"/>
      <c r="D37" s="229"/>
      <c r="E37" s="229"/>
      <c r="F37" s="229"/>
      <c r="G37" s="229"/>
      <c r="H37" s="229"/>
      <c r="I37" s="229"/>
      <c r="J37" s="229"/>
      <c r="K37" s="229"/>
      <c r="L37" s="229"/>
      <c r="M37" s="229"/>
      <c r="N37" s="229"/>
      <c r="O37" s="229"/>
      <c r="P37" s="229"/>
      <c r="Q37" s="229"/>
      <c r="R37" s="229"/>
      <c r="S37" s="229"/>
      <c r="T37" s="229"/>
      <c r="U37" s="229"/>
      <c r="V37" s="252"/>
      <c r="W37" s="252"/>
      <c r="X37" s="720">
        <f>J34+S18</f>
        <v>0</v>
      </c>
      <c r="Y37" s="721"/>
      <c r="Z37" s="721"/>
      <c r="AA37" s="721"/>
      <c r="AB37" s="721"/>
      <c r="AC37" s="721"/>
      <c r="AD37" s="721"/>
      <c r="AE37" s="721"/>
      <c r="AF37" s="722"/>
    </row>
    <row r="38" spans="3:32" x14ac:dyDescent="0.2">
      <c r="C38" s="229"/>
      <c r="D38" s="229"/>
      <c r="E38" s="229"/>
      <c r="F38" s="229"/>
      <c r="G38" s="229"/>
      <c r="H38" s="229"/>
      <c r="I38" s="229"/>
      <c r="J38" s="229"/>
      <c r="K38" s="229"/>
      <c r="L38" s="229"/>
      <c r="M38" s="229"/>
      <c r="N38" s="229"/>
      <c r="O38" s="229"/>
      <c r="P38" s="229"/>
      <c r="Q38" s="229"/>
      <c r="R38" s="229"/>
      <c r="S38" s="229"/>
      <c r="T38" s="229"/>
      <c r="U38" s="229"/>
      <c r="V38" s="229"/>
      <c r="W38" s="229"/>
      <c r="X38" s="229"/>
      <c r="Y38" s="229"/>
      <c r="Z38" s="229"/>
      <c r="AA38" s="229"/>
      <c r="AB38" s="229"/>
      <c r="AC38" s="229"/>
      <c r="AD38" s="229"/>
      <c r="AE38" s="229"/>
      <c r="AF38" s="229"/>
    </row>
    <row r="39" spans="3:32" x14ac:dyDescent="0.2">
      <c r="C39" s="229"/>
      <c r="D39" s="229"/>
      <c r="E39" s="229"/>
      <c r="F39" s="229"/>
      <c r="G39" s="229"/>
      <c r="H39" s="229"/>
      <c r="I39" s="229"/>
      <c r="J39" s="229"/>
      <c r="K39" s="229"/>
      <c r="L39" s="229"/>
      <c r="M39" s="229"/>
      <c r="N39" s="229"/>
      <c r="O39" s="229"/>
      <c r="P39" s="229"/>
      <c r="Q39" s="229"/>
      <c r="R39" s="229"/>
      <c r="S39" s="229"/>
      <c r="T39" s="229"/>
      <c r="U39" s="229"/>
      <c r="V39" s="229"/>
      <c r="W39" s="229"/>
      <c r="X39" s="229"/>
      <c r="Y39" s="261" t="s">
        <v>353</v>
      </c>
      <c r="Z39" s="229"/>
      <c r="AA39" s="229"/>
      <c r="AB39" s="229"/>
      <c r="AC39" s="229"/>
      <c r="AD39" s="229"/>
      <c r="AE39" s="229"/>
      <c r="AF39" s="229"/>
    </row>
    <row r="40" spans="3:32" x14ac:dyDescent="0.2">
      <c r="C40" s="229"/>
      <c r="D40" s="229"/>
      <c r="E40" s="229"/>
      <c r="F40" s="229"/>
      <c r="G40" s="229"/>
      <c r="H40" s="229"/>
      <c r="I40" s="229"/>
      <c r="J40" s="229"/>
      <c r="K40" s="229"/>
      <c r="L40" s="229"/>
      <c r="M40" s="229"/>
      <c r="N40" s="229"/>
      <c r="O40" s="229"/>
      <c r="P40" s="229"/>
      <c r="Q40" s="229"/>
      <c r="R40" s="229"/>
      <c r="S40" s="229"/>
      <c r="T40" s="229"/>
      <c r="U40" s="229"/>
      <c r="V40" s="229"/>
      <c r="W40" s="229"/>
      <c r="X40" s="229"/>
      <c r="Y40" s="229"/>
      <c r="Z40" s="229"/>
      <c r="AA40" s="229"/>
      <c r="AB40" s="229"/>
      <c r="AC40" s="229"/>
      <c r="AD40" s="229"/>
      <c r="AE40" s="229"/>
      <c r="AF40" s="229"/>
    </row>
    <row r="41" spans="3:32" x14ac:dyDescent="0.2">
      <c r="C41" s="229"/>
      <c r="D41" s="229"/>
      <c r="E41" s="229"/>
      <c r="F41" s="229"/>
      <c r="G41" s="229"/>
      <c r="H41" s="229"/>
      <c r="I41" s="229"/>
      <c r="J41" s="229"/>
      <c r="K41" s="229"/>
      <c r="L41" s="229"/>
      <c r="M41" s="229"/>
      <c r="N41" s="229"/>
      <c r="O41" s="229"/>
      <c r="P41" s="229"/>
      <c r="Q41" s="229"/>
      <c r="R41" s="229"/>
      <c r="S41" s="229"/>
      <c r="T41" s="229"/>
      <c r="U41" s="229"/>
      <c r="V41" s="229"/>
      <c r="W41" s="229"/>
      <c r="X41" s="723" t="s">
        <v>551</v>
      </c>
      <c r="Y41" s="724"/>
      <c r="Z41" s="724"/>
      <c r="AA41" s="724"/>
      <c r="AB41" s="724"/>
      <c r="AC41" s="724"/>
      <c r="AD41" s="724"/>
      <c r="AE41" s="724"/>
      <c r="AF41" s="725"/>
    </row>
    <row r="42" spans="3:32" x14ac:dyDescent="0.2">
      <c r="C42" s="229"/>
      <c r="D42" s="229"/>
      <c r="E42" s="229"/>
      <c r="F42" s="229"/>
      <c r="G42" s="229"/>
      <c r="H42" s="229"/>
      <c r="I42" s="229"/>
      <c r="J42" s="229"/>
      <c r="K42" s="229"/>
      <c r="L42" s="229"/>
      <c r="M42" s="229"/>
      <c r="N42" s="229"/>
      <c r="O42" s="229"/>
      <c r="P42" s="229"/>
      <c r="Q42" s="229"/>
      <c r="R42" s="229"/>
      <c r="S42" s="229"/>
      <c r="T42" s="229"/>
      <c r="U42" s="229"/>
      <c r="V42" s="229"/>
      <c r="W42" s="229"/>
      <c r="X42" s="720">
        <f>'２次波及計算'!$J$116</f>
        <v>0</v>
      </c>
      <c r="Y42" s="721"/>
      <c r="Z42" s="721"/>
      <c r="AA42" s="721"/>
      <c r="AB42" s="721"/>
      <c r="AC42" s="721"/>
      <c r="AD42" s="721"/>
      <c r="AE42" s="721"/>
      <c r="AF42" s="722"/>
    </row>
    <row r="43" spans="3:32" x14ac:dyDescent="0.2">
      <c r="C43" s="229"/>
      <c r="D43" s="229"/>
      <c r="E43" s="229"/>
      <c r="F43" s="229"/>
      <c r="G43" s="229"/>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row>
    <row r="44" spans="3:32" x14ac:dyDescent="0.2">
      <c r="C44" s="229"/>
      <c r="D44" s="229"/>
      <c r="E44" s="229"/>
      <c r="F44" s="229"/>
      <c r="G44" s="229"/>
      <c r="H44" s="229"/>
      <c r="I44" s="229"/>
      <c r="J44" s="229"/>
      <c r="K44" s="229"/>
      <c r="L44" s="229"/>
      <c r="M44" s="229"/>
      <c r="N44" s="229"/>
      <c r="O44" s="229"/>
      <c r="P44" s="229"/>
      <c r="Q44" s="229"/>
      <c r="R44" s="229"/>
      <c r="S44" s="229"/>
      <c r="T44" s="229"/>
      <c r="U44" s="229"/>
      <c r="V44" s="229"/>
      <c r="W44" s="229"/>
      <c r="X44" s="229"/>
      <c r="Y44" s="262" t="s">
        <v>354</v>
      </c>
      <c r="Z44" s="229"/>
      <c r="AA44" s="229"/>
      <c r="AB44" s="229"/>
      <c r="AC44" s="229"/>
      <c r="AD44" s="229"/>
      <c r="AE44" s="229"/>
      <c r="AF44" s="229"/>
    </row>
    <row r="45" spans="3:32" x14ac:dyDescent="0.2">
      <c r="C45" s="229"/>
      <c r="D45" s="229"/>
      <c r="E45" s="229"/>
      <c r="F45" s="229"/>
      <c r="G45" s="229"/>
      <c r="H45" s="229"/>
      <c r="I45" s="229"/>
      <c r="J45" s="229"/>
      <c r="K45" s="229"/>
      <c r="L45" s="229"/>
      <c r="M45" s="229"/>
      <c r="N45" s="229"/>
      <c r="O45" s="229"/>
      <c r="P45" s="229"/>
      <c r="Q45" s="229"/>
      <c r="R45" s="229"/>
      <c r="S45" s="229"/>
      <c r="T45" s="229"/>
      <c r="U45" s="229"/>
      <c r="V45" s="229"/>
      <c r="W45" s="229"/>
      <c r="X45" s="229"/>
      <c r="Y45" s="262" t="s">
        <v>331</v>
      </c>
      <c r="Z45" s="229"/>
      <c r="AA45" s="229"/>
      <c r="AB45" s="229"/>
      <c r="AC45" s="229"/>
      <c r="AD45" s="229"/>
      <c r="AE45" s="229"/>
      <c r="AF45" s="229"/>
    </row>
    <row r="46" spans="3:32" x14ac:dyDescent="0.2">
      <c r="C46" s="229"/>
      <c r="D46" s="229"/>
      <c r="E46" s="229"/>
      <c r="F46" s="229"/>
      <c r="G46" s="229"/>
      <c r="H46" s="229"/>
      <c r="I46" s="229"/>
      <c r="J46" s="229"/>
      <c r="K46" s="229"/>
      <c r="L46" s="229"/>
      <c r="M46" s="229"/>
      <c r="N46" s="229"/>
      <c r="O46" s="229"/>
      <c r="P46" s="229"/>
      <c r="Q46" s="229"/>
      <c r="R46" s="229"/>
      <c r="S46" s="229"/>
      <c r="T46" s="229"/>
      <c r="U46" s="229"/>
      <c r="V46" s="229"/>
      <c r="W46" s="229"/>
      <c r="X46" s="229"/>
      <c r="Y46" s="229"/>
      <c r="Z46" s="229"/>
      <c r="AA46" s="229"/>
      <c r="AB46" s="229"/>
      <c r="AC46" s="229"/>
      <c r="AD46" s="229"/>
      <c r="AE46" s="229"/>
      <c r="AF46" s="229"/>
    </row>
    <row r="47" spans="3:32" x14ac:dyDescent="0.2">
      <c r="C47" s="229"/>
      <c r="D47" s="229"/>
      <c r="E47" s="229"/>
      <c r="F47" s="229"/>
      <c r="G47" s="229"/>
      <c r="H47" s="229"/>
      <c r="I47" s="229"/>
      <c r="J47" s="229"/>
      <c r="K47" s="229"/>
      <c r="L47" s="229"/>
      <c r="M47" s="229"/>
      <c r="N47" s="248" t="s">
        <v>351</v>
      </c>
      <c r="O47" s="229"/>
      <c r="P47" s="229"/>
      <c r="Q47" s="229"/>
      <c r="R47" s="229"/>
      <c r="S47" s="229"/>
      <c r="T47" s="248" t="s">
        <v>352</v>
      </c>
      <c r="U47" s="229"/>
      <c r="V47" s="229"/>
      <c r="W47" s="229"/>
      <c r="X47" s="263"/>
      <c r="Y47" s="264"/>
      <c r="Z47" s="264"/>
      <c r="AA47" s="264"/>
      <c r="AB47" s="265"/>
      <c r="AC47" s="756" t="s">
        <v>328</v>
      </c>
      <c r="AD47" s="757"/>
      <c r="AE47" s="757"/>
      <c r="AF47" s="758"/>
    </row>
    <row r="48" spans="3:32" ht="14" x14ac:dyDescent="0.2">
      <c r="C48" s="234"/>
      <c r="D48" s="235" t="s">
        <v>347</v>
      </c>
      <c r="E48" s="234"/>
      <c r="F48" s="234"/>
      <c r="G48" s="234"/>
      <c r="H48" s="234"/>
      <c r="I48" s="234"/>
      <c r="J48" s="234"/>
      <c r="K48" s="234"/>
      <c r="L48" s="234"/>
      <c r="M48" s="234"/>
      <c r="N48" s="234"/>
      <c r="O48" s="234"/>
      <c r="P48" s="234"/>
      <c r="Q48" s="234"/>
      <c r="R48" s="234"/>
      <c r="S48" s="234"/>
      <c r="T48" s="229"/>
      <c r="U48" s="229"/>
      <c r="V48" s="229"/>
      <c r="W48" s="229"/>
      <c r="X48" s="748" t="s">
        <v>333</v>
      </c>
      <c r="Y48" s="749"/>
      <c r="Z48" s="749"/>
      <c r="AA48" s="749"/>
      <c r="AB48" s="750"/>
      <c r="AC48" s="745" t="s">
        <v>329</v>
      </c>
      <c r="AD48" s="746"/>
      <c r="AE48" s="746"/>
      <c r="AF48" s="747"/>
    </row>
    <row r="49" spans="3:32" x14ac:dyDescent="0.2">
      <c r="C49" s="234"/>
      <c r="D49" s="266" t="s">
        <v>342</v>
      </c>
      <c r="E49" s="242"/>
      <c r="F49" s="242"/>
      <c r="G49" s="242"/>
      <c r="H49" s="242"/>
      <c r="I49" s="242"/>
      <c r="J49" s="242"/>
      <c r="K49" s="242"/>
      <c r="L49" s="242"/>
      <c r="M49" s="243"/>
      <c r="N49" s="243"/>
      <c r="O49" s="243"/>
      <c r="P49" s="243"/>
      <c r="Q49" s="243"/>
      <c r="R49" s="267"/>
      <c r="S49" s="234"/>
      <c r="T49" s="229"/>
      <c r="U49" s="229"/>
      <c r="V49" s="229"/>
      <c r="W49" s="229"/>
      <c r="X49" s="720">
        <f>'２次波及計算'!$N$116</f>
        <v>0</v>
      </c>
      <c r="Y49" s="721"/>
      <c r="Z49" s="721"/>
      <c r="AA49" s="721"/>
      <c r="AB49" s="722"/>
      <c r="AC49" s="245"/>
      <c r="AD49" s="245"/>
      <c r="AE49" s="245"/>
      <c r="AF49" s="246"/>
    </row>
    <row r="50" spans="3:32" x14ac:dyDescent="0.2">
      <c r="C50" s="234"/>
      <c r="D50" s="729">
        <f>'２次波及計算'!$O$116</f>
        <v>0</v>
      </c>
      <c r="E50" s="730"/>
      <c r="F50" s="730"/>
      <c r="G50" s="730"/>
      <c r="H50" s="730"/>
      <c r="I50" s="730"/>
      <c r="J50" s="730"/>
      <c r="K50" s="730"/>
      <c r="L50" s="730"/>
      <c r="M50" s="730"/>
      <c r="N50" s="730"/>
      <c r="O50" s="730"/>
      <c r="P50" s="730"/>
      <c r="Q50" s="730"/>
      <c r="R50" s="731"/>
      <c r="S50" s="234"/>
      <c r="T50" s="229"/>
      <c r="U50" s="229"/>
      <c r="V50" s="229"/>
      <c r="W50" s="229"/>
      <c r="X50" s="229"/>
      <c r="Y50" s="229"/>
      <c r="Z50" s="229"/>
      <c r="AA50" s="229"/>
      <c r="AB50" s="229"/>
      <c r="AC50" s="229"/>
      <c r="AD50" s="229"/>
      <c r="AE50" s="229"/>
      <c r="AF50" s="229"/>
    </row>
    <row r="51" spans="3:32" x14ac:dyDescent="0.2">
      <c r="C51" s="234"/>
      <c r="D51" s="268"/>
      <c r="E51" s="269"/>
      <c r="F51" s="269"/>
      <c r="G51" s="266" t="s">
        <v>343</v>
      </c>
      <c r="H51" s="243"/>
      <c r="I51" s="243"/>
      <c r="J51" s="243"/>
      <c r="K51" s="243"/>
      <c r="L51" s="243"/>
      <c r="M51" s="243"/>
      <c r="N51" s="243"/>
      <c r="O51" s="243"/>
      <c r="P51" s="243"/>
      <c r="Q51" s="243"/>
      <c r="R51" s="267"/>
      <c r="S51" s="238" t="s">
        <v>349</v>
      </c>
      <c r="T51" s="229"/>
      <c r="U51" s="229"/>
      <c r="V51" s="229"/>
      <c r="W51" s="229"/>
      <c r="X51" s="229"/>
      <c r="Y51" s="229"/>
      <c r="Z51" s="229"/>
      <c r="AA51" s="229"/>
      <c r="AB51" s="229"/>
      <c r="AC51" s="229"/>
      <c r="AD51" s="229"/>
      <c r="AE51" s="229"/>
      <c r="AF51" s="229"/>
    </row>
    <row r="52" spans="3:32" x14ac:dyDescent="0.2">
      <c r="C52" s="234"/>
      <c r="D52" s="268"/>
      <c r="E52" s="269"/>
      <c r="F52" s="269"/>
      <c r="G52" s="729">
        <f>'２次波及計算'!$Q$116</f>
        <v>0</v>
      </c>
      <c r="H52" s="730"/>
      <c r="I52" s="730"/>
      <c r="J52" s="730"/>
      <c r="K52" s="730"/>
      <c r="L52" s="730"/>
      <c r="M52" s="730"/>
      <c r="N52" s="730"/>
      <c r="O52" s="730"/>
      <c r="P52" s="730"/>
      <c r="Q52" s="730"/>
      <c r="R52" s="731"/>
      <c r="S52" s="234"/>
      <c r="T52" s="229"/>
      <c r="U52" s="229"/>
      <c r="V52" s="229"/>
      <c r="W52" s="229"/>
      <c r="X52" s="229"/>
      <c r="Y52" s="229"/>
      <c r="Z52" s="229"/>
      <c r="AA52" s="229"/>
      <c r="AB52" s="229"/>
      <c r="AC52" s="229"/>
      <c r="AD52" s="229"/>
      <c r="AE52" s="229"/>
      <c r="AF52" s="229"/>
    </row>
    <row r="53" spans="3:32" x14ac:dyDescent="0.2">
      <c r="C53" s="234"/>
      <c r="D53" s="268"/>
      <c r="E53" s="269"/>
      <c r="F53" s="269"/>
      <c r="G53" s="268"/>
      <c r="H53" s="269"/>
      <c r="I53" s="269"/>
      <c r="J53" s="266" t="s">
        <v>344</v>
      </c>
      <c r="K53" s="243"/>
      <c r="L53" s="243"/>
      <c r="M53" s="243"/>
      <c r="N53" s="243"/>
      <c r="O53" s="243"/>
      <c r="P53" s="243"/>
      <c r="Q53" s="243"/>
      <c r="R53" s="267"/>
      <c r="S53" s="254" t="s">
        <v>350</v>
      </c>
      <c r="T53" s="229"/>
      <c r="U53" s="229"/>
      <c r="V53" s="229"/>
      <c r="W53" s="229"/>
      <c r="X53" s="229"/>
      <c r="Y53" s="229"/>
      <c r="Z53" s="229"/>
      <c r="AA53" s="229"/>
      <c r="AB53" s="229"/>
      <c r="AC53" s="229"/>
      <c r="AD53" s="229"/>
      <c r="AE53" s="229"/>
      <c r="AF53" s="229"/>
    </row>
    <row r="54" spans="3:32" x14ac:dyDescent="0.2">
      <c r="C54" s="234"/>
      <c r="D54" s="270"/>
      <c r="E54" s="271"/>
      <c r="F54" s="271"/>
      <c r="G54" s="226"/>
      <c r="H54" s="227"/>
      <c r="I54" s="227"/>
      <c r="J54" s="720">
        <f>'２次波及計算'!$S$116</f>
        <v>0</v>
      </c>
      <c r="K54" s="721"/>
      <c r="L54" s="721"/>
      <c r="M54" s="721"/>
      <c r="N54" s="721"/>
      <c r="O54" s="721"/>
      <c r="P54" s="721"/>
      <c r="Q54" s="721"/>
      <c r="R54" s="722"/>
      <c r="S54" s="234"/>
      <c r="T54" s="229"/>
      <c r="U54" s="229"/>
      <c r="V54" s="229"/>
      <c r="W54" s="229"/>
      <c r="X54" s="229"/>
      <c r="Y54" s="229"/>
      <c r="Z54" s="229"/>
      <c r="AA54" s="229"/>
      <c r="AB54" s="229"/>
      <c r="AC54" s="229"/>
      <c r="AD54" s="229"/>
      <c r="AE54" s="229"/>
      <c r="AF54" s="229"/>
    </row>
    <row r="55" spans="3:32" x14ac:dyDescent="0.2">
      <c r="C55" s="234"/>
      <c r="D55" s="234"/>
      <c r="E55" s="234"/>
      <c r="F55" s="234"/>
      <c r="G55" s="234"/>
      <c r="H55" s="234"/>
      <c r="I55" s="234"/>
      <c r="J55" s="234"/>
      <c r="K55" s="234"/>
      <c r="L55" s="234"/>
      <c r="M55" s="234"/>
      <c r="N55" s="234"/>
      <c r="O55" s="234"/>
      <c r="P55" s="234"/>
      <c r="Q55" s="234"/>
      <c r="R55" s="234"/>
      <c r="S55" s="234"/>
      <c r="T55" s="229"/>
      <c r="U55" s="229"/>
      <c r="V55" s="229"/>
      <c r="W55" s="229"/>
      <c r="X55" s="229"/>
      <c r="Y55" s="229"/>
      <c r="Z55" s="229"/>
      <c r="AA55" s="229"/>
      <c r="AB55" s="229"/>
      <c r="AC55" s="229"/>
      <c r="AD55" s="229"/>
      <c r="AE55" s="229"/>
      <c r="AF55" s="229"/>
    </row>
    <row r="56" spans="3:32" ht="9" customHeight="1" x14ac:dyDescent="0.2"/>
  </sheetData>
  <mergeCells count="34">
    <mergeCell ref="J54:R54"/>
    <mergeCell ref="AC48:AF48"/>
    <mergeCell ref="X48:AB48"/>
    <mergeCell ref="D50:R50"/>
    <mergeCell ref="D11:Y11"/>
    <mergeCell ref="J34:S34"/>
    <mergeCell ref="D18:P18"/>
    <mergeCell ref="Q18:R18"/>
    <mergeCell ref="G52:R52"/>
    <mergeCell ref="X49:AB49"/>
    <mergeCell ref="Z11:AE11"/>
    <mergeCell ref="D23:K23"/>
    <mergeCell ref="AC47:AF47"/>
    <mergeCell ref="S18:Y18"/>
    <mergeCell ref="Q16:Y16"/>
    <mergeCell ref="X41:AF41"/>
    <mergeCell ref="D9:Y9"/>
    <mergeCell ref="D10:Y10"/>
    <mergeCell ref="D2:AE2"/>
    <mergeCell ref="Z9:AE9"/>
    <mergeCell ref="Z10:AE10"/>
    <mergeCell ref="D4:AE4"/>
    <mergeCell ref="D5:AE5"/>
    <mergeCell ref="D15:P17"/>
    <mergeCell ref="X42:AF42"/>
    <mergeCell ref="X35:AF35"/>
    <mergeCell ref="X36:AF36"/>
    <mergeCell ref="D24:K24"/>
    <mergeCell ref="D30:S30"/>
    <mergeCell ref="X37:AF37"/>
    <mergeCell ref="G32:S32"/>
    <mergeCell ref="D22:K22"/>
    <mergeCell ref="L22:P22"/>
    <mergeCell ref="L23:P23"/>
  </mergeCells>
  <phoneticPr fontId="6"/>
  <pageMargins left="0.70866141732283472" right="0.70866141732283472" top="0.74803149606299213" bottom="0.74803149606299213" header="0.31496062992125984" footer="0.31496062992125984"/>
  <pageSetup paperSize="9" orientation="portrait" r:id="rId1"/>
  <headerFooter>
    <oddHeader>&amp;L&amp;F&amp;R&amp;A</oddHeader>
  </headerFooter>
  <ignoredErrors>
    <ignoredError sqref="D5 D11 D18 Q16 S18 D24 D30 G32 J34 X37 X42 X49 D50 G52 J54" unlocked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pageSetUpPr fitToPage="1"/>
  </sheetPr>
  <dimension ref="A2:W116"/>
  <sheetViews>
    <sheetView view="pageBreakPreview" zoomScaleNormal="100" zoomScaleSheetLayoutView="100" workbookViewId="0">
      <pane xSplit="3" ySplit="6" topLeftCell="D7" activePane="bottomRight" state="frozen"/>
      <selection activeCell="F22" sqref="F22"/>
      <selection pane="topRight" activeCell="F22" sqref="F22"/>
      <selection pane="bottomLeft" activeCell="F22" sqref="F22"/>
      <selection pane="bottomRight" activeCell="D7" sqref="D7"/>
    </sheetView>
  </sheetViews>
  <sheetFormatPr defaultColWidth="9" defaultRowHeight="13.5" customHeight="1" x14ac:dyDescent="0.2"/>
  <cols>
    <col min="1" max="1" width="4.36328125" style="315" customWidth="1"/>
    <col min="2" max="2" width="4.6328125" style="129" bestFit="1" customWidth="1"/>
    <col min="3" max="3" width="25" style="129" customWidth="1"/>
    <col min="4" max="4" width="13.81640625" style="129" customWidth="1"/>
    <col min="5" max="5" width="12.6328125" style="129" customWidth="1"/>
    <col min="6" max="23" width="10.6328125" style="129" customWidth="1"/>
    <col min="24" max="24" width="2.26953125" style="129" customWidth="1"/>
    <col min="25" max="16384" width="9" style="129"/>
  </cols>
  <sheetData>
    <row r="2" spans="1:23" ht="27" customHeight="1" x14ac:dyDescent="0.2">
      <c r="B2" s="701" t="s">
        <v>394</v>
      </c>
      <c r="C2" s="701"/>
      <c r="D2" s="132"/>
      <c r="E2" s="132"/>
      <c r="F2" s="132"/>
      <c r="G2" s="132"/>
      <c r="H2" s="132"/>
      <c r="I2" s="132"/>
      <c r="J2" s="132"/>
      <c r="K2" s="132"/>
      <c r="L2" s="132"/>
      <c r="M2" s="132"/>
      <c r="N2" s="132"/>
      <c r="O2" s="132"/>
      <c r="P2" s="132"/>
      <c r="Q2" s="132"/>
      <c r="R2" s="132"/>
      <c r="S2" s="132"/>
      <c r="T2" s="132"/>
      <c r="U2" s="132"/>
      <c r="V2" s="132"/>
      <c r="W2" s="132"/>
    </row>
    <row r="3" spans="1:23" ht="13" x14ac:dyDescent="0.2">
      <c r="B3" s="767" t="s">
        <v>460</v>
      </c>
      <c r="C3" s="768"/>
      <c r="D3" s="316"/>
      <c r="E3" s="773" t="s">
        <v>381</v>
      </c>
      <c r="F3" s="774"/>
      <c r="G3" s="774"/>
      <c r="H3" s="774"/>
      <c r="I3" s="774"/>
      <c r="J3" s="774"/>
      <c r="K3" s="774"/>
      <c r="L3" s="774"/>
      <c r="M3" s="317"/>
      <c r="N3" s="318"/>
      <c r="O3" s="319"/>
      <c r="P3" s="138"/>
      <c r="Q3" s="320" t="s">
        <v>382</v>
      </c>
      <c r="R3" s="138"/>
      <c r="S3" s="137"/>
      <c r="T3" s="320" t="s">
        <v>383</v>
      </c>
      <c r="U3" s="321"/>
      <c r="V3" s="759" t="s">
        <v>384</v>
      </c>
      <c r="W3" s="760"/>
    </row>
    <row r="4" spans="1:23" ht="13" x14ac:dyDescent="0.2">
      <c r="B4" s="769"/>
      <c r="C4" s="770"/>
      <c r="D4" s="322" t="s">
        <v>385</v>
      </c>
      <c r="E4" s="773" t="s">
        <v>386</v>
      </c>
      <c r="F4" s="775"/>
      <c r="G4" s="775"/>
      <c r="H4" s="776"/>
      <c r="I4" s="323"/>
      <c r="J4" s="777" t="s">
        <v>387</v>
      </c>
      <c r="K4" s="775"/>
      <c r="L4" s="775"/>
      <c r="M4" s="324"/>
      <c r="N4" s="325"/>
      <c r="O4" s="326"/>
      <c r="P4" s="327"/>
      <c r="Q4" s="327"/>
      <c r="R4" s="327"/>
      <c r="S4" s="328"/>
      <c r="T4" s="327"/>
      <c r="U4" s="329"/>
      <c r="V4" s="761" t="s">
        <v>388</v>
      </c>
      <c r="W4" s="650" t="s">
        <v>389</v>
      </c>
    </row>
    <row r="5" spans="1:23" ht="13" x14ac:dyDescent="0.2">
      <c r="B5" s="769"/>
      <c r="C5" s="770"/>
      <c r="D5" s="322" t="s">
        <v>390</v>
      </c>
      <c r="E5" s="330" t="s">
        <v>391</v>
      </c>
      <c r="F5" s="331" t="s">
        <v>276</v>
      </c>
      <c r="G5" s="332" t="s">
        <v>335</v>
      </c>
      <c r="H5" s="139" t="s">
        <v>392</v>
      </c>
      <c r="I5" s="332" t="s">
        <v>276</v>
      </c>
      <c r="J5" s="333" t="s">
        <v>391</v>
      </c>
      <c r="K5" s="332" t="s">
        <v>335</v>
      </c>
      <c r="L5" s="334" t="s">
        <v>392</v>
      </c>
      <c r="M5" s="335" t="s">
        <v>527</v>
      </c>
      <c r="N5" s="335" t="s">
        <v>271</v>
      </c>
      <c r="O5" s="143" t="s">
        <v>276</v>
      </c>
      <c r="P5" s="336" t="s">
        <v>391</v>
      </c>
      <c r="Q5" s="337" t="s">
        <v>335</v>
      </c>
      <c r="R5" s="338" t="s">
        <v>392</v>
      </c>
      <c r="S5" s="333" t="s">
        <v>391</v>
      </c>
      <c r="T5" s="332" t="s">
        <v>335</v>
      </c>
      <c r="U5" s="332" t="s">
        <v>392</v>
      </c>
      <c r="V5" s="762"/>
      <c r="W5" s="764"/>
    </row>
    <row r="6" spans="1:23" ht="13" x14ac:dyDescent="0.2">
      <c r="B6" s="771"/>
      <c r="C6" s="772"/>
      <c r="D6" s="339"/>
      <c r="E6" s="340" t="s">
        <v>393</v>
      </c>
      <c r="F6" s="341" t="s">
        <v>280</v>
      </c>
      <c r="G6" s="342" t="s">
        <v>393</v>
      </c>
      <c r="H6" s="342" t="s">
        <v>393</v>
      </c>
      <c r="I6" s="342" t="s">
        <v>281</v>
      </c>
      <c r="J6" s="343" t="s">
        <v>393</v>
      </c>
      <c r="K6" s="342" t="s">
        <v>393</v>
      </c>
      <c r="L6" s="344" t="s">
        <v>393</v>
      </c>
      <c r="M6" s="344" t="s">
        <v>528</v>
      </c>
      <c r="N6" s="344" t="s">
        <v>297</v>
      </c>
      <c r="O6" s="342" t="s">
        <v>529</v>
      </c>
      <c r="P6" s="340" t="s">
        <v>393</v>
      </c>
      <c r="Q6" s="342" t="s">
        <v>393</v>
      </c>
      <c r="R6" s="344" t="s">
        <v>393</v>
      </c>
      <c r="S6" s="343" t="s">
        <v>393</v>
      </c>
      <c r="T6" s="342" t="s">
        <v>393</v>
      </c>
      <c r="U6" s="342" t="s">
        <v>393</v>
      </c>
      <c r="V6" s="763"/>
      <c r="W6" s="765"/>
    </row>
    <row r="7" spans="1:23" ht="18" customHeight="1" x14ac:dyDescent="0.2">
      <c r="A7" s="315">
        <v>1</v>
      </c>
      <c r="B7" s="345" t="s">
        <v>4</v>
      </c>
      <c r="C7" s="346" t="s">
        <v>5</v>
      </c>
      <c r="D7" s="347">
        <f>需要額入力!G7</f>
        <v>0</v>
      </c>
      <c r="E7" s="348">
        <f>'１次波及計算'!AA7</f>
        <v>0</v>
      </c>
      <c r="F7" s="348">
        <f>'１次波及計算'!AB7</f>
        <v>0</v>
      </c>
      <c r="G7" s="349">
        <f>'１次波及計算'!AG7</f>
        <v>0</v>
      </c>
      <c r="H7" s="349">
        <f>'１次波及計算'!AJ7</f>
        <v>0</v>
      </c>
      <c r="I7" s="349">
        <f>'１次波及計算'!AD7</f>
        <v>0</v>
      </c>
      <c r="J7" s="349">
        <f>'１次波及計算'!AE7</f>
        <v>0</v>
      </c>
      <c r="K7" s="349">
        <f>'１次波及計算'!AH7</f>
        <v>0</v>
      </c>
      <c r="L7" s="350">
        <f>'１次波及計算'!AK7</f>
        <v>0</v>
      </c>
      <c r="M7" s="351">
        <f>'２次波及計算'!H7</f>
        <v>0</v>
      </c>
      <c r="N7" s="352">
        <f>'２次波及計算'!J7</f>
        <v>0</v>
      </c>
      <c r="O7" s="353">
        <f>'２次波及計算'!N7</f>
        <v>0</v>
      </c>
      <c r="P7" s="354">
        <f>'２次波及計算'!O7</f>
        <v>0</v>
      </c>
      <c r="Q7" s="355">
        <f>'２次波及計算'!Q7</f>
        <v>0</v>
      </c>
      <c r="R7" s="356">
        <f>'２次波及計算'!S7</f>
        <v>0</v>
      </c>
      <c r="S7" s="357">
        <f t="shared" ref="S7:S38" si="0">E7+J7+P7</f>
        <v>0</v>
      </c>
      <c r="T7" s="355">
        <f t="shared" ref="T7:T38" si="1">G7+K7+Q7</f>
        <v>0</v>
      </c>
      <c r="U7" s="358">
        <f t="shared" ref="U7:U38" si="2">H7+L7+R7</f>
        <v>0</v>
      </c>
      <c r="V7" s="357">
        <f>総合波及計算!I7</f>
        <v>0</v>
      </c>
      <c r="W7" s="358">
        <f>総合波及計算!K7</f>
        <v>0</v>
      </c>
    </row>
    <row r="8" spans="1:23" ht="18" customHeight="1" x14ac:dyDescent="0.2">
      <c r="A8" s="315">
        <v>2</v>
      </c>
      <c r="B8" s="359" t="s">
        <v>6</v>
      </c>
      <c r="C8" s="360" t="s">
        <v>7</v>
      </c>
      <c r="D8" s="361">
        <f>需要額入力!G8</f>
        <v>0</v>
      </c>
      <c r="E8" s="362">
        <f>'１次波及計算'!AA8</f>
        <v>0</v>
      </c>
      <c r="F8" s="362">
        <f>'１次波及計算'!AB8</f>
        <v>0</v>
      </c>
      <c r="G8" s="363">
        <f>'１次波及計算'!AG8</f>
        <v>0</v>
      </c>
      <c r="H8" s="363">
        <f>'１次波及計算'!AJ8</f>
        <v>0</v>
      </c>
      <c r="I8" s="363">
        <f>'１次波及計算'!AD8</f>
        <v>0</v>
      </c>
      <c r="J8" s="363">
        <f>'１次波及計算'!AE8</f>
        <v>0</v>
      </c>
      <c r="K8" s="363">
        <f>'１次波及計算'!AH8</f>
        <v>0</v>
      </c>
      <c r="L8" s="364">
        <f>'１次波及計算'!AK8</f>
        <v>0</v>
      </c>
      <c r="M8" s="365">
        <f>'２次波及計算'!H8</f>
        <v>0</v>
      </c>
      <c r="N8" s="157">
        <f>'２次波及計算'!J8</f>
        <v>0</v>
      </c>
      <c r="O8" s="156">
        <f>'２次波及計算'!N8</f>
        <v>0</v>
      </c>
      <c r="P8" s="362">
        <f>'２次波及計算'!O8</f>
        <v>0</v>
      </c>
      <c r="Q8" s="363">
        <f>'２次波及計算'!Q8</f>
        <v>0</v>
      </c>
      <c r="R8" s="364">
        <f>'２次波及計算'!S8</f>
        <v>0</v>
      </c>
      <c r="S8" s="366">
        <f t="shared" si="0"/>
        <v>0</v>
      </c>
      <c r="T8" s="363">
        <f t="shared" si="1"/>
        <v>0</v>
      </c>
      <c r="U8" s="367">
        <f t="shared" si="2"/>
        <v>0</v>
      </c>
      <c r="V8" s="366">
        <f>総合波及計算!I8</f>
        <v>0</v>
      </c>
      <c r="W8" s="367">
        <f>総合波及計算!K8</f>
        <v>0</v>
      </c>
    </row>
    <row r="9" spans="1:23" ht="18" customHeight="1" x14ac:dyDescent="0.2">
      <c r="A9" s="315">
        <v>3</v>
      </c>
      <c r="B9" s="359" t="s">
        <v>8</v>
      </c>
      <c r="C9" s="360" t="s">
        <v>9</v>
      </c>
      <c r="D9" s="361">
        <f>需要額入力!G9</f>
        <v>0</v>
      </c>
      <c r="E9" s="362">
        <f>'１次波及計算'!AA9</f>
        <v>0</v>
      </c>
      <c r="F9" s="362">
        <f>'１次波及計算'!AB9</f>
        <v>0</v>
      </c>
      <c r="G9" s="363">
        <f>'１次波及計算'!AG9</f>
        <v>0</v>
      </c>
      <c r="H9" s="363">
        <f>'１次波及計算'!AJ9</f>
        <v>0</v>
      </c>
      <c r="I9" s="363">
        <f>'１次波及計算'!AD9</f>
        <v>0</v>
      </c>
      <c r="J9" s="363">
        <f>'１次波及計算'!AE9</f>
        <v>0</v>
      </c>
      <c r="K9" s="363">
        <f>'１次波及計算'!AH9</f>
        <v>0</v>
      </c>
      <c r="L9" s="364">
        <f>'１次波及計算'!AK9</f>
        <v>0</v>
      </c>
      <c r="M9" s="365">
        <f>'２次波及計算'!H9</f>
        <v>0</v>
      </c>
      <c r="N9" s="157">
        <f>'２次波及計算'!J9</f>
        <v>0</v>
      </c>
      <c r="O9" s="156">
        <f>'２次波及計算'!N9</f>
        <v>0</v>
      </c>
      <c r="P9" s="362">
        <f>'２次波及計算'!O9</f>
        <v>0</v>
      </c>
      <c r="Q9" s="363">
        <f>'２次波及計算'!Q9</f>
        <v>0</v>
      </c>
      <c r="R9" s="364">
        <f>'２次波及計算'!S9</f>
        <v>0</v>
      </c>
      <c r="S9" s="366">
        <f t="shared" si="0"/>
        <v>0</v>
      </c>
      <c r="T9" s="363">
        <f t="shared" si="1"/>
        <v>0</v>
      </c>
      <c r="U9" s="367">
        <f t="shared" si="2"/>
        <v>0</v>
      </c>
      <c r="V9" s="366">
        <f>総合波及計算!I9</f>
        <v>0</v>
      </c>
      <c r="W9" s="367">
        <f>総合波及計算!K9</f>
        <v>0</v>
      </c>
    </row>
    <row r="10" spans="1:23" ht="18" customHeight="1" x14ac:dyDescent="0.2">
      <c r="A10" s="315">
        <v>4</v>
      </c>
      <c r="B10" s="359" t="s">
        <v>10</v>
      </c>
      <c r="C10" s="360" t="s">
        <v>11</v>
      </c>
      <c r="D10" s="361">
        <f>需要額入力!G10</f>
        <v>0</v>
      </c>
      <c r="E10" s="362">
        <f>'１次波及計算'!AA10</f>
        <v>0</v>
      </c>
      <c r="F10" s="362">
        <f>'１次波及計算'!AB10</f>
        <v>0</v>
      </c>
      <c r="G10" s="363">
        <f>'１次波及計算'!AG10</f>
        <v>0</v>
      </c>
      <c r="H10" s="363">
        <f>'１次波及計算'!AJ10</f>
        <v>0</v>
      </c>
      <c r="I10" s="363">
        <f>'１次波及計算'!AD10</f>
        <v>0</v>
      </c>
      <c r="J10" s="363">
        <f>'１次波及計算'!AE10</f>
        <v>0</v>
      </c>
      <c r="K10" s="363">
        <f>'１次波及計算'!AH10</f>
        <v>0</v>
      </c>
      <c r="L10" s="364">
        <f>'１次波及計算'!AK10</f>
        <v>0</v>
      </c>
      <c r="M10" s="365">
        <f>'２次波及計算'!H10</f>
        <v>0</v>
      </c>
      <c r="N10" s="157">
        <f>'２次波及計算'!J10</f>
        <v>0</v>
      </c>
      <c r="O10" s="156">
        <f>'２次波及計算'!N10</f>
        <v>0</v>
      </c>
      <c r="P10" s="362">
        <f>'２次波及計算'!O10</f>
        <v>0</v>
      </c>
      <c r="Q10" s="363">
        <f>'２次波及計算'!Q10</f>
        <v>0</v>
      </c>
      <c r="R10" s="364">
        <f>'２次波及計算'!S10</f>
        <v>0</v>
      </c>
      <c r="S10" s="366">
        <f t="shared" si="0"/>
        <v>0</v>
      </c>
      <c r="T10" s="363">
        <f t="shared" si="1"/>
        <v>0</v>
      </c>
      <c r="U10" s="367">
        <f t="shared" si="2"/>
        <v>0</v>
      </c>
      <c r="V10" s="366">
        <f>総合波及計算!I10</f>
        <v>0</v>
      </c>
      <c r="W10" s="367">
        <f>総合波及計算!K10</f>
        <v>0</v>
      </c>
    </row>
    <row r="11" spans="1:23" ht="18" customHeight="1" x14ac:dyDescent="0.2">
      <c r="A11" s="315">
        <v>5</v>
      </c>
      <c r="B11" s="359" t="s">
        <v>12</v>
      </c>
      <c r="C11" s="360" t="s">
        <v>13</v>
      </c>
      <c r="D11" s="361">
        <f>需要額入力!G11</f>
        <v>0</v>
      </c>
      <c r="E11" s="362">
        <f>'１次波及計算'!AA11</f>
        <v>0</v>
      </c>
      <c r="F11" s="362">
        <f>'１次波及計算'!AB11</f>
        <v>0</v>
      </c>
      <c r="G11" s="363">
        <f>'１次波及計算'!AG11</f>
        <v>0</v>
      </c>
      <c r="H11" s="363">
        <f>'１次波及計算'!AJ11</f>
        <v>0</v>
      </c>
      <c r="I11" s="363">
        <f>'１次波及計算'!AD11</f>
        <v>0</v>
      </c>
      <c r="J11" s="363">
        <f>'１次波及計算'!AE11</f>
        <v>0</v>
      </c>
      <c r="K11" s="363">
        <f>'１次波及計算'!AH11</f>
        <v>0</v>
      </c>
      <c r="L11" s="364">
        <f>'１次波及計算'!AK11</f>
        <v>0</v>
      </c>
      <c r="M11" s="365">
        <f>'２次波及計算'!H11</f>
        <v>0</v>
      </c>
      <c r="N11" s="157">
        <f>'２次波及計算'!J11</f>
        <v>0</v>
      </c>
      <c r="O11" s="156">
        <f>'２次波及計算'!N11</f>
        <v>0</v>
      </c>
      <c r="P11" s="362">
        <f>'２次波及計算'!O11</f>
        <v>0</v>
      </c>
      <c r="Q11" s="363">
        <f>'２次波及計算'!Q11</f>
        <v>0</v>
      </c>
      <c r="R11" s="364">
        <f>'２次波及計算'!S11</f>
        <v>0</v>
      </c>
      <c r="S11" s="366">
        <f t="shared" si="0"/>
        <v>0</v>
      </c>
      <c r="T11" s="363">
        <f t="shared" si="1"/>
        <v>0</v>
      </c>
      <c r="U11" s="367">
        <f t="shared" si="2"/>
        <v>0</v>
      </c>
      <c r="V11" s="366">
        <f>総合波及計算!I11</f>
        <v>0</v>
      </c>
      <c r="W11" s="367">
        <f>総合波及計算!K11</f>
        <v>0</v>
      </c>
    </row>
    <row r="12" spans="1:23" ht="18" customHeight="1" x14ac:dyDescent="0.2">
      <c r="A12" s="315">
        <v>6</v>
      </c>
      <c r="B12" s="359" t="s">
        <v>14</v>
      </c>
      <c r="C12" s="360" t="s">
        <v>16</v>
      </c>
      <c r="D12" s="361">
        <f>需要額入力!G12</f>
        <v>0</v>
      </c>
      <c r="E12" s="362">
        <f>'１次波及計算'!AA12</f>
        <v>0</v>
      </c>
      <c r="F12" s="362">
        <f>'１次波及計算'!AB12</f>
        <v>0</v>
      </c>
      <c r="G12" s="363">
        <f>'１次波及計算'!AG12</f>
        <v>0</v>
      </c>
      <c r="H12" s="363">
        <f>'１次波及計算'!AJ12</f>
        <v>0</v>
      </c>
      <c r="I12" s="363">
        <f>'１次波及計算'!AD12</f>
        <v>0</v>
      </c>
      <c r="J12" s="363">
        <f>'１次波及計算'!AE12</f>
        <v>0</v>
      </c>
      <c r="K12" s="363">
        <f>'１次波及計算'!AH12</f>
        <v>0</v>
      </c>
      <c r="L12" s="364">
        <f>'１次波及計算'!AK12</f>
        <v>0</v>
      </c>
      <c r="M12" s="365">
        <f>'２次波及計算'!H12</f>
        <v>0</v>
      </c>
      <c r="N12" s="157">
        <f>'２次波及計算'!J12</f>
        <v>0</v>
      </c>
      <c r="O12" s="156">
        <f>'２次波及計算'!N12</f>
        <v>0</v>
      </c>
      <c r="P12" s="362">
        <f>'２次波及計算'!O12</f>
        <v>0</v>
      </c>
      <c r="Q12" s="363">
        <f>'２次波及計算'!Q12</f>
        <v>0</v>
      </c>
      <c r="R12" s="364">
        <f>'２次波及計算'!S12</f>
        <v>0</v>
      </c>
      <c r="S12" s="366">
        <f t="shared" si="0"/>
        <v>0</v>
      </c>
      <c r="T12" s="363">
        <f t="shared" si="1"/>
        <v>0</v>
      </c>
      <c r="U12" s="367">
        <f t="shared" si="2"/>
        <v>0</v>
      </c>
      <c r="V12" s="366">
        <f>総合波及計算!I12</f>
        <v>0</v>
      </c>
      <c r="W12" s="367">
        <f>総合波及計算!K12</f>
        <v>0</v>
      </c>
    </row>
    <row r="13" spans="1:23" ht="18" customHeight="1" x14ac:dyDescent="0.2">
      <c r="A13" s="315">
        <v>7</v>
      </c>
      <c r="B13" s="359" t="s">
        <v>15</v>
      </c>
      <c r="C13" s="360" t="s">
        <v>404</v>
      </c>
      <c r="D13" s="361">
        <f>需要額入力!G13</f>
        <v>0</v>
      </c>
      <c r="E13" s="362">
        <f>'１次波及計算'!AA13</f>
        <v>0</v>
      </c>
      <c r="F13" s="362">
        <f>'１次波及計算'!AB13</f>
        <v>0</v>
      </c>
      <c r="G13" s="363">
        <f>'１次波及計算'!AG13</f>
        <v>0</v>
      </c>
      <c r="H13" s="363">
        <f>'１次波及計算'!AJ13</f>
        <v>0</v>
      </c>
      <c r="I13" s="363">
        <f>'１次波及計算'!AD13</f>
        <v>0</v>
      </c>
      <c r="J13" s="363">
        <f>'１次波及計算'!AE13</f>
        <v>0</v>
      </c>
      <c r="K13" s="363">
        <f>'１次波及計算'!AH13</f>
        <v>0</v>
      </c>
      <c r="L13" s="364">
        <f>'１次波及計算'!AK13</f>
        <v>0</v>
      </c>
      <c r="M13" s="365">
        <f>'２次波及計算'!H13</f>
        <v>0</v>
      </c>
      <c r="N13" s="157">
        <f>'２次波及計算'!J13</f>
        <v>0</v>
      </c>
      <c r="O13" s="156">
        <f>'２次波及計算'!N13</f>
        <v>0</v>
      </c>
      <c r="P13" s="362">
        <f>'２次波及計算'!O13</f>
        <v>0</v>
      </c>
      <c r="Q13" s="363">
        <f>'２次波及計算'!Q13</f>
        <v>0</v>
      </c>
      <c r="R13" s="364">
        <f>'２次波及計算'!S13</f>
        <v>0</v>
      </c>
      <c r="S13" s="366">
        <f t="shared" si="0"/>
        <v>0</v>
      </c>
      <c r="T13" s="363">
        <f t="shared" si="1"/>
        <v>0</v>
      </c>
      <c r="U13" s="367">
        <f t="shared" si="2"/>
        <v>0</v>
      </c>
      <c r="V13" s="366">
        <f>総合波及計算!I13</f>
        <v>0</v>
      </c>
      <c r="W13" s="367">
        <f>総合波及計算!K13</f>
        <v>0</v>
      </c>
    </row>
    <row r="14" spans="1:23" ht="18" customHeight="1" x14ac:dyDescent="0.2">
      <c r="A14" s="315">
        <v>8</v>
      </c>
      <c r="B14" s="359" t="s">
        <v>17</v>
      </c>
      <c r="C14" s="360" t="s">
        <v>18</v>
      </c>
      <c r="D14" s="361">
        <f>需要額入力!G14</f>
        <v>0</v>
      </c>
      <c r="E14" s="362">
        <f>'１次波及計算'!AA14</f>
        <v>0</v>
      </c>
      <c r="F14" s="362">
        <f>'１次波及計算'!AB14</f>
        <v>0</v>
      </c>
      <c r="G14" s="363">
        <f>'１次波及計算'!AG14</f>
        <v>0</v>
      </c>
      <c r="H14" s="363">
        <f>'１次波及計算'!AJ14</f>
        <v>0</v>
      </c>
      <c r="I14" s="363">
        <f>'１次波及計算'!AD14</f>
        <v>0</v>
      </c>
      <c r="J14" s="363">
        <f>'１次波及計算'!AE14</f>
        <v>0</v>
      </c>
      <c r="K14" s="363">
        <f>'１次波及計算'!AH14</f>
        <v>0</v>
      </c>
      <c r="L14" s="364">
        <f>'１次波及計算'!AK14</f>
        <v>0</v>
      </c>
      <c r="M14" s="365">
        <f>'２次波及計算'!H14</f>
        <v>0</v>
      </c>
      <c r="N14" s="157">
        <f>'２次波及計算'!J14</f>
        <v>0</v>
      </c>
      <c r="O14" s="156">
        <f>'２次波及計算'!N14</f>
        <v>0</v>
      </c>
      <c r="P14" s="362">
        <f>'２次波及計算'!O14</f>
        <v>0</v>
      </c>
      <c r="Q14" s="363">
        <f>'２次波及計算'!Q14</f>
        <v>0</v>
      </c>
      <c r="R14" s="364">
        <f>'２次波及計算'!S14</f>
        <v>0</v>
      </c>
      <c r="S14" s="366">
        <f t="shared" si="0"/>
        <v>0</v>
      </c>
      <c r="T14" s="363">
        <f t="shared" si="1"/>
        <v>0</v>
      </c>
      <c r="U14" s="367">
        <f t="shared" si="2"/>
        <v>0</v>
      </c>
      <c r="V14" s="366">
        <f>総合波及計算!I14</f>
        <v>0</v>
      </c>
      <c r="W14" s="367">
        <f>総合波及計算!K14</f>
        <v>0</v>
      </c>
    </row>
    <row r="15" spans="1:23" ht="18" customHeight="1" x14ac:dyDescent="0.2">
      <c r="A15" s="315">
        <v>9</v>
      </c>
      <c r="B15" s="359" t="s">
        <v>19</v>
      </c>
      <c r="C15" s="360" t="s">
        <v>20</v>
      </c>
      <c r="D15" s="361">
        <f>需要額入力!G15</f>
        <v>0</v>
      </c>
      <c r="E15" s="362">
        <f>'１次波及計算'!AA15</f>
        <v>0</v>
      </c>
      <c r="F15" s="362">
        <f>'１次波及計算'!AB15</f>
        <v>0</v>
      </c>
      <c r="G15" s="363">
        <f>'１次波及計算'!AG15</f>
        <v>0</v>
      </c>
      <c r="H15" s="363">
        <f>'１次波及計算'!AJ15</f>
        <v>0</v>
      </c>
      <c r="I15" s="363">
        <f>'１次波及計算'!AD15</f>
        <v>0</v>
      </c>
      <c r="J15" s="363">
        <f>'１次波及計算'!AE15</f>
        <v>0</v>
      </c>
      <c r="K15" s="363">
        <f>'１次波及計算'!AH15</f>
        <v>0</v>
      </c>
      <c r="L15" s="364">
        <f>'１次波及計算'!AK15</f>
        <v>0</v>
      </c>
      <c r="M15" s="365">
        <f>'２次波及計算'!H15</f>
        <v>0</v>
      </c>
      <c r="N15" s="157">
        <f>'２次波及計算'!J15</f>
        <v>0</v>
      </c>
      <c r="O15" s="156">
        <f>'２次波及計算'!N15</f>
        <v>0</v>
      </c>
      <c r="P15" s="362">
        <f>'２次波及計算'!O15</f>
        <v>0</v>
      </c>
      <c r="Q15" s="363">
        <f>'２次波及計算'!Q15</f>
        <v>0</v>
      </c>
      <c r="R15" s="364">
        <f>'２次波及計算'!S15</f>
        <v>0</v>
      </c>
      <c r="S15" s="366">
        <f t="shared" si="0"/>
        <v>0</v>
      </c>
      <c r="T15" s="363">
        <f t="shared" si="1"/>
        <v>0</v>
      </c>
      <c r="U15" s="367">
        <f t="shared" si="2"/>
        <v>0</v>
      </c>
      <c r="V15" s="366">
        <f>総合波及計算!I15</f>
        <v>0</v>
      </c>
      <c r="W15" s="367">
        <f>総合波及計算!K15</f>
        <v>0</v>
      </c>
    </row>
    <row r="16" spans="1:23" ht="18" customHeight="1" x14ac:dyDescent="0.2">
      <c r="A16" s="315">
        <v>10</v>
      </c>
      <c r="B16" s="359" t="s">
        <v>21</v>
      </c>
      <c r="C16" s="360" t="s">
        <v>22</v>
      </c>
      <c r="D16" s="361">
        <f>需要額入力!G16</f>
        <v>0</v>
      </c>
      <c r="E16" s="362">
        <f>'１次波及計算'!AA16</f>
        <v>0</v>
      </c>
      <c r="F16" s="362">
        <f>'１次波及計算'!AB16</f>
        <v>0</v>
      </c>
      <c r="G16" s="363">
        <f>'１次波及計算'!AG16</f>
        <v>0</v>
      </c>
      <c r="H16" s="363">
        <f>'１次波及計算'!AJ16</f>
        <v>0</v>
      </c>
      <c r="I16" s="363">
        <f>'１次波及計算'!AD16</f>
        <v>0</v>
      </c>
      <c r="J16" s="363">
        <f>'１次波及計算'!AE16</f>
        <v>0</v>
      </c>
      <c r="K16" s="363">
        <f>'１次波及計算'!AH16</f>
        <v>0</v>
      </c>
      <c r="L16" s="364">
        <f>'１次波及計算'!AK16</f>
        <v>0</v>
      </c>
      <c r="M16" s="365">
        <f>'２次波及計算'!H16</f>
        <v>0</v>
      </c>
      <c r="N16" s="157">
        <f>'２次波及計算'!J16</f>
        <v>0</v>
      </c>
      <c r="O16" s="156">
        <f>'２次波及計算'!N16</f>
        <v>0</v>
      </c>
      <c r="P16" s="362">
        <f>'２次波及計算'!O16</f>
        <v>0</v>
      </c>
      <c r="Q16" s="363">
        <f>'２次波及計算'!Q16</f>
        <v>0</v>
      </c>
      <c r="R16" s="364">
        <f>'２次波及計算'!S16</f>
        <v>0</v>
      </c>
      <c r="S16" s="366">
        <f t="shared" si="0"/>
        <v>0</v>
      </c>
      <c r="T16" s="363">
        <f t="shared" si="1"/>
        <v>0</v>
      </c>
      <c r="U16" s="367">
        <f t="shared" si="2"/>
        <v>0</v>
      </c>
      <c r="V16" s="366">
        <f>総合波及計算!I16</f>
        <v>0</v>
      </c>
      <c r="W16" s="367">
        <f>総合波及計算!K16</f>
        <v>0</v>
      </c>
    </row>
    <row r="17" spans="1:23" ht="18" customHeight="1" x14ac:dyDescent="0.2">
      <c r="A17" s="315">
        <v>11</v>
      </c>
      <c r="B17" s="359" t="s">
        <v>23</v>
      </c>
      <c r="C17" s="360" t="s">
        <v>24</v>
      </c>
      <c r="D17" s="361">
        <f>需要額入力!G17</f>
        <v>0</v>
      </c>
      <c r="E17" s="362">
        <f>'１次波及計算'!AA17</f>
        <v>0</v>
      </c>
      <c r="F17" s="362">
        <f>'１次波及計算'!AB17</f>
        <v>0</v>
      </c>
      <c r="G17" s="363">
        <f>'１次波及計算'!AG17</f>
        <v>0</v>
      </c>
      <c r="H17" s="363">
        <f>'１次波及計算'!AJ17</f>
        <v>0</v>
      </c>
      <c r="I17" s="363">
        <f>'１次波及計算'!AD17</f>
        <v>0</v>
      </c>
      <c r="J17" s="363">
        <f>'１次波及計算'!AE17</f>
        <v>0</v>
      </c>
      <c r="K17" s="363">
        <f>'１次波及計算'!AH17</f>
        <v>0</v>
      </c>
      <c r="L17" s="364">
        <f>'１次波及計算'!AK17</f>
        <v>0</v>
      </c>
      <c r="M17" s="365">
        <f>'２次波及計算'!H17</f>
        <v>0</v>
      </c>
      <c r="N17" s="157">
        <f>'２次波及計算'!J17</f>
        <v>0</v>
      </c>
      <c r="O17" s="156">
        <f>'２次波及計算'!N17</f>
        <v>0</v>
      </c>
      <c r="P17" s="362">
        <f>'２次波及計算'!O17</f>
        <v>0</v>
      </c>
      <c r="Q17" s="363">
        <f>'２次波及計算'!Q17</f>
        <v>0</v>
      </c>
      <c r="R17" s="364">
        <f>'２次波及計算'!S17</f>
        <v>0</v>
      </c>
      <c r="S17" s="366">
        <f t="shared" si="0"/>
        <v>0</v>
      </c>
      <c r="T17" s="363">
        <f t="shared" si="1"/>
        <v>0</v>
      </c>
      <c r="U17" s="367">
        <f t="shared" si="2"/>
        <v>0</v>
      </c>
      <c r="V17" s="366">
        <f>総合波及計算!I17</f>
        <v>0</v>
      </c>
      <c r="W17" s="367">
        <f>総合波及計算!K17</f>
        <v>0</v>
      </c>
    </row>
    <row r="18" spans="1:23" ht="18" customHeight="1" x14ac:dyDescent="0.2">
      <c r="A18" s="315">
        <v>12</v>
      </c>
      <c r="B18" s="359" t="s">
        <v>25</v>
      </c>
      <c r="C18" s="360" t="s">
        <v>26</v>
      </c>
      <c r="D18" s="361">
        <f>需要額入力!G18</f>
        <v>0</v>
      </c>
      <c r="E18" s="362">
        <f>'１次波及計算'!AA18</f>
        <v>0</v>
      </c>
      <c r="F18" s="362">
        <f>'１次波及計算'!AB18</f>
        <v>0</v>
      </c>
      <c r="G18" s="363">
        <f>'１次波及計算'!AG18</f>
        <v>0</v>
      </c>
      <c r="H18" s="363">
        <f>'１次波及計算'!AJ18</f>
        <v>0</v>
      </c>
      <c r="I18" s="363">
        <f>'１次波及計算'!AD18</f>
        <v>0</v>
      </c>
      <c r="J18" s="363">
        <f>'１次波及計算'!AE18</f>
        <v>0</v>
      </c>
      <c r="K18" s="363">
        <f>'１次波及計算'!AH18</f>
        <v>0</v>
      </c>
      <c r="L18" s="364">
        <f>'１次波及計算'!AK18</f>
        <v>0</v>
      </c>
      <c r="M18" s="365">
        <f>'２次波及計算'!H18</f>
        <v>0</v>
      </c>
      <c r="N18" s="157">
        <f>'２次波及計算'!J18</f>
        <v>0</v>
      </c>
      <c r="O18" s="156">
        <f>'２次波及計算'!N18</f>
        <v>0</v>
      </c>
      <c r="P18" s="362">
        <f>'２次波及計算'!O18</f>
        <v>0</v>
      </c>
      <c r="Q18" s="363">
        <f>'２次波及計算'!Q18</f>
        <v>0</v>
      </c>
      <c r="R18" s="364">
        <f>'２次波及計算'!S18</f>
        <v>0</v>
      </c>
      <c r="S18" s="366">
        <f t="shared" si="0"/>
        <v>0</v>
      </c>
      <c r="T18" s="363">
        <f t="shared" si="1"/>
        <v>0</v>
      </c>
      <c r="U18" s="367">
        <f t="shared" si="2"/>
        <v>0</v>
      </c>
      <c r="V18" s="366">
        <f>総合波及計算!I18</f>
        <v>0</v>
      </c>
      <c r="W18" s="367">
        <f>総合波及計算!K18</f>
        <v>0</v>
      </c>
    </row>
    <row r="19" spans="1:23" ht="18" customHeight="1" x14ac:dyDescent="0.2">
      <c r="A19" s="315">
        <v>13</v>
      </c>
      <c r="B19" s="359" t="s">
        <v>27</v>
      </c>
      <c r="C19" s="360" t="s">
        <v>28</v>
      </c>
      <c r="D19" s="361">
        <f>需要額入力!G19</f>
        <v>0</v>
      </c>
      <c r="E19" s="362">
        <f>'１次波及計算'!AA19</f>
        <v>0</v>
      </c>
      <c r="F19" s="362">
        <f>'１次波及計算'!AB19</f>
        <v>0</v>
      </c>
      <c r="G19" s="363">
        <f>'１次波及計算'!AG19</f>
        <v>0</v>
      </c>
      <c r="H19" s="363">
        <f>'１次波及計算'!AJ19</f>
        <v>0</v>
      </c>
      <c r="I19" s="363">
        <f>'１次波及計算'!AD19</f>
        <v>0</v>
      </c>
      <c r="J19" s="363">
        <f>'１次波及計算'!AE19</f>
        <v>0</v>
      </c>
      <c r="K19" s="363">
        <f>'１次波及計算'!AH19</f>
        <v>0</v>
      </c>
      <c r="L19" s="364">
        <f>'１次波及計算'!AK19</f>
        <v>0</v>
      </c>
      <c r="M19" s="365">
        <f>'２次波及計算'!H19</f>
        <v>0</v>
      </c>
      <c r="N19" s="157">
        <f>'２次波及計算'!J19</f>
        <v>0</v>
      </c>
      <c r="O19" s="156">
        <f>'２次波及計算'!N19</f>
        <v>0</v>
      </c>
      <c r="P19" s="362">
        <f>'２次波及計算'!O19</f>
        <v>0</v>
      </c>
      <c r="Q19" s="363">
        <f>'２次波及計算'!Q19</f>
        <v>0</v>
      </c>
      <c r="R19" s="364">
        <f>'２次波及計算'!S19</f>
        <v>0</v>
      </c>
      <c r="S19" s="366">
        <f t="shared" si="0"/>
        <v>0</v>
      </c>
      <c r="T19" s="363">
        <f t="shared" si="1"/>
        <v>0</v>
      </c>
      <c r="U19" s="367">
        <f t="shared" si="2"/>
        <v>0</v>
      </c>
      <c r="V19" s="366">
        <f>総合波及計算!I19</f>
        <v>0</v>
      </c>
      <c r="W19" s="367">
        <f>総合波及計算!K19</f>
        <v>0</v>
      </c>
    </row>
    <row r="20" spans="1:23" ht="18" customHeight="1" x14ac:dyDescent="0.2">
      <c r="A20" s="315">
        <v>14</v>
      </c>
      <c r="B20" s="359" t="s">
        <v>29</v>
      </c>
      <c r="C20" s="360" t="s">
        <v>30</v>
      </c>
      <c r="D20" s="361">
        <f>需要額入力!G20</f>
        <v>0</v>
      </c>
      <c r="E20" s="362">
        <f>'１次波及計算'!AA20</f>
        <v>0</v>
      </c>
      <c r="F20" s="362">
        <f>'１次波及計算'!AB20</f>
        <v>0</v>
      </c>
      <c r="G20" s="363">
        <f>'１次波及計算'!AG20</f>
        <v>0</v>
      </c>
      <c r="H20" s="363">
        <f>'１次波及計算'!AJ20</f>
        <v>0</v>
      </c>
      <c r="I20" s="363">
        <f>'１次波及計算'!AD20</f>
        <v>0</v>
      </c>
      <c r="J20" s="363">
        <f>'１次波及計算'!AE20</f>
        <v>0</v>
      </c>
      <c r="K20" s="363">
        <f>'１次波及計算'!AH20</f>
        <v>0</v>
      </c>
      <c r="L20" s="364">
        <f>'１次波及計算'!AK20</f>
        <v>0</v>
      </c>
      <c r="M20" s="365">
        <f>'２次波及計算'!H20</f>
        <v>0</v>
      </c>
      <c r="N20" s="157">
        <f>'２次波及計算'!J20</f>
        <v>0</v>
      </c>
      <c r="O20" s="156">
        <f>'２次波及計算'!N20</f>
        <v>0</v>
      </c>
      <c r="P20" s="362">
        <f>'２次波及計算'!O20</f>
        <v>0</v>
      </c>
      <c r="Q20" s="363">
        <f>'２次波及計算'!Q20</f>
        <v>0</v>
      </c>
      <c r="R20" s="364">
        <f>'２次波及計算'!S20</f>
        <v>0</v>
      </c>
      <c r="S20" s="366">
        <f t="shared" si="0"/>
        <v>0</v>
      </c>
      <c r="T20" s="363">
        <f t="shared" si="1"/>
        <v>0</v>
      </c>
      <c r="U20" s="367">
        <f t="shared" si="2"/>
        <v>0</v>
      </c>
      <c r="V20" s="366">
        <f>総合波及計算!I20</f>
        <v>0</v>
      </c>
      <c r="W20" s="367">
        <f>総合波及計算!K20</f>
        <v>0</v>
      </c>
    </row>
    <row r="21" spans="1:23" ht="18" customHeight="1" x14ac:dyDescent="0.2">
      <c r="A21" s="315">
        <v>15</v>
      </c>
      <c r="B21" s="359" t="s">
        <v>31</v>
      </c>
      <c r="C21" s="360" t="s">
        <v>32</v>
      </c>
      <c r="D21" s="361">
        <f>需要額入力!G21</f>
        <v>0</v>
      </c>
      <c r="E21" s="362">
        <f>'１次波及計算'!AA21</f>
        <v>0</v>
      </c>
      <c r="F21" s="362">
        <f>'１次波及計算'!AB21</f>
        <v>0</v>
      </c>
      <c r="G21" s="363">
        <f>'１次波及計算'!AG21</f>
        <v>0</v>
      </c>
      <c r="H21" s="363">
        <f>'１次波及計算'!AJ21</f>
        <v>0</v>
      </c>
      <c r="I21" s="363">
        <f>'１次波及計算'!AD21</f>
        <v>0</v>
      </c>
      <c r="J21" s="363">
        <f>'１次波及計算'!AE21</f>
        <v>0</v>
      </c>
      <c r="K21" s="363">
        <f>'１次波及計算'!AH21</f>
        <v>0</v>
      </c>
      <c r="L21" s="364">
        <f>'１次波及計算'!AK21</f>
        <v>0</v>
      </c>
      <c r="M21" s="365">
        <f>'２次波及計算'!H21</f>
        <v>0</v>
      </c>
      <c r="N21" s="157">
        <f>'２次波及計算'!J21</f>
        <v>0</v>
      </c>
      <c r="O21" s="156">
        <f>'２次波及計算'!N21</f>
        <v>0</v>
      </c>
      <c r="P21" s="362">
        <f>'２次波及計算'!O21</f>
        <v>0</v>
      </c>
      <c r="Q21" s="363">
        <f>'２次波及計算'!Q21</f>
        <v>0</v>
      </c>
      <c r="R21" s="364">
        <f>'２次波及計算'!S21</f>
        <v>0</v>
      </c>
      <c r="S21" s="366">
        <f t="shared" si="0"/>
        <v>0</v>
      </c>
      <c r="T21" s="363">
        <f t="shared" si="1"/>
        <v>0</v>
      </c>
      <c r="U21" s="367">
        <f t="shared" si="2"/>
        <v>0</v>
      </c>
      <c r="V21" s="366">
        <f>総合波及計算!I21</f>
        <v>0</v>
      </c>
      <c r="W21" s="367">
        <f>総合波及計算!K21</f>
        <v>0</v>
      </c>
    </row>
    <row r="22" spans="1:23" ht="18" customHeight="1" x14ac:dyDescent="0.2">
      <c r="A22" s="315">
        <v>16</v>
      </c>
      <c r="B22" s="359" t="s">
        <v>33</v>
      </c>
      <c r="C22" s="360" t="s">
        <v>34</v>
      </c>
      <c r="D22" s="361">
        <f>需要額入力!G22</f>
        <v>0</v>
      </c>
      <c r="E22" s="362">
        <f>'１次波及計算'!AA22</f>
        <v>0</v>
      </c>
      <c r="F22" s="362">
        <f>'１次波及計算'!AB22</f>
        <v>0</v>
      </c>
      <c r="G22" s="363">
        <f>'１次波及計算'!AG22</f>
        <v>0</v>
      </c>
      <c r="H22" s="363">
        <f>'１次波及計算'!AJ22</f>
        <v>0</v>
      </c>
      <c r="I22" s="363">
        <f>'１次波及計算'!AD22</f>
        <v>0</v>
      </c>
      <c r="J22" s="363">
        <f>'１次波及計算'!AE22</f>
        <v>0</v>
      </c>
      <c r="K22" s="363">
        <f>'１次波及計算'!AH22</f>
        <v>0</v>
      </c>
      <c r="L22" s="364">
        <f>'１次波及計算'!AK22</f>
        <v>0</v>
      </c>
      <c r="M22" s="365">
        <f>'２次波及計算'!H22</f>
        <v>0</v>
      </c>
      <c r="N22" s="157">
        <f>'２次波及計算'!J22</f>
        <v>0</v>
      </c>
      <c r="O22" s="156">
        <f>'２次波及計算'!N22</f>
        <v>0</v>
      </c>
      <c r="P22" s="362">
        <f>'２次波及計算'!O22</f>
        <v>0</v>
      </c>
      <c r="Q22" s="363">
        <f>'２次波及計算'!Q22</f>
        <v>0</v>
      </c>
      <c r="R22" s="364">
        <f>'２次波及計算'!S22</f>
        <v>0</v>
      </c>
      <c r="S22" s="366">
        <f t="shared" si="0"/>
        <v>0</v>
      </c>
      <c r="T22" s="363">
        <f t="shared" si="1"/>
        <v>0</v>
      </c>
      <c r="U22" s="367">
        <f t="shared" si="2"/>
        <v>0</v>
      </c>
      <c r="V22" s="366">
        <f>総合波及計算!I22</f>
        <v>0</v>
      </c>
      <c r="W22" s="367">
        <f>総合波及計算!K22</f>
        <v>0</v>
      </c>
    </row>
    <row r="23" spans="1:23" ht="18" customHeight="1" x14ac:dyDescent="0.2">
      <c r="A23" s="315">
        <v>17</v>
      </c>
      <c r="B23" s="359" t="s">
        <v>35</v>
      </c>
      <c r="C23" s="360" t="s">
        <v>36</v>
      </c>
      <c r="D23" s="361">
        <f>需要額入力!G23</f>
        <v>0</v>
      </c>
      <c r="E23" s="362">
        <f>'１次波及計算'!AA23</f>
        <v>0</v>
      </c>
      <c r="F23" s="362">
        <f>'１次波及計算'!AB23</f>
        <v>0</v>
      </c>
      <c r="G23" s="363">
        <f>'１次波及計算'!AG23</f>
        <v>0</v>
      </c>
      <c r="H23" s="363">
        <f>'１次波及計算'!AJ23</f>
        <v>0</v>
      </c>
      <c r="I23" s="363">
        <f>'１次波及計算'!AD23</f>
        <v>0</v>
      </c>
      <c r="J23" s="363">
        <f>'１次波及計算'!AE23</f>
        <v>0</v>
      </c>
      <c r="K23" s="363">
        <f>'１次波及計算'!AH23</f>
        <v>0</v>
      </c>
      <c r="L23" s="364">
        <f>'１次波及計算'!AK23</f>
        <v>0</v>
      </c>
      <c r="M23" s="365">
        <f>'２次波及計算'!H23</f>
        <v>0</v>
      </c>
      <c r="N23" s="157">
        <f>'２次波及計算'!J23</f>
        <v>0</v>
      </c>
      <c r="O23" s="156">
        <f>'２次波及計算'!N23</f>
        <v>0</v>
      </c>
      <c r="P23" s="362">
        <f>'２次波及計算'!O23</f>
        <v>0</v>
      </c>
      <c r="Q23" s="363">
        <f>'２次波及計算'!Q23</f>
        <v>0</v>
      </c>
      <c r="R23" s="364">
        <f>'２次波及計算'!S23</f>
        <v>0</v>
      </c>
      <c r="S23" s="366">
        <f t="shared" si="0"/>
        <v>0</v>
      </c>
      <c r="T23" s="363">
        <f t="shared" si="1"/>
        <v>0</v>
      </c>
      <c r="U23" s="367">
        <f t="shared" si="2"/>
        <v>0</v>
      </c>
      <c r="V23" s="366">
        <f>総合波及計算!I23</f>
        <v>0</v>
      </c>
      <c r="W23" s="367">
        <f>総合波及計算!K23</f>
        <v>0</v>
      </c>
    </row>
    <row r="24" spans="1:23" ht="18" customHeight="1" x14ac:dyDescent="0.2">
      <c r="A24" s="315">
        <v>18</v>
      </c>
      <c r="B24" s="359" t="s">
        <v>37</v>
      </c>
      <c r="C24" s="360" t="s">
        <v>38</v>
      </c>
      <c r="D24" s="361">
        <f>需要額入力!G24</f>
        <v>0</v>
      </c>
      <c r="E24" s="362">
        <f>'１次波及計算'!AA24</f>
        <v>0</v>
      </c>
      <c r="F24" s="362">
        <f>'１次波及計算'!AB24</f>
        <v>0</v>
      </c>
      <c r="G24" s="363">
        <f>'１次波及計算'!AG24</f>
        <v>0</v>
      </c>
      <c r="H24" s="363">
        <f>'１次波及計算'!AJ24</f>
        <v>0</v>
      </c>
      <c r="I24" s="363">
        <f>'１次波及計算'!AD24</f>
        <v>0</v>
      </c>
      <c r="J24" s="363">
        <f>'１次波及計算'!AE24</f>
        <v>0</v>
      </c>
      <c r="K24" s="363">
        <f>'１次波及計算'!AH24</f>
        <v>0</v>
      </c>
      <c r="L24" s="364">
        <f>'１次波及計算'!AK24</f>
        <v>0</v>
      </c>
      <c r="M24" s="365">
        <f>'２次波及計算'!H24</f>
        <v>0</v>
      </c>
      <c r="N24" s="157">
        <f>'２次波及計算'!J24</f>
        <v>0</v>
      </c>
      <c r="O24" s="156">
        <f>'２次波及計算'!N24</f>
        <v>0</v>
      </c>
      <c r="P24" s="362">
        <f>'２次波及計算'!O24</f>
        <v>0</v>
      </c>
      <c r="Q24" s="363">
        <f>'２次波及計算'!Q24</f>
        <v>0</v>
      </c>
      <c r="R24" s="364">
        <f>'２次波及計算'!S24</f>
        <v>0</v>
      </c>
      <c r="S24" s="366">
        <f t="shared" si="0"/>
        <v>0</v>
      </c>
      <c r="T24" s="363">
        <f t="shared" si="1"/>
        <v>0</v>
      </c>
      <c r="U24" s="367">
        <f t="shared" si="2"/>
        <v>0</v>
      </c>
      <c r="V24" s="366">
        <f>総合波及計算!I24</f>
        <v>0</v>
      </c>
      <c r="W24" s="367">
        <f>総合波及計算!K24</f>
        <v>0</v>
      </c>
    </row>
    <row r="25" spans="1:23" ht="18" customHeight="1" x14ac:dyDescent="0.2">
      <c r="A25" s="315">
        <v>19</v>
      </c>
      <c r="B25" s="359" t="s">
        <v>39</v>
      </c>
      <c r="C25" s="360" t="s">
        <v>40</v>
      </c>
      <c r="D25" s="368">
        <f>需要額入力!G25</f>
        <v>0</v>
      </c>
      <c r="E25" s="369">
        <f>'１次波及計算'!AA25</f>
        <v>0</v>
      </c>
      <c r="F25" s="369">
        <f>'１次波及計算'!AB25</f>
        <v>0</v>
      </c>
      <c r="G25" s="370">
        <f>'１次波及計算'!AG25</f>
        <v>0</v>
      </c>
      <c r="H25" s="370">
        <f>'１次波及計算'!AJ25</f>
        <v>0</v>
      </c>
      <c r="I25" s="370">
        <f>'１次波及計算'!AD25</f>
        <v>0</v>
      </c>
      <c r="J25" s="370">
        <f>'１次波及計算'!AE25</f>
        <v>0</v>
      </c>
      <c r="K25" s="370">
        <f>'１次波及計算'!AH25</f>
        <v>0</v>
      </c>
      <c r="L25" s="371">
        <f>'１次波及計算'!AK25</f>
        <v>0</v>
      </c>
      <c r="M25" s="372">
        <f>'２次波及計算'!H25</f>
        <v>0</v>
      </c>
      <c r="N25" s="373">
        <f>'２次波及計算'!J25</f>
        <v>0</v>
      </c>
      <c r="O25" s="374">
        <f>'２次波及計算'!N25</f>
        <v>0</v>
      </c>
      <c r="P25" s="369">
        <f>'２次波及計算'!O25</f>
        <v>0</v>
      </c>
      <c r="Q25" s="370">
        <f>'２次波及計算'!Q25</f>
        <v>0</v>
      </c>
      <c r="R25" s="371">
        <f>'２次波及計算'!S25</f>
        <v>0</v>
      </c>
      <c r="S25" s="375">
        <f t="shared" si="0"/>
        <v>0</v>
      </c>
      <c r="T25" s="370">
        <f t="shared" si="1"/>
        <v>0</v>
      </c>
      <c r="U25" s="376">
        <f t="shared" si="2"/>
        <v>0</v>
      </c>
      <c r="V25" s="375">
        <f>総合波及計算!I25</f>
        <v>0</v>
      </c>
      <c r="W25" s="376">
        <f>総合波及計算!K25</f>
        <v>0</v>
      </c>
    </row>
    <row r="26" spans="1:23" ht="18" customHeight="1" x14ac:dyDescent="0.2">
      <c r="A26" s="315">
        <v>20</v>
      </c>
      <c r="B26" s="359" t="s">
        <v>41</v>
      </c>
      <c r="C26" s="360" t="s">
        <v>42</v>
      </c>
      <c r="D26" s="368">
        <f>需要額入力!G26</f>
        <v>0</v>
      </c>
      <c r="E26" s="369">
        <f>'１次波及計算'!AA26</f>
        <v>0</v>
      </c>
      <c r="F26" s="369">
        <f>'１次波及計算'!AB26</f>
        <v>0</v>
      </c>
      <c r="G26" s="370">
        <f>'１次波及計算'!AG26</f>
        <v>0</v>
      </c>
      <c r="H26" s="370">
        <f>'１次波及計算'!AJ26</f>
        <v>0</v>
      </c>
      <c r="I26" s="370">
        <f>'１次波及計算'!AD26</f>
        <v>0</v>
      </c>
      <c r="J26" s="370">
        <f>'１次波及計算'!AE26</f>
        <v>0</v>
      </c>
      <c r="K26" s="370">
        <f>'１次波及計算'!AH26</f>
        <v>0</v>
      </c>
      <c r="L26" s="371">
        <f>'１次波及計算'!AK26</f>
        <v>0</v>
      </c>
      <c r="M26" s="372">
        <f>'２次波及計算'!H26</f>
        <v>0</v>
      </c>
      <c r="N26" s="373">
        <f>'２次波及計算'!J26</f>
        <v>0</v>
      </c>
      <c r="O26" s="374">
        <f>'２次波及計算'!N26</f>
        <v>0</v>
      </c>
      <c r="P26" s="369">
        <f>'２次波及計算'!O26</f>
        <v>0</v>
      </c>
      <c r="Q26" s="370">
        <f>'２次波及計算'!Q26</f>
        <v>0</v>
      </c>
      <c r="R26" s="371">
        <f>'２次波及計算'!S26</f>
        <v>0</v>
      </c>
      <c r="S26" s="375">
        <f t="shared" si="0"/>
        <v>0</v>
      </c>
      <c r="T26" s="370">
        <f t="shared" si="1"/>
        <v>0</v>
      </c>
      <c r="U26" s="376">
        <f t="shared" si="2"/>
        <v>0</v>
      </c>
      <c r="V26" s="375">
        <f>総合波及計算!I26</f>
        <v>0</v>
      </c>
      <c r="W26" s="376">
        <f>総合波及計算!K26</f>
        <v>0</v>
      </c>
    </row>
    <row r="27" spans="1:23" ht="18" customHeight="1" x14ac:dyDescent="0.2">
      <c r="A27" s="315">
        <v>21</v>
      </c>
      <c r="B27" s="359" t="s">
        <v>43</v>
      </c>
      <c r="C27" s="360" t="s">
        <v>405</v>
      </c>
      <c r="D27" s="368">
        <f>需要額入力!G27</f>
        <v>0</v>
      </c>
      <c r="E27" s="369">
        <f>'１次波及計算'!AA27</f>
        <v>0</v>
      </c>
      <c r="F27" s="369">
        <f>'１次波及計算'!AB27</f>
        <v>0</v>
      </c>
      <c r="G27" s="370">
        <f>'１次波及計算'!AG27</f>
        <v>0</v>
      </c>
      <c r="H27" s="370">
        <f>'１次波及計算'!AJ27</f>
        <v>0</v>
      </c>
      <c r="I27" s="370">
        <f>'１次波及計算'!AD27</f>
        <v>0</v>
      </c>
      <c r="J27" s="370">
        <f>'１次波及計算'!AE27</f>
        <v>0</v>
      </c>
      <c r="K27" s="370">
        <f>'１次波及計算'!AH27</f>
        <v>0</v>
      </c>
      <c r="L27" s="371">
        <f>'１次波及計算'!AK27</f>
        <v>0</v>
      </c>
      <c r="M27" s="372">
        <f>'２次波及計算'!H27</f>
        <v>0</v>
      </c>
      <c r="N27" s="373">
        <f>'２次波及計算'!J27</f>
        <v>0</v>
      </c>
      <c r="O27" s="374">
        <f>'２次波及計算'!N27</f>
        <v>0</v>
      </c>
      <c r="P27" s="369">
        <f>'２次波及計算'!O27</f>
        <v>0</v>
      </c>
      <c r="Q27" s="370">
        <f>'２次波及計算'!Q27</f>
        <v>0</v>
      </c>
      <c r="R27" s="371">
        <f>'２次波及計算'!S27</f>
        <v>0</v>
      </c>
      <c r="S27" s="375">
        <f t="shared" si="0"/>
        <v>0</v>
      </c>
      <c r="T27" s="370">
        <f t="shared" si="1"/>
        <v>0</v>
      </c>
      <c r="U27" s="376">
        <f t="shared" si="2"/>
        <v>0</v>
      </c>
      <c r="V27" s="375">
        <f>総合波及計算!I27</f>
        <v>0</v>
      </c>
      <c r="W27" s="376">
        <f>総合波及計算!K27</f>
        <v>0</v>
      </c>
    </row>
    <row r="28" spans="1:23" ht="18" customHeight="1" x14ac:dyDescent="0.2">
      <c r="A28" s="315">
        <v>22</v>
      </c>
      <c r="B28" s="359" t="s">
        <v>44</v>
      </c>
      <c r="C28" s="360" t="s">
        <v>406</v>
      </c>
      <c r="D28" s="368">
        <f>需要額入力!G28</f>
        <v>0</v>
      </c>
      <c r="E28" s="369">
        <f>'１次波及計算'!AA28</f>
        <v>0</v>
      </c>
      <c r="F28" s="369">
        <f>'１次波及計算'!AB28</f>
        <v>0</v>
      </c>
      <c r="G28" s="370">
        <f>'１次波及計算'!AG28</f>
        <v>0</v>
      </c>
      <c r="H28" s="370">
        <f>'１次波及計算'!AJ28</f>
        <v>0</v>
      </c>
      <c r="I28" s="370">
        <f>'１次波及計算'!AD28</f>
        <v>0</v>
      </c>
      <c r="J28" s="370">
        <f>'１次波及計算'!AE28</f>
        <v>0</v>
      </c>
      <c r="K28" s="370">
        <f>'１次波及計算'!AH28</f>
        <v>0</v>
      </c>
      <c r="L28" s="371">
        <f>'１次波及計算'!AK28</f>
        <v>0</v>
      </c>
      <c r="M28" s="372">
        <f>'２次波及計算'!H28</f>
        <v>0</v>
      </c>
      <c r="N28" s="373">
        <f>'２次波及計算'!J28</f>
        <v>0</v>
      </c>
      <c r="O28" s="374">
        <f>'２次波及計算'!N28</f>
        <v>0</v>
      </c>
      <c r="P28" s="369">
        <f>'２次波及計算'!O28</f>
        <v>0</v>
      </c>
      <c r="Q28" s="370">
        <f>'２次波及計算'!Q28</f>
        <v>0</v>
      </c>
      <c r="R28" s="371">
        <f>'２次波及計算'!S28</f>
        <v>0</v>
      </c>
      <c r="S28" s="375">
        <f t="shared" si="0"/>
        <v>0</v>
      </c>
      <c r="T28" s="370">
        <f t="shared" si="1"/>
        <v>0</v>
      </c>
      <c r="U28" s="376">
        <f t="shared" si="2"/>
        <v>0</v>
      </c>
      <c r="V28" s="375">
        <f>総合波及計算!I28</f>
        <v>0</v>
      </c>
      <c r="W28" s="376">
        <f>総合波及計算!K28</f>
        <v>0</v>
      </c>
    </row>
    <row r="29" spans="1:23" ht="18" customHeight="1" x14ac:dyDescent="0.2">
      <c r="A29" s="315">
        <v>23</v>
      </c>
      <c r="B29" s="359" t="s">
        <v>45</v>
      </c>
      <c r="C29" s="377" t="s">
        <v>46</v>
      </c>
      <c r="D29" s="368">
        <f>需要額入力!G29</f>
        <v>0</v>
      </c>
      <c r="E29" s="369">
        <f>'１次波及計算'!AA29</f>
        <v>0</v>
      </c>
      <c r="F29" s="369">
        <f>'１次波及計算'!AB29</f>
        <v>0</v>
      </c>
      <c r="G29" s="370">
        <f>'１次波及計算'!AG29</f>
        <v>0</v>
      </c>
      <c r="H29" s="370">
        <f>'１次波及計算'!AJ29</f>
        <v>0</v>
      </c>
      <c r="I29" s="370">
        <f>'１次波及計算'!AD29</f>
        <v>0</v>
      </c>
      <c r="J29" s="370">
        <f>'１次波及計算'!AE29</f>
        <v>0</v>
      </c>
      <c r="K29" s="370">
        <f>'１次波及計算'!AH29</f>
        <v>0</v>
      </c>
      <c r="L29" s="371">
        <f>'１次波及計算'!AK29</f>
        <v>0</v>
      </c>
      <c r="M29" s="372">
        <f>'２次波及計算'!H29</f>
        <v>0</v>
      </c>
      <c r="N29" s="373">
        <f>'２次波及計算'!J29</f>
        <v>0</v>
      </c>
      <c r="O29" s="374">
        <f>'２次波及計算'!N29</f>
        <v>0</v>
      </c>
      <c r="P29" s="369">
        <f>'２次波及計算'!O29</f>
        <v>0</v>
      </c>
      <c r="Q29" s="370">
        <f>'２次波及計算'!Q29</f>
        <v>0</v>
      </c>
      <c r="R29" s="371">
        <f>'２次波及計算'!S29</f>
        <v>0</v>
      </c>
      <c r="S29" s="375">
        <f t="shared" si="0"/>
        <v>0</v>
      </c>
      <c r="T29" s="370">
        <f t="shared" si="1"/>
        <v>0</v>
      </c>
      <c r="U29" s="376">
        <f t="shared" si="2"/>
        <v>0</v>
      </c>
      <c r="V29" s="375">
        <f>総合波及計算!I29</f>
        <v>0</v>
      </c>
      <c r="W29" s="376">
        <f>総合波及計算!K29</f>
        <v>0</v>
      </c>
    </row>
    <row r="30" spans="1:23" ht="18" customHeight="1" x14ac:dyDescent="0.2">
      <c r="A30" s="315">
        <v>24</v>
      </c>
      <c r="B30" s="359" t="s">
        <v>47</v>
      </c>
      <c r="C30" s="360" t="s">
        <v>48</v>
      </c>
      <c r="D30" s="368">
        <f>需要額入力!G30</f>
        <v>0</v>
      </c>
      <c r="E30" s="369">
        <f>'１次波及計算'!AA30</f>
        <v>0</v>
      </c>
      <c r="F30" s="369">
        <f>'１次波及計算'!AB30</f>
        <v>0</v>
      </c>
      <c r="G30" s="370">
        <f>'１次波及計算'!AG30</f>
        <v>0</v>
      </c>
      <c r="H30" s="370">
        <f>'１次波及計算'!AJ30</f>
        <v>0</v>
      </c>
      <c r="I30" s="370">
        <f>'１次波及計算'!AD30</f>
        <v>0</v>
      </c>
      <c r="J30" s="370">
        <f>'１次波及計算'!AE30</f>
        <v>0</v>
      </c>
      <c r="K30" s="370">
        <f>'１次波及計算'!AH30</f>
        <v>0</v>
      </c>
      <c r="L30" s="371">
        <f>'１次波及計算'!AK30</f>
        <v>0</v>
      </c>
      <c r="M30" s="372">
        <f>'２次波及計算'!H30</f>
        <v>0</v>
      </c>
      <c r="N30" s="373">
        <f>'２次波及計算'!J30</f>
        <v>0</v>
      </c>
      <c r="O30" s="374">
        <f>'２次波及計算'!N30</f>
        <v>0</v>
      </c>
      <c r="P30" s="369">
        <f>'２次波及計算'!O30</f>
        <v>0</v>
      </c>
      <c r="Q30" s="370">
        <f>'２次波及計算'!Q30</f>
        <v>0</v>
      </c>
      <c r="R30" s="371">
        <f>'２次波及計算'!S30</f>
        <v>0</v>
      </c>
      <c r="S30" s="375">
        <f t="shared" si="0"/>
        <v>0</v>
      </c>
      <c r="T30" s="370">
        <f t="shared" si="1"/>
        <v>0</v>
      </c>
      <c r="U30" s="376">
        <f t="shared" si="2"/>
        <v>0</v>
      </c>
      <c r="V30" s="375">
        <f>総合波及計算!I30</f>
        <v>0</v>
      </c>
      <c r="W30" s="376">
        <f>総合波及計算!K30</f>
        <v>0</v>
      </c>
    </row>
    <row r="31" spans="1:23" ht="18" customHeight="1" x14ac:dyDescent="0.2">
      <c r="A31" s="315">
        <v>25</v>
      </c>
      <c r="B31" s="359" t="s">
        <v>49</v>
      </c>
      <c r="C31" s="360" t="s">
        <v>50</v>
      </c>
      <c r="D31" s="368">
        <f>需要額入力!G31</f>
        <v>0</v>
      </c>
      <c r="E31" s="369">
        <f>'１次波及計算'!AA31</f>
        <v>0</v>
      </c>
      <c r="F31" s="369">
        <f>'１次波及計算'!AB31</f>
        <v>0</v>
      </c>
      <c r="G31" s="370">
        <f>'１次波及計算'!AG31</f>
        <v>0</v>
      </c>
      <c r="H31" s="370">
        <f>'１次波及計算'!AJ31</f>
        <v>0</v>
      </c>
      <c r="I31" s="370">
        <f>'１次波及計算'!AD31</f>
        <v>0</v>
      </c>
      <c r="J31" s="370">
        <f>'１次波及計算'!AE31</f>
        <v>0</v>
      </c>
      <c r="K31" s="370">
        <f>'１次波及計算'!AH31</f>
        <v>0</v>
      </c>
      <c r="L31" s="371">
        <f>'１次波及計算'!AK31</f>
        <v>0</v>
      </c>
      <c r="M31" s="372">
        <f>'２次波及計算'!H31</f>
        <v>0</v>
      </c>
      <c r="N31" s="373">
        <f>'２次波及計算'!J31</f>
        <v>0</v>
      </c>
      <c r="O31" s="374">
        <f>'２次波及計算'!N31</f>
        <v>0</v>
      </c>
      <c r="P31" s="369">
        <f>'２次波及計算'!O31</f>
        <v>0</v>
      </c>
      <c r="Q31" s="370">
        <f>'２次波及計算'!Q31</f>
        <v>0</v>
      </c>
      <c r="R31" s="371">
        <f>'２次波及計算'!S31</f>
        <v>0</v>
      </c>
      <c r="S31" s="375">
        <f t="shared" si="0"/>
        <v>0</v>
      </c>
      <c r="T31" s="370">
        <f t="shared" si="1"/>
        <v>0</v>
      </c>
      <c r="U31" s="376">
        <f t="shared" si="2"/>
        <v>0</v>
      </c>
      <c r="V31" s="375">
        <f>総合波及計算!I31</f>
        <v>0</v>
      </c>
      <c r="W31" s="376">
        <f>総合波及計算!K31</f>
        <v>0</v>
      </c>
    </row>
    <row r="32" spans="1:23" ht="18" customHeight="1" x14ac:dyDescent="0.2">
      <c r="A32" s="315">
        <v>26</v>
      </c>
      <c r="B32" s="359" t="s">
        <v>51</v>
      </c>
      <c r="C32" s="360" t="s">
        <v>52</v>
      </c>
      <c r="D32" s="368">
        <f>需要額入力!G32</f>
        <v>0</v>
      </c>
      <c r="E32" s="369">
        <f>'１次波及計算'!AA32</f>
        <v>0</v>
      </c>
      <c r="F32" s="369">
        <f>'１次波及計算'!AB32</f>
        <v>0</v>
      </c>
      <c r="G32" s="370">
        <f>'１次波及計算'!AG32</f>
        <v>0</v>
      </c>
      <c r="H32" s="370">
        <f>'１次波及計算'!AJ32</f>
        <v>0</v>
      </c>
      <c r="I32" s="370">
        <f>'１次波及計算'!AD32</f>
        <v>0</v>
      </c>
      <c r="J32" s="370">
        <f>'１次波及計算'!AE32</f>
        <v>0</v>
      </c>
      <c r="K32" s="370">
        <f>'１次波及計算'!AH32</f>
        <v>0</v>
      </c>
      <c r="L32" s="371">
        <f>'１次波及計算'!AK32</f>
        <v>0</v>
      </c>
      <c r="M32" s="372">
        <f>'２次波及計算'!H32</f>
        <v>0</v>
      </c>
      <c r="N32" s="373">
        <f>'２次波及計算'!J32</f>
        <v>0</v>
      </c>
      <c r="O32" s="374">
        <f>'２次波及計算'!N32</f>
        <v>0</v>
      </c>
      <c r="P32" s="369">
        <f>'２次波及計算'!O32</f>
        <v>0</v>
      </c>
      <c r="Q32" s="370">
        <f>'２次波及計算'!Q32</f>
        <v>0</v>
      </c>
      <c r="R32" s="371">
        <f>'２次波及計算'!S32</f>
        <v>0</v>
      </c>
      <c r="S32" s="375">
        <f t="shared" si="0"/>
        <v>0</v>
      </c>
      <c r="T32" s="370">
        <f t="shared" si="1"/>
        <v>0</v>
      </c>
      <c r="U32" s="376">
        <f t="shared" si="2"/>
        <v>0</v>
      </c>
      <c r="V32" s="375">
        <f>総合波及計算!I32</f>
        <v>0</v>
      </c>
      <c r="W32" s="376">
        <f>総合波及計算!K32</f>
        <v>0</v>
      </c>
    </row>
    <row r="33" spans="1:23" ht="18" customHeight="1" x14ac:dyDescent="0.2">
      <c r="A33" s="315">
        <v>27</v>
      </c>
      <c r="B33" s="359" t="s">
        <v>53</v>
      </c>
      <c r="C33" s="360" t="s">
        <v>54</v>
      </c>
      <c r="D33" s="368">
        <f>需要額入力!G33</f>
        <v>0</v>
      </c>
      <c r="E33" s="369">
        <f>'１次波及計算'!AA33</f>
        <v>0</v>
      </c>
      <c r="F33" s="369">
        <f>'１次波及計算'!AB33</f>
        <v>0</v>
      </c>
      <c r="G33" s="370">
        <f>'１次波及計算'!AG33</f>
        <v>0</v>
      </c>
      <c r="H33" s="370">
        <f>'１次波及計算'!AJ33</f>
        <v>0</v>
      </c>
      <c r="I33" s="370">
        <f>'１次波及計算'!AD33</f>
        <v>0</v>
      </c>
      <c r="J33" s="370">
        <f>'１次波及計算'!AE33</f>
        <v>0</v>
      </c>
      <c r="K33" s="370">
        <f>'１次波及計算'!AH33</f>
        <v>0</v>
      </c>
      <c r="L33" s="371">
        <f>'１次波及計算'!AK33</f>
        <v>0</v>
      </c>
      <c r="M33" s="372">
        <f>'２次波及計算'!H33</f>
        <v>0</v>
      </c>
      <c r="N33" s="373">
        <f>'２次波及計算'!J33</f>
        <v>0</v>
      </c>
      <c r="O33" s="374">
        <f>'２次波及計算'!N33</f>
        <v>0</v>
      </c>
      <c r="P33" s="369">
        <f>'２次波及計算'!O33</f>
        <v>0</v>
      </c>
      <c r="Q33" s="370">
        <f>'２次波及計算'!Q33</f>
        <v>0</v>
      </c>
      <c r="R33" s="371">
        <f>'２次波及計算'!S33</f>
        <v>0</v>
      </c>
      <c r="S33" s="375">
        <f t="shared" si="0"/>
        <v>0</v>
      </c>
      <c r="T33" s="370">
        <f t="shared" si="1"/>
        <v>0</v>
      </c>
      <c r="U33" s="376">
        <f t="shared" si="2"/>
        <v>0</v>
      </c>
      <c r="V33" s="375">
        <f>総合波及計算!I33</f>
        <v>0</v>
      </c>
      <c r="W33" s="376">
        <f>総合波及計算!K33</f>
        <v>0</v>
      </c>
    </row>
    <row r="34" spans="1:23" ht="18" customHeight="1" x14ac:dyDescent="0.2">
      <c r="A34" s="315">
        <v>28</v>
      </c>
      <c r="B34" s="359" t="s">
        <v>55</v>
      </c>
      <c r="C34" s="360" t="s">
        <v>56</v>
      </c>
      <c r="D34" s="368">
        <f>需要額入力!G34</f>
        <v>0</v>
      </c>
      <c r="E34" s="369">
        <f>'１次波及計算'!AA34</f>
        <v>0</v>
      </c>
      <c r="F34" s="369">
        <f>'１次波及計算'!AB34</f>
        <v>0</v>
      </c>
      <c r="G34" s="370">
        <f>'１次波及計算'!AG34</f>
        <v>0</v>
      </c>
      <c r="H34" s="370">
        <f>'１次波及計算'!AJ34</f>
        <v>0</v>
      </c>
      <c r="I34" s="370">
        <f>'１次波及計算'!AD34</f>
        <v>0</v>
      </c>
      <c r="J34" s="370">
        <f>'１次波及計算'!AE34</f>
        <v>0</v>
      </c>
      <c r="K34" s="370">
        <f>'１次波及計算'!AH34</f>
        <v>0</v>
      </c>
      <c r="L34" s="371">
        <f>'１次波及計算'!AK34</f>
        <v>0</v>
      </c>
      <c r="M34" s="372">
        <f>'２次波及計算'!H34</f>
        <v>0</v>
      </c>
      <c r="N34" s="373">
        <f>'２次波及計算'!J34</f>
        <v>0</v>
      </c>
      <c r="O34" s="374">
        <f>'２次波及計算'!N34</f>
        <v>0</v>
      </c>
      <c r="P34" s="369">
        <f>'２次波及計算'!O34</f>
        <v>0</v>
      </c>
      <c r="Q34" s="370">
        <f>'２次波及計算'!Q34</f>
        <v>0</v>
      </c>
      <c r="R34" s="371">
        <f>'２次波及計算'!S34</f>
        <v>0</v>
      </c>
      <c r="S34" s="375">
        <f t="shared" si="0"/>
        <v>0</v>
      </c>
      <c r="T34" s="370">
        <f t="shared" si="1"/>
        <v>0</v>
      </c>
      <c r="U34" s="376">
        <f t="shared" si="2"/>
        <v>0</v>
      </c>
      <c r="V34" s="375">
        <f>総合波及計算!I34</f>
        <v>0</v>
      </c>
      <c r="W34" s="376">
        <f>総合波及計算!K34</f>
        <v>0</v>
      </c>
    </row>
    <row r="35" spans="1:23" ht="18" customHeight="1" x14ac:dyDescent="0.2">
      <c r="A35" s="315">
        <v>29</v>
      </c>
      <c r="B35" s="359" t="s">
        <v>57</v>
      </c>
      <c r="C35" s="360" t="s">
        <v>58</v>
      </c>
      <c r="D35" s="368">
        <f>需要額入力!G35</f>
        <v>0</v>
      </c>
      <c r="E35" s="369">
        <f>'１次波及計算'!AA35</f>
        <v>0</v>
      </c>
      <c r="F35" s="369">
        <f>'１次波及計算'!AB35</f>
        <v>0</v>
      </c>
      <c r="G35" s="370">
        <f>'１次波及計算'!AG35</f>
        <v>0</v>
      </c>
      <c r="H35" s="370">
        <f>'１次波及計算'!AJ35</f>
        <v>0</v>
      </c>
      <c r="I35" s="370">
        <f>'１次波及計算'!AD35</f>
        <v>0</v>
      </c>
      <c r="J35" s="370">
        <f>'１次波及計算'!AE35</f>
        <v>0</v>
      </c>
      <c r="K35" s="370">
        <f>'１次波及計算'!AH35</f>
        <v>0</v>
      </c>
      <c r="L35" s="371">
        <f>'１次波及計算'!AK35</f>
        <v>0</v>
      </c>
      <c r="M35" s="372">
        <f>'２次波及計算'!H35</f>
        <v>0</v>
      </c>
      <c r="N35" s="373">
        <f>'２次波及計算'!J35</f>
        <v>0</v>
      </c>
      <c r="O35" s="374">
        <f>'２次波及計算'!N35</f>
        <v>0</v>
      </c>
      <c r="P35" s="369">
        <f>'２次波及計算'!O35</f>
        <v>0</v>
      </c>
      <c r="Q35" s="370">
        <f>'２次波及計算'!Q35</f>
        <v>0</v>
      </c>
      <c r="R35" s="371">
        <f>'２次波及計算'!S35</f>
        <v>0</v>
      </c>
      <c r="S35" s="375">
        <f t="shared" si="0"/>
        <v>0</v>
      </c>
      <c r="T35" s="370">
        <f t="shared" si="1"/>
        <v>0</v>
      </c>
      <c r="U35" s="376">
        <f t="shared" si="2"/>
        <v>0</v>
      </c>
      <c r="V35" s="375">
        <f>総合波及計算!I35</f>
        <v>0</v>
      </c>
      <c r="W35" s="376">
        <f>総合波及計算!K35</f>
        <v>0</v>
      </c>
    </row>
    <row r="36" spans="1:23" ht="18" customHeight="1" x14ac:dyDescent="0.2">
      <c r="A36" s="315">
        <v>30</v>
      </c>
      <c r="B36" s="359" t="s">
        <v>59</v>
      </c>
      <c r="C36" s="360" t="s">
        <v>60</v>
      </c>
      <c r="D36" s="368">
        <f>需要額入力!G36</f>
        <v>0</v>
      </c>
      <c r="E36" s="369">
        <f>'１次波及計算'!AA36</f>
        <v>0</v>
      </c>
      <c r="F36" s="369">
        <f>'１次波及計算'!AB36</f>
        <v>0</v>
      </c>
      <c r="G36" s="370">
        <f>'１次波及計算'!AG36</f>
        <v>0</v>
      </c>
      <c r="H36" s="370">
        <f>'１次波及計算'!AJ36</f>
        <v>0</v>
      </c>
      <c r="I36" s="370">
        <f>'１次波及計算'!AD36</f>
        <v>0</v>
      </c>
      <c r="J36" s="370">
        <f>'１次波及計算'!AE36</f>
        <v>0</v>
      </c>
      <c r="K36" s="370">
        <f>'１次波及計算'!AH36</f>
        <v>0</v>
      </c>
      <c r="L36" s="371">
        <f>'１次波及計算'!AK36</f>
        <v>0</v>
      </c>
      <c r="M36" s="372">
        <f>'２次波及計算'!H36</f>
        <v>0</v>
      </c>
      <c r="N36" s="373">
        <f>'２次波及計算'!J36</f>
        <v>0</v>
      </c>
      <c r="O36" s="374">
        <f>'２次波及計算'!N36</f>
        <v>0</v>
      </c>
      <c r="P36" s="369">
        <f>'２次波及計算'!O36</f>
        <v>0</v>
      </c>
      <c r="Q36" s="370">
        <f>'２次波及計算'!Q36</f>
        <v>0</v>
      </c>
      <c r="R36" s="371">
        <f>'２次波及計算'!S36</f>
        <v>0</v>
      </c>
      <c r="S36" s="375">
        <f t="shared" si="0"/>
        <v>0</v>
      </c>
      <c r="T36" s="370">
        <f t="shared" si="1"/>
        <v>0</v>
      </c>
      <c r="U36" s="376">
        <f t="shared" si="2"/>
        <v>0</v>
      </c>
      <c r="V36" s="375">
        <f>総合波及計算!I36</f>
        <v>0</v>
      </c>
      <c r="W36" s="376">
        <f>総合波及計算!K36</f>
        <v>0</v>
      </c>
    </row>
    <row r="37" spans="1:23" ht="18" customHeight="1" x14ac:dyDescent="0.2">
      <c r="A37" s="315">
        <v>31</v>
      </c>
      <c r="B37" s="359" t="s">
        <v>61</v>
      </c>
      <c r="C37" s="360" t="s">
        <v>407</v>
      </c>
      <c r="D37" s="368">
        <f>需要額入力!G37</f>
        <v>0</v>
      </c>
      <c r="E37" s="369">
        <f>'１次波及計算'!AA37</f>
        <v>0</v>
      </c>
      <c r="F37" s="369">
        <f>'１次波及計算'!AB37</f>
        <v>0</v>
      </c>
      <c r="G37" s="370">
        <f>'１次波及計算'!AG37</f>
        <v>0</v>
      </c>
      <c r="H37" s="370">
        <f>'１次波及計算'!AJ37</f>
        <v>0</v>
      </c>
      <c r="I37" s="370">
        <f>'１次波及計算'!AD37</f>
        <v>0</v>
      </c>
      <c r="J37" s="370">
        <f>'１次波及計算'!AE37</f>
        <v>0</v>
      </c>
      <c r="K37" s="370">
        <f>'１次波及計算'!AH37</f>
        <v>0</v>
      </c>
      <c r="L37" s="371">
        <f>'１次波及計算'!AK37</f>
        <v>0</v>
      </c>
      <c r="M37" s="372">
        <f>'２次波及計算'!H37</f>
        <v>0</v>
      </c>
      <c r="N37" s="373">
        <f>'２次波及計算'!J37</f>
        <v>0</v>
      </c>
      <c r="O37" s="374">
        <f>'２次波及計算'!N37</f>
        <v>0</v>
      </c>
      <c r="P37" s="369">
        <f>'２次波及計算'!O37</f>
        <v>0</v>
      </c>
      <c r="Q37" s="370">
        <f>'２次波及計算'!Q37</f>
        <v>0</v>
      </c>
      <c r="R37" s="371">
        <f>'２次波及計算'!S37</f>
        <v>0</v>
      </c>
      <c r="S37" s="375">
        <f t="shared" si="0"/>
        <v>0</v>
      </c>
      <c r="T37" s="370">
        <f t="shared" si="1"/>
        <v>0</v>
      </c>
      <c r="U37" s="376">
        <f t="shared" si="2"/>
        <v>0</v>
      </c>
      <c r="V37" s="375">
        <f>総合波及計算!I37</f>
        <v>0</v>
      </c>
      <c r="W37" s="376">
        <f>総合波及計算!K37</f>
        <v>0</v>
      </c>
    </row>
    <row r="38" spans="1:23" ht="18" customHeight="1" x14ac:dyDescent="0.2">
      <c r="A38" s="315">
        <v>32</v>
      </c>
      <c r="B38" s="359" t="s">
        <v>62</v>
      </c>
      <c r="C38" s="360" t="s">
        <v>63</v>
      </c>
      <c r="D38" s="368">
        <f>需要額入力!G38</f>
        <v>0</v>
      </c>
      <c r="E38" s="369">
        <f>'１次波及計算'!AA38</f>
        <v>0</v>
      </c>
      <c r="F38" s="369">
        <f>'１次波及計算'!AB38</f>
        <v>0</v>
      </c>
      <c r="G38" s="370">
        <f>'１次波及計算'!AG38</f>
        <v>0</v>
      </c>
      <c r="H38" s="370">
        <f>'１次波及計算'!AJ38</f>
        <v>0</v>
      </c>
      <c r="I38" s="370">
        <f>'１次波及計算'!AD38</f>
        <v>0</v>
      </c>
      <c r="J38" s="370">
        <f>'１次波及計算'!AE38</f>
        <v>0</v>
      </c>
      <c r="K38" s="370">
        <f>'１次波及計算'!AH38</f>
        <v>0</v>
      </c>
      <c r="L38" s="371">
        <f>'１次波及計算'!AK38</f>
        <v>0</v>
      </c>
      <c r="M38" s="372">
        <f>'２次波及計算'!H38</f>
        <v>0</v>
      </c>
      <c r="N38" s="373">
        <f>'２次波及計算'!J38</f>
        <v>0</v>
      </c>
      <c r="O38" s="374">
        <f>'２次波及計算'!N38</f>
        <v>0</v>
      </c>
      <c r="P38" s="369">
        <f>'２次波及計算'!O38</f>
        <v>0</v>
      </c>
      <c r="Q38" s="370">
        <f>'２次波及計算'!Q38</f>
        <v>0</v>
      </c>
      <c r="R38" s="371">
        <f>'２次波及計算'!S38</f>
        <v>0</v>
      </c>
      <c r="S38" s="375">
        <f t="shared" si="0"/>
        <v>0</v>
      </c>
      <c r="T38" s="370">
        <f t="shared" si="1"/>
        <v>0</v>
      </c>
      <c r="U38" s="376">
        <f t="shared" si="2"/>
        <v>0</v>
      </c>
      <c r="V38" s="375">
        <f>総合波及計算!I38</f>
        <v>0</v>
      </c>
      <c r="W38" s="376">
        <f>総合波及計算!K38</f>
        <v>0</v>
      </c>
    </row>
    <row r="39" spans="1:23" ht="18" customHeight="1" x14ac:dyDescent="0.2">
      <c r="A39" s="315">
        <v>33</v>
      </c>
      <c r="B39" s="359" t="s">
        <v>64</v>
      </c>
      <c r="C39" s="360" t="s">
        <v>65</v>
      </c>
      <c r="D39" s="368">
        <f>需要額入力!G39</f>
        <v>0</v>
      </c>
      <c r="E39" s="369">
        <f>'１次波及計算'!AA39</f>
        <v>0</v>
      </c>
      <c r="F39" s="369">
        <f>'１次波及計算'!AB39</f>
        <v>0</v>
      </c>
      <c r="G39" s="370">
        <f>'１次波及計算'!AG39</f>
        <v>0</v>
      </c>
      <c r="H39" s="370">
        <f>'１次波及計算'!AJ39</f>
        <v>0</v>
      </c>
      <c r="I39" s="370">
        <f>'１次波及計算'!AD39</f>
        <v>0</v>
      </c>
      <c r="J39" s="370">
        <f>'１次波及計算'!AE39</f>
        <v>0</v>
      </c>
      <c r="K39" s="370">
        <f>'１次波及計算'!AH39</f>
        <v>0</v>
      </c>
      <c r="L39" s="371">
        <f>'１次波及計算'!AK39</f>
        <v>0</v>
      </c>
      <c r="M39" s="372">
        <f>'２次波及計算'!H39</f>
        <v>0</v>
      </c>
      <c r="N39" s="373">
        <f>'２次波及計算'!J39</f>
        <v>0</v>
      </c>
      <c r="O39" s="374">
        <f>'２次波及計算'!N39</f>
        <v>0</v>
      </c>
      <c r="P39" s="369">
        <f>'２次波及計算'!O39</f>
        <v>0</v>
      </c>
      <c r="Q39" s="370">
        <f>'２次波及計算'!Q39</f>
        <v>0</v>
      </c>
      <c r="R39" s="371">
        <f>'２次波及計算'!S39</f>
        <v>0</v>
      </c>
      <c r="S39" s="375">
        <f t="shared" ref="S39:S70" si="3">E39+J39+P39</f>
        <v>0</v>
      </c>
      <c r="T39" s="370">
        <f t="shared" ref="T39:T70" si="4">G39+K39+Q39</f>
        <v>0</v>
      </c>
      <c r="U39" s="376">
        <f t="shared" ref="U39:U70" si="5">H39+L39+R39</f>
        <v>0</v>
      </c>
      <c r="V39" s="375">
        <f>総合波及計算!I39</f>
        <v>0</v>
      </c>
      <c r="W39" s="376">
        <f>総合波及計算!K39</f>
        <v>0</v>
      </c>
    </row>
    <row r="40" spans="1:23" ht="18" customHeight="1" x14ac:dyDescent="0.2">
      <c r="A40" s="315">
        <v>34</v>
      </c>
      <c r="B40" s="359" t="s">
        <v>66</v>
      </c>
      <c r="C40" s="360" t="s">
        <v>67</v>
      </c>
      <c r="D40" s="368">
        <f>需要額入力!G40</f>
        <v>0</v>
      </c>
      <c r="E40" s="369">
        <f>'１次波及計算'!AA40</f>
        <v>0</v>
      </c>
      <c r="F40" s="369">
        <f>'１次波及計算'!AB40</f>
        <v>0</v>
      </c>
      <c r="G40" s="370">
        <f>'１次波及計算'!AG40</f>
        <v>0</v>
      </c>
      <c r="H40" s="370">
        <f>'１次波及計算'!AJ40</f>
        <v>0</v>
      </c>
      <c r="I40" s="370">
        <f>'１次波及計算'!AD40</f>
        <v>0</v>
      </c>
      <c r="J40" s="370">
        <f>'１次波及計算'!AE40</f>
        <v>0</v>
      </c>
      <c r="K40" s="370">
        <f>'１次波及計算'!AH40</f>
        <v>0</v>
      </c>
      <c r="L40" s="371">
        <f>'１次波及計算'!AK40</f>
        <v>0</v>
      </c>
      <c r="M40" s="372">
        <f>'２次波及計算'!H40</f>
        <v>0</v>
      </c>
      <c r="N40" s="373">
        <f>'２次波及計算'!J40</f>
        <v>0</v>
      </c>
      <c r="O40" s="374">
        <f>'２次波及計算'!N40</f>
        <v>0</v>
      </c>
      <c r="P40" s="369">
        <f>'２次波及計算'!O40</f>
        <v>0</v>
      </c>
      <c r="Q40" s="370">
        <f>'２次波及計算'!Q40</f>
        <v>0</v>
      </c>
      <c r="R40" s="371">
        <f>'２次波及計算'!S40</f>
        <v>0</v>
      </c>
      <c r="S40" s="375">
        <f t="shared" si="3"/>
        <v>0</v>
      </c>
      <c r="T40" s="370">
        <f t="shared" si="4"/>
        <v>0</v>
      </c>
      <c r="U40" s="376">
        <f t="shared" si="5"/>
        <v>0</v>
      </c>
      <c r="V40" s="375">
        <f>総合波及計算!I40</f>
        <v>0</v>
      </c>
      <c r="W40" s="376">
        <f>総合波及計算!K40</f>
        <v>0</v>
      </c>
    </row>
    <row r="41" spans="1:23" ht="18" customHeight="1" x14ac:dyDescent="0.2">
      <c r="A41" s="315">
        <v>35</v>
      </c>
      <c r="B41" s="359" t="s">
        <v>68</v>
      </c>
      <c r="C41" s="360" t="s">
        <v>69</v>
      </c>
      <c r="D41" s="368">
        <f>需要額入力!G41</f>
        <v>0</v>
      </c>
      <c r="E41" s="369">
        <f>'１次波及計算'!AA41</f>
        <v>0</v>
      </c>
      <c r="F41" s="369">
        <f>'１次波及計算'!AB41</f>
        <v>0</v>
      </c>
      <c r="G41" s="370">
        <f>'１次波及計算'!AG41</f>
        <v>0</v>
      </c>
      <c r="H41" s="370">
        <f>'１次波及計算'!AJ41</f>
        <v>0</v>
      </c>
      <c r="I41" s="370">
        <f>'１次波及計算'!AD41</f>
        <v>0</v>
      </c>
      <c r="J41" s="370">
        <f>'１次波及計算'!AE41</f>
        <v>0</v>
      </c>
      <c r="K41" s="370">
        <f>'１次波及計算'!AH41</f>
        <v>0</v>
      </c>
      <c r="L41" s="371">
        <f>'１次波及計算'!AK41</f>
        <v>0</v>
      </c>
      <c r="M41" s="372">
        <f>'２次波及計算'!H41</f>
        <v>0</v>
      </c>
      <c r="N41" s="373">
        <f>'２次波及計算'!J41</f>
        <v>0</v>
      </c>
      <c r="O41" s="374">
        <f>'２次波及計算'!N41</f>
        <v>0</v>
      </c>
      <c r="P41" s="369">
        <f>'２次波及計算'!O41</f>
        <v>0</v>
      </c>
      <c r="Q41" s="370">
        <f>'２次波及計算'!Q41</f>
        <v>0</v>
      </c>
      <c r="R41" s="371">
        <f>'２次波及計算'!S41</f>
        <v>0</v>
      </c>
      <c r="S41" s="375">
        <f t="shared" si="3"/>
        <v>0</v>
      </c>
      <c r="T41" s="370">
        <f t="shared" si="4"/>
        <v>0</v>
      </c>
      <c r="U41" s="376">
        <f t="shared" si="5"/>
        <v>0</v>
      </c>
      <c r="V41" s="375">
        <f>総合波及計算!I41</f>
        <v>0</v>
      </c>
      <c r="W41" s="376">
        <f>総合波及計算!K41</f>
        <v>0</v>
      </c>
    </row>
    <row r="42" spans="1:23" ht="18" customHeight="1" x14ac:dyDescent="0.2">
      <c r="A42" s="315">
        <v>36</v>
      </c>
      <c r="B42" s="359" t="s">
        <v>70</v>
      </c>
      <c r="C42" s="360" t="s">
        <v>71</v>
      </c>
      <c r="D42" s="368">
        <f>需要額入力!G42</f>
        <v>0</v>
      </c>
      <c r="E42" s="369">
        <f>'１次波及計算'!AA42</f>
        <v>0</v>
      </c>
      <c r="F42" s="369">
        <f>'１次波及計算'!AB42</f>
        <v>0</v>
      </c>
      <c r="G42" s="370">
        <f>'１次波及計算'!AG42</f>
        <v>0</v>
      </c>
      <c r="H42" s="370">
        <f>'１次波及計算'!AJ42</f>
        <v>0</v>
      </c>
      <c r="I42" s="370">
        <f>'１次波及計算'!AD42</f>
        <v>0</v>
      </c>
      <c r="J42" s="370">
        <f>'１次波及計算'!AE42</f>
        <v>0</v>
      </c>
      <c r="K42" s="370">
        <f>'１次波及計算'!AH42</f>
        <v>0</v>
      </c>
      <c r="L42" s="371">
        <f>'１次波及計算'!AK42</f>
        <v>0</v>
      </c>
      <c r="M42" s="372">
        <f>'２次波及計算'!H42</f>
        <v>0</v>
      </c>
      <c r="N42" s="373">
        <f>'２次波及計算'!J42</f>
        <v>0</v>
      </c>
      <c r="O42" s="374">
        <f>'２次波及計算'!N42</f>
        <v>0</v>
      </c>
      <c r="P42" s="369">
        <f>'２次波及計算'!O42</f>
        <v>0</v>
      </c>
      <c r="Q42" s="370">
        <f>'２次波及計算'!Q42</f>
        <v>0</v>
      </c>
      <c r="R42" s="371">
        <f>'２次波及計算'!S42</f>
        <v>0</v>
      </c>
      <c r="S42" s="375">
        <f t="shared" si="3"/>
        <v>0</v>
      </c>
      <c r="T42" s="370">
        <f t="shared" si="4"/>
        <v>0</v>
      </c>
      <c r="U42" s="376">
        <f t="shared" si="5"/>
        <v>0</v>
      </c>
      <c r="V42" s="375">
        <f>総合波及計算!I42</f>
        <v>0</v>
      </c>
      <c r="W42" s="376">
        <f>総合波及計算!K42</f>
        <v>0</v>
      </c>
    </row>
    <row r="43" spans="1:23" ht="18" customHeight="1" x14ac:dyDescent="0.2">
      <c r="A43" s="315">
        <v>37</v>
      </c>
      <c r="B43" s="359" t="s">
        <v>72</v>
      </c>
      <c r="C43" s="360" t="s">
        <v>73</v>
      </c>
      <c r="D43" s="368">
        <f>需要額入力!G43</f>
        <v>0</v>
      </c>
      <c r="E43" s="369">
        <f>'１次波及計算'!AA43</f>
        <v>0</v>
      </c>
      <c r="F43" s="369">
        <f>'１次波及計算'!AB43</f>
        <v>0</v>
      </c>
      <c r="G43" s="370">
        <f>'１次波及計算'!AG43</f>
        <v>0</v>
      </c>
      <c r="H43" s="370">
        <f>'１次波及計算'!AJ43</f>
        <v>0</v>
      </c>
      <c r="I43" s="370">
        <f>'１次波及計算'!AD43</f>
        <v>0</v>
      </c>
      <c r="J43" s="370">
        <f>'１次波及計算'!AE43</f>
        <v>0</v>
      </c>
      <c r="K43" s="370">
        <f>'１次波及計算'!AH43</f>
        <v>0</v>
      </c>
      <c r="L43" s="371">
        <f>'１次波及計算'!AK43</f>
        <v>0</v>
      </c>
      <c r="M43" s="372">
        <f>'２次波及計算'!H43</f>
        <v>0</v>
      </c>
      <c r="N43" s="373">
        <f>'２次波及計算'!J43</f>
        <v>0</v>
      </c>
      <c r="O43" s="374">
        <f>'２次波及計算'!N43</f>
        <v>0</v>
      </c>
      <c r="P43" s="369">
        <f>'２次波及計算'!O43</f>
        <v>0</v>
      </c>
      <c r="Q43" s="370">
        <f>'２次波及計算'!Q43</f>
        <v>0</v>
      </c>
      <c r="R43" s="371">
        <f>'２次波及計算'!S43</f>
        <v>0</v>
      </c>
      <c r="S43" s="375">
        <f t="shared" si="3"/>
        <v>0</v>
      </c>
      <c r="T43" s="370">
        <f t="shared" si="4"/>
        <v>0</v>
      </c>
      <c r="U43" s="376">
        <f t="shared" si="5"/>
        <v>0</v>
      </c>
      <c r="V43" s="375">
        <f>総合波及計算!I43</f>
        <v>0</v>
      </c>
      <c r="W43" s="376">
        <f>総合波及計算!K43</f>
        <v>0</v>
      </c>
    </row>
    <row r="44" spans="1:23" ht="18" customHeight="1" x14ac:dyDescent="0.2">
      <c r="A44" s="315">
        <v>38</v>
      </c>
      <c r="B44" s="359" t="s">
        <v>74</v>
      </c>
      <c r="C44" s="360" t="s">
        <v>408</v>
      </c>
      <c r="D44" s="368">
        <f>需要額入力!G44</f>
        <v>0</v>
      </c>
      <c r="E44" s="369">
        <f>'１次波及計算'!AA44</f>
        <v>0</v>
      </c>
      <c r="F44" s="369">
        <f>'１次波及計算'!AB44</f>
        <v>0</v>
      </c>
      <c r="G44" s="370">
        <f>'１次波及計算'!AG44</f>
        <v>0</v>
      </c>
      <c r="H44" s="370">
        <f>'１次波及計算'!AJ44</f>
        <v>0</v>
      </c>
      <c r="I44" s="370">
        <f>'１次波及計算'!AD44</f>
        <v>0</v>
      </c>
      <c r="J44" s="370">
        <f>'１次波及計算'!AE44</f>
        <v>0</v>
      </c>
      <c r="K44" s="370">
        <f>'１次波及計算'!AH44</f>
        <v>0</v>
      </c>
      <c r="L44" s="371">
        <f>'１次波及計算'!AK44</f>
        <v>0</v>
      </c>
      <c r="M44" s="372">
        <f>'２次波及計算'!H44</f>
        <v>0</v>
      </c>
      <c r="N44" s="373">
        <f>'２次波及計算'!J44</f>
        <v>0</v>
      </c>
      <c r="O44" s="374">
        <f>'２次波及計算'!N44</f>
        <v>0</v>
      </c>
      <c r="P44" s="369">
        <f>'２次波及計算'!O44</f>
        <v>0</v>
      </c>
      <c r="Q44" s="370">
        <f>'２次波及計算'!Q44</f>
        <v>0</v>
      </c>
      <c r="R44" s="371">
        <f>'２次波及計算'!S44</f>
        <v>0</v>
      </c>
      <c r="S44" s="375">
        <f t="shared" si="3"/>
        <v>0</v>
      </c>
      <c r="T44" s="370">
        <f t="shared" si="4"/>
        <v>0</v>
      </c>
      <c r="U44" s="376">
        <f t="shared" si="5"/>
        <v>0</v>
      </c>
      <c r="V44" s="375">
        <f>総合波及計算!I44</f>
        <v>0</v>
      </c>
      <c r="W44" s="376">
        <f>総合波及計算!K44</f>
        <v>0</v>
      </c>
    </row>
    <row r="45" spans="1:23" ht="18" customHeight="1" x14ac:dyDescent="0.2">
      <c r="A45" s="315">
        <v>39</v>
      </c>
      <c r="B45" s="359" t="s">
        <v>75</v>
      </c>
      <c r="C45" s="360" t="s">
        <v>76</v>
      </c>
      <c r="D45" s="368">
        <f>需要額入力!G45</f>
        <v>0</v>
      </c>
      <c r="E45" s="369">
        <f>'１次波及計算'!AA45</f>
        <v>0</v>
      </c>
      <c r="F45" s="369">
        <f>'１次波及計算'!AB45</f>
        <v>0</v>
      </c>
      <c r="G45" s="370">
        <f>'１次波及計算'!AG45</f>
        <v>0</v>
      </c>
      <c r="H45" s="370">
        <f>'１次波及計算'!AJ45</f>
        <v>0</v>
      </c>
      <c r="I45" s="370">
        <f>'１次波及計算'!AD45</f>
        <v>0</v>
      </c>
      <c r="J45" s="370">
        <f>'１次波及計算'!AE45</f>
        <v>0</v>
      </c>
      <c r="K45" s="370">
        <f>'１次波及計算'!AH45</f>
        <v>0</v>
      </c>
      <c r="L45" s="371">
        <f>'１次波及計算'!AK45</f>
        <v>0</v>
      </c>
      <c r="M45" s="372">
        <f>'２次波及計算'!H45</f>
        <v>0</v>
      </c>
      <c r="N45" s="373">
        <f>'２次波及計算'!J45</f>
        <v>0</v>
      </c>
      <c r="O45" s="374">
        <f>'２次波及計算'!N45</f>
        <v>0</v>
      </c>
      <c r="P45" s="369">
        <f>'２次波及計算'!O45</f>
        <v>0</v>
      </c>
      <c r="Q45" s="370">
        <f>'２次波及計算'!Q45</f>
        <v>0</v>
      </c>
      <c r="R45" s="371">
        <f>'２次波及計算'!S45</f>
        <v>0</v>
      </c>
      <c r="S45" s="375">
        <f t="shared" si="3"/>
        <v>0</v>
      </c>
      <c r="T45" s="370">
        <f t="shared" si="4"/>
        <v>0</v>
      </c>
      <c r="U45" s="376">
        <f t="shared" si="5"/>
        <v>0</v>
      </c>
      <c r="V45" s="375">
        <f>総合波及計算!I45</f>
        <v>0</v>
      </c>
      <c r="W45" s="376">
        <f>総合波及計算!K45</f>
        <v>0</v>
      </c>
    </row>
    <row r="46" spans="1:23" ht="18" customHeight="1" x14ac:dyDescent="0.2">
      <c r="A46" s="315">
        <v>40</v>
      </c>
      <c r="B46" s="359" t="s">
        <v>77</v>
      </c>
      <c r="C46" s="360" t="s">
        <v>78</v>
      </c>
      <c r="D46" s="368">
        <f>需要額入力!G46</f>
        <v>0</v>
      </c>
      <c r="E46" s="369">
        <f>'１次波及計算'!AA46</f>
        <v>0</v>
      </c>
      <c r="F46" s="369">
        <f>'１次波及計算'!AB46</f>
        <v>0</v>
      </c>
      <c r="G46" s="370">
        <f>'１次波及計算'!AG46</f>
        <v>0</v>
      </c>
      <c r="H46" s="370">
        <f>'１次波及計算'!AJ46</f>
        <v>0</v>
      </c>
      <c r="I46" s="370">
        <f>'１次波及計算'!AD46</f>
        <v>0</v>
      </c>
      <c r="J46" s="370">
        <f>'１次波及計算'!AE46</f>
        <v>0</v>
      </c>
      <c r="K46" s="370">
        <f>'１次波及計算'!AH46</f>
        <v>0</v>
      </c>
      <c r="L46" s="371">
        <f>'１次波及計算'!AK46</f>
        <v>0</v>
      </c>
      <c r="M46" s="372">
        <f>'２次波及計算'!H46</f>
        <v>0</v>
      </c>
      <c r="N46" s="373">
        <f>'２次波及計算'!J46</f>
        <v>0</v>
      </c>
      <c r="O46" s="374">
        <f>'２次波及計算'!N46</f>
        <v>0</v>
      </c>
      <c r="P46" s="369">
        <f>'２次波及計算'!O46</f>
        <v>0</v>
      </c>
      <c r="Q46" s="370">
        <f>'２次波及計算'!Q46</f>
        <v>0</v>
      </c>
      <c r="R46" s="371">
        <f>'２次波及計算'!S46</f>
        <v>0</v>
      </c>
      <c r="S46" s="375">
        <f t="shared" si="3"/>
        <v>0</v>
      </c>
      <c r="T46" s="370">
        <f t="shared" si="4"/>
        <v>0</v>
      </c>
      <c r="U46" s="376">
        <f t="shared" si="5"/>
        <v>0</v>
      </c>
      <c r="V46" s="375">
        <f>総合波及計算!I46</f>
        <v>0</v>
      </c>
      <c r="W46" s="376">
        <f>総合波及計算!K46</f>
        <v>0</v>
      </c>
    </row>
    <row r="47" spans="1:23" ht="18" customHeight="1" x14ac:dyDescent="0.2">
      <c r="A47" s="315">
        <v>41</v>
      </c>
      <c r="B47" s="359" t="s">
        <v>79</v>
      </c>
      <c r="C47" s="360" t="s">
        <v>80</v>
      </c>
      <c r="D47" s="368">
        <f>需要額入力!G47</f>
        <v>0</v>
      </c>
      <c r="E47" s="369">
        <f>'１次波及計算'!AA47</f>
        <v>0</v>
      </c>
      <c r="F47" s="369">
        <f>'１次波及計算'!AB47</f>
        <v>0</v>
      </c>
      <c r="G47" s="370">
        <f>'１次波及計算'!AG47</f>
        <v>0</v>
      </c>
      <c r="H47" s="370">
        <f>'１次波及計算'!AJ47</f>
        <v>0</v>
      </c>
      <c r="I47" s="370">
        <f>'１次波及計算'!AD47</f>
        <v>0</v>
      </c>
      <c r="J47" s="370">
        <f>'１次波及計算'!AE47</f>
        <v>0</v>
      </c>
      <c r="K47" s="370">
        <f>'１次波及計算'!AH47</f>
        <v>0</v>
      </c>
      <c r="L47" s="371">
        <f>'１次波及計算'!AK47</f>
        <v>0</v>
      </c>
      <c r="M47" s="372">
        <f>'２次波及計算'!H47</f>
        <v>0</v>
      </c>
      <c r="N47" s="373">
        <f>'２次波及計算'!J47</f>
        <v>0</v>
      </c>
      <c r="O47" s="374">
        <f>'２次波及計算'!N47</f>
        <v>0</v>
      </c>
      <c r="P47" s="369">
        <f>'２次波及計算'!O47</f>
        <v>0</v>
      </c>
      <c r="Q47" s="370">
        <f>'２次波及計算'!Q47</f>
        <v>0</v>
      </c>
      <c r="R47" s="371">
        <f>'２次波及計算'!S47</f>
        <v>0</v>
      </c>
      <c r="S47" s="375">
        <f t="shared" si="3"/>
        <v>0</v>
      </c>
      <c r="T47" s="370">
        <f t="shared" si="4"/>
        <v>0</v>
      </c>
      <c r="U47" s="376">
        <f t="shared" si="5"/>
        <v>0</v>
      </c>
      <c r="V47" s="375">
        <f>総合波及計算!I47</f>
        <v>0</v>
      </c>
      <c r="W47" s="376">
        <f>総合波及計算!K47</f>
        <v>0</v>
      </c>
    </row>
    <row r="48" spans="1:23" ht="18" customHeight="1" x14ac:dyDescent="0.2">
      <c r="A48" s="315">
        <v>42</v>
      </c>
      <c r="B48" s="359" t="s">
        <v>81</v>
      </c>
      <c r="C48" s="360" t="s">
        <v>409</v>
      </c>
      <c r="D48" s="368">
        <f>需要額入力!G48</f>
        <v>0</v>
      </c>
      <c r="E48" s="369">
        <f>'１次波及計算'!AA48</f>
        <v>0</v>
      </c>
      <c r="F48" s="369">
        <f>'１次波及計算'!AB48</f>
        <v>0</v>
      </c>
      <c r="G48" s="370">
        <f>'１次波及計算'!AG48</f>
        <v>0</v>
      </c>
      <c r="H48" s="370">
        <f>'１次波及計算'!AJ48</f>
        <v>0</v>
      </c>
      <c r="I48" s="370">
        <f>'１次波及計算'!AD48</f>
        <v>0</v>
      </c>
      <c r="J48" s="370">
        <f>'１次波及計算'!AE48</f>
        <v>0</v>
      </c>
      <c r="K48" s="370">
        <f>'１次波及計算'!AH48</f>
        <v>0</v>
      </c>
      <c r="L48" s="371">
        <f>'１次波及計算'!AK48</f>
        <v>0</v>
      </c>
      <c r="M48" s="372">
        <f>'２次波及計算'!H48</f>
        <v>0</v>
      </c>
      <c r="N48" s="373">
        <f>'２次波及計算'!J48</f>
        <v>0</v>
      </c>
      <c r="O48" s="374">
        <f>'２次波及計算'!N48</f>
        <v>0</v>
      </c>
      <c r="P48" s="369">
        <f>'２次波及計算'!O48</f>
        <v>0</v>
      </c>
      <c r="Q48" s="370">
        <f>'２次波及計算'!Q48</f>
        <v>0</v>
      </c>
      <c r="R48" s="371">
        <f>'２次波及計算'!S48</f>
        <v>0</v>
      </c>
      <c r="S48" s="375">
        <f t="shared" si="3"/>
        <v>0</v>
      </c>
      <c r="T48" s="370">
        <f t="shared" si="4"/>
        <v>0</v>
      </c>
      <c r="U48" s="376">
        <f t="shared" si="5"/>
        <v>0</v>
      </c>
      <c r="V48" s="375">
        <f>総合波及計算!I48</f>
        <v>0</v>
      </c>
      <c r="W48" s="376">
        <f>総合波及計算!K48</f>
        <v>0</v>
      </c>
    </row>
    <row r="49" spans="1:23" ht="18" customHeight="1" x14ac:dyDescent="0.2">
      <c r="A49" s="315">
        <v>43</v>
      </c>
      <c r="B49" s="359" t="s">
        <v>82</v>
      </c>
      <c r="C49" s="360" t="s">
        <v>83</v>
      </c>
      <c r="D49" s="368">
        <f>需要額入力!G49</f>
        <v>0</v>
      </c>
      <c r="E49" s="369">
        <f>'１次波及計算'!AA49</f>
        <v>0</v>
      </c>
      <c r="F49" s="369">
        <f>'１次波及計算'!AB49</f>
        <v>0</v>
      </c>
      <c r="G49" s="370">
        <f>'１次波及計算'!AG49</f>
        <v>0</v>
      </c>
      <c r="H49" s="370">
        <f>'１次波及計算'!AJ49</f>
        <v>0</v>
      </c>
      <c r="I49" s="370">
        <f>'１次波及計算'!AD49</f>
        <v>0</v>
      </c>
      <c r="J49" s="370">
        <f>'１次波及計算'!AE49</f>
        <v>0</v>
      </c>
      <c r="K49" s="370">
        <f>'１次波及計算'!AH49</f>
        <v>0</v>
      </c>
      <c r="L49" s="371">
        <f>'１次波及計算'!AK49</f>
        <v>0</v>
      </c>
      <c r="M49" s="372">
        <f>'２次波及計算'!H49</f>
        <v>0</v>
      </c>
      <c r="N49" s="373">
        <f>'２次波及計算'!J49</f>
        <v>0</v>
      </c>
      <c r="O49" s="374">
        <f>'２次波及計算'!N49</f>
        <v>0</v>
      </c>
      <c r="P49" s="369">
        <f>'２次波及計算'!O49</f>
        <v>0</v>
      </c>
      <c r="Q49" s="370">
        <f>'２次波及計算'!Q49</f>
        <v>0</v>
      </c>
      <c r="R49" s="371">
        <f>'２次波及計算'!S49</f>
        <v>0</v>
      </c>
      <c r="S49" s="375">
        <f t="shared" si="3"/>
        <v>0</v>
      </c>
      <c r="T49" s="370">
        <f t="shared" si="4"/>
        <v>0</v>
      </c>
      <c r="U49" s="376">
        <f t="shared" si="5"/>
        <v>0</v>
      </c>
      <c r="V49" s="375">
        <f>総合波及計算!I49</f>
        <v>0</v>
      </c>
      <c r="W49" s="376">
        <f>総合波及計算!K49</f>
        <v>0</v>
      </c>
    </row>
    <row r="50" spans="1:23" ht="18" customHeight="1" x14ac:dyDescent="0.2">
      <c r="A50" s="315">
        <v>44</v>
      </c>
      <c r="B50" s="359" t="s">
        <v>84</v>
      </c>
      <c r="C50" s="360" t="s">
        <v>85</v>
      </c>
      <c r="D50" s="368">
        <f>需要額入力!G50</f>
        <v>0</v>
      </c>
      <c r="E50" s="369">
        <f>'１次波及計算'!AA50</f>
        <v>0</v>
      </c>
      <c r="F50" s="369">
        <f>'１次波及計算'!AB50</f>
        <v>0</v>
      </c>
      <c r="G50" s="370">
        <f>'１次波及計算'!AG50</f>
        <v>0</v>
      </c>
      <c r="H50" s="370">
        <f>'１次波及計算'!AJ50</f>
        <v>0</v>
      </c>
      <c r="I50" s="370">
        <f>'１次波及計算'!AD50</f>
        <v>0</v>
      </c>
      <c r="J50" s="370">
        <f>'１次波及計算'!AE50</f>
        <v>0</v>
      </c>
      <c r="K50" s="370">
        <f>'１次波及計算'!AH50</f>
        <v>0</v>
      </c>
      <c r="L50" s="371">
        <f>'１次波及計算'!AK50</f>
        <v>0</v>
      </c>
      <c r="M50" s="372">
        <f>'２次波及計算'!H50</f>
        <v>0</v>
      </c>
      <c r="N50" s="373">
        <f>'２次波及計算'!J50</f>
        <v>0</v>
      </c>
      <c r="O50" s="374">
        <f>'２次波及計算'!N50</f>
        <v>0</v>
      </c>
      <c r="P50" s="369">
        <f>'２次波及計算'!O50</f>
        <v>0</v>
      </c>
      <c r="Q50" s="370">
        <f>'２次波及計算'!Q50</f>
        <v>0</v>
      </c>
      <c r="R50" s="371">
        <f>'２次波及計算'!S50</f>
        <v>0</v>
      </c>
      <c r="S50" s="375">
        <f t="shared" si="3"/>
        <v>0</v>
      </c>
      <c r="T50" s="370">
        <f t="shared" si="4"/>
        <v>0</v>
      </c>
      <c r="U50" s="376">
        <f t="shared" si="5"/>
        <v>0</v>
      </c>
      <c r="V50" s="375">
        <f>総合波及計算!I50</f>
        <v>0</v>
      </c>
      <c r="W50" s="376">
        <f>総合波及計算!K50</f>
        <v>0</v>
      </c>
    </row>
    <row r="51" spans="1:23" ht="18" customHeight="1" x14ac:dyDescent="0.2">
      <c r="A51" s="315">
        <v>45</v>
      </c>
      <c r="B51" s="359" t="s">
        <v>86</v>
      </c>
      <c r="C51" s="360" t="s">
        <v>87</v>
      </c>
      <c r="D51" s="368">
        <f>需要額入力!G51</f>
        <v>0</v>
      </c>
      <c r="E51" s="369">
        <f>'１次波及計算'!AA51</f>
        <v>0</v>
      </c>
      <c r="F51" s="369">
        <f>'１次波及計算'!AB51</f>
        <v>0</v>
      </c>
      <c r="G51" s="370">
        <f>'１次波及計算'!AG51</f>
        <v>0</v>
      </c>
      <c r="H51" s="370">
        <f>'１次波及計算'!AJ51</f>
        <v>0</v>
      </c>
      <c r="I51" s="370">
        <f>'１次波及計算'!AD51</f>
        <v>0</v>
      </c>
      <c r="J51" s="370">
        <f>'１次波及計算'!AE51</f>
        <v>0</v>
      </c>
      <c r="K51" s="370">
        <f>'１次波及計算'!AH51</f>
        <v>0</v>
      </c>
      <c r="L51" s="371">
        <f>'１次波及計算'!AK51</f>
        <v>0</v>
      </c>
      <c r="M51" s="372">
        <f>'２次波及計算'!H51</f>
        <v>0</v>
      </c>
      <c r="N51" s="373">
        <f>'２次波及計算'!J51</f>
        <v>0</v>
      </c>
      <c r="O51" s="374">
        <f>'２次波及計算'!N51</f>
        <v>0</v>
      </c>
      <c r="P51" s="369">
        <f>'２次波及計算'!O51</f>
        <v>0</v>
      </c>
      <c r="Q51" s="370">
        <f>'２次波及計算'!Q51</f>
        <v>0</v>
      </c>
      <c r="R51" s="371">
        <f>'２次波及計算'!S51</f>
        <v>0</v>
      </c>
      <c r="S51" s="375">
        <f t="shared" si="3"/>
        <v>0</v>
      </c>
      <c r="T51" s="370">
        <f t="shared" si="4"/>
        <v>0</v>
      </c>
      <c r="U51" s="376">
        <f t="shared" si="5"/>
        <v>0</v>
      </c>
      <c r="V51" s="375">
        <f>総合波及計算!I51</f>
        <v>0</v>
      </c>
      <c r="W51" s="376">
        <f>総合波及計算!K51</f>
        <v>0</v>
      </c>
    </row>
    <row r="52" spans="1:23" ht="18" customHeight="1" x14ac:dyDescent="0.2">
      <c r="A52" s="315">
        <v>46</v>
      </c>
      <c r="B52" s="359" t="s">
        <v>88</v>
      </c>
      <c r="C52" s="360" t="s">
        <v>89</v>
      </c>
      <c r="D52" s="368">
        <f>需要額入力!G52</f>
        <v>0</v>
      </c>
      <c r="E52" s="369">
        <f>'１次波及計算'!AA52</f>
        <v>0</v>
      </c>
      <c r="F52" s="369">
        <f>'１次波及計算'!AB52</f>
        <v>0</v>
      </c>
      <c r="G52" s="370">
        <f>'１次波及計算'!AG52</f>
        <v>0</v>
      </c>
      <c r="H52" s="370">
        <f>'１次波及計算'!AJ52</f>
        <v>0</v>
      </c>
      <c r="I52" s="370">
        <f>'１次波及計算'!AD52</f>
        <v>0</v>
      </c>
      <c r="J52" s="370">
        <f>'１次波及計算'!AE52</f>
        <v>0</v>
      </c>
      <c r="K52" s="370">
        <f>'１次波及計算'!AH52</f>
        <v>0</v>
      </c>
      <c r="L52" s="371">
        <f>'１次波及計算'!AK52</f>
        <v>0</v>
      </c>
      <c r="M52" s="372">
        <f>'２次波及計算'!H52</f>
        <v>0</v>
      </c>
      <c r="N52" s="373">
        <f>'２次波及計算'!J52</f>
        <v>0</v>
      </c>
      <c r="O52" s="374">
        <f>'２次波及計算'!N52</f>
        <v>0</v>
      </c>
      <c r="P52" s="369">
        <f>'２次波及計算'!O52</f>
        <v>0</v>
      </c>
      <c r="Q52" s="370">
        <f>'２次波及計算'!Q52</f>
        <v>0</v>
      </c>
      <c r="R52" s="371">
        <f>'２次波及計算'!S52</f>
        <v>0</v>
      </c>
      <c r="S52" s="375">
        <f t="shared" si="3"/>
        <v>0</v>
      </c>
      <c r="T52" s="370">
        <f t="shared" si="4"/>
        <v>0</v>
      </c>
      <c r="U52" s="376">
        <f t="shared" si="5"/>
        <v>0</v>
      </c>
      <c r="V52" s="375">
        <f>総合波及計算!I52</f>
        <v>0</v>
      </c>
      <c r="W52" s="376">
        <f>総合波及計算!K52</f>
        <v>0</v>
      </c>
    </row>
    <row r="53" spans="1:23" ht="18" customHeight="1" x14ac:dyDescent="0.2">
      <c r="A53" s="315">
        <v>47</v>
      </c>
      <c r="B53" s="359" t="s">
        <v>90</v>
      </c>
      <c r="C53" s="360" t="s">
        <v>91</v>
      </c>
      <c r="D53" s="368">
        <f>需要額入力!G53</f>
        <v>0</v>
      </c>
      <c r="E53" s="369">
        <f>'１次波及計算'!AA53</f>
        <v>0</v>
      </c>
      <c r="F53" s="369">
        <f>'１次波及計算'!AB53</f>
        <v>0</v>
      </c>
      <c r="G53" s="370">
        <f>'１次波及計算'!AG53</f>
        <v>0</v>
      </c>
      <c r="H53" s="370">
        <f>'１次波及計算'!AJ53</f>
        <v>0</v>
      </c>
      <c r="I53" s="370">
        <f>'１次波及計算'!AD53</f>
        <v>0</v>
      </c>
      <c r="J53" s="370">
        <f>'１次波及計算'!AE53</f>
        <v>0</v>
      </c>
      <c r="K53" s="370">
        <f>'１次波及計算'!AH53</f>
        <v>0</v>
      </c>
      <c r="L53" s="371">
        <f>'１次波及計算'!AK53</f>
        <v>0</v>
      </c>
      <c r="M53" s="372">
        <f>'２次波及計算'!H53</f>
        <v>0</v>
      </c>
      <c r="N53" s="373">
        <f>'２次波及計算'!J53</f>
        <v>0</v>
      </c>
      <c r="O53" s="374">
        <f>'２次波及計算'!N53</f>
        <v>0</v>
      </c>
      <c r="P53" s="369">
        <f>'２次波及計算'!O53</f>
        <v>0</v>
      </c>
      <c r="Q53" s="370">
        <f>'２次波及計算'!Q53</f>
        <v>0</v>
      </c>
      <c r="R53" s="371">
        <f>'２次波及計算'!S53</f>
        <v>0</v>
      </c>
      <c r="S53" s="375">
        <f t="shared" si="3"/>
        <v>0</v>
      </c>
      <c r="T53" s="370">
        <f t="shared" si="4"/>
        <v>0</v>
      </c>
      <c r="U53" s="376">
        <f t="shared" si="5"/>
        <v>0</v>
      </c>
      <c r="V53" s="375">
        <f>総合波及計算!I53</f>
        <v>0</v>
      </c>
      <c r="W53" s="376">
        <f>総合波及計算!K53</f>
        <v>0</v>
      </c>
    </row>
    <row r="54" spans="1:23" ht="18" customHeight="1" x14ac:dyDescent="0.2">
      <c r="A54" s="315">
        <v>48</v>
      </c>
      <c r="B54" s="359" t="s">
        <v>92</v>
      </c>
      <c r="C54" s="360" t="s">
        <v>93</v>
      </c>
      <c r="D54" s="368">
        <f>需要額入力!G54</f>
        <v>0</v>
      </c>
      <c r="E54" s="369">
        <f>'１次波及計算'!AA54</f>
        <v>0</v>
      </c>
      <c r="F54" s="369">
        <f>'１次波及計算'!AB54</f>
        <v>0</v>
      </c>
      <c r="G54" s="370">
        <f>'１次波及計算'!AG54</f>
        <v>0</v>
      </c>
      <c r="H54" s="370">
        <f>'１次波及計算'!AJ54</f>
        <v>0</v>
      </c>
      <c r="I54" s="370">
        <f>'１次波及計算'!AD54</f>
        <v>0</v>
      </c>
      <c r="J54" s="370">
        <f>'１次波及計算'!AE54</f>
        <v>0</v>
      </c>
      <c r="K54" s="370">
        <f>'１次波及計算'!AH54</f>
        <v>0</v>
      </c>
      <c r="L54" s="371">
        <f>'１次波及計算'!AK54</f>
        <v>0</v>
      </c>
      <c r="M54" s="372">
        <f>'２次波及計算'!H54</f>
        <v>0</v>
      </c>
      <c r="N54" s="373">
        <f>'２次波及計算'!J54</f>
        <v>0</v>
      </c>
      <c r="O54" s="374">
        <f>'２次波及計算'!N54</f>
        <v>0</v>
      </c>
      <c r="P54" s="369">
        <f>'２次波及計算'!O54</f>
        <v>0</v>
      </c>
      <c r="Q54" s="370">
        <f>'２次波及計算'!Q54</f>
        <v>0</v>
      </c>
      <c r="R54" s="371">
        <f>'２次波及計算'!S54</f>
        <v>0</v>
      </c>
      <c r="S54" s="375">
        <f t="shared" si="3"/>
        <v>0</v>
      </c>
      <c r="T54" s="370">
        <f t="shared" si="4"/>
        <v>0</v>
      </c>
      <c r="U54" s="376">
        <f t="shared" si="5"/>
        <v>0</v>
      </c>
      <c r="V54" s="375">
        <f>総合波及計算!I54</f>
        <v>0</v>
      </c>
      <c r="W54" s="376">
        <f>総合波及計算!K54</f>
        <v>0</v>
      </c>
    </row>
    <row r="55" spans="1:23" ht="18" customHeight="1" x14ac:dyDescent="0.2">
      <c r="A55" s="315">
        <v>49</v>
      </c>
      <c r="B55" s="359" t="s">
        <v>94</v>
      </c>
      <c r="C55" s="360" t="s">
        <v>95</v>
      </c>
      <c r="D55" s="368">
        <f>需要額入力!G55</f>
        <v>0</v>
      </c>
      <c r="E55" s="369">
        <f>'１次波及計算'!AA55</f>
        <v>0</v>
      </c>
      <c r="F55" s="369">
        <f>'１次波及計算'!AB55</f>
        <v>0</v>
      </c>
      <c r="G55" s="370">
        <f>'１次波及計算'!AG55</f>
        <v>0</v>
      </c>
      <c r="H55" s="370">
        <f>'１次波及計算'!AJ55</f>
        <v>0</v>
      </c>
      <c r="I55" s="370">
        <f>'１次波及計算'!AD55</f>
        <v>0</v>
      </c>
      <c r="J55" s="370">
        <f>'１次波及計算'!AE55</f>
        <v>0</v>
      </c>
      <c r="K55" s="370">
        <f>'１次波及計算'!AH55</f>
        <v>0</v>
      </c>
      <c r="L55" s="371">
        <f>'１次波及計算'!AK55</f>
        <v>0</v>
      </c>
      <c r="M55" s="372">
        <f>'２次波及計算'!H55</f>
        <v>0</v>
      </c>
      <c r="N55" s="373">
        <f>'２次波及計算'!J55</f>
        <v>0</v>
      </c>
      <c r="O55" s="374">
        <f>'２次波及計算'!N55</f>
        <v>0</v>
      </c>
      <c r="P55" s="369">
        <f>'２次波及計算'!O55</f>
        <v>0</v>
      </c>
      <c r="Q55" s="370">
        <f>'２次波及計算'!Q55</f>
        <v>0</v>
      </c>
      <c r="R55" s="371">
        <f>'２次波及計算'!S55</f>
        <v>0</v>
      </c>
      <c r="S55" s="375">
        <f t="shared" si="3"/>
        <v>0</v>
      </c>
      <c r="T55" s="370">
        <f t="shared" si="4"/>
        <v>0</v>
      </c>
      <c r="U55" s="376">
        <f t="shared" si="5"/>
        <v>0</v>
      </c>
      <c r="V55" s="375">
        <f>総合波及計算!I55</f>
        <v>0</v>
      </c>
      <c r="W55" s="376">
        <f>総合波及計算!K55</f>
        <v>0</v>
      </c>
    </row>
    <row r="56" spans="1:23" ht="18" customHeight="1" x14ac:dyDescent="0.2">
      <c r="A56" s="315">
        <v>50</v>
      </c>
      <c r="B56" s="359" t="s">
        <v>96</v>
      </c>
      <c r="C56" s="360" t="s">
        <v>97</v>
      </c>
      <c r="D56" s="368">
        <f>需要額入力!G56</f>
        <v>0</v>
      </c>
      <c r="E56" s="369">
        <f>'１次波及計算'!AA56</f>
        <v>0</v>
      </c>
      <c r="F56" s="369">
        <f>'１次波及計算'!AB56</f>
        <v>0</v>
      </c>
      <c r="G56" s="370">
        <f>'１次波及計算'!AG56</f>
        <v>0</v>
      </c>
      <c r="H56" s="370">
        <f>'１次波及計算'!AJ56</f>
        <v>0</v>
      </c>
      <c r="I56" s="370">
        <f>'１次波及計算'!AD56</f>
        <v>0</v>
      </c>
      <c r="J56" s="370">
        <f>'１次波及計算'!AE56</f>
        <v>0</v>
      </c>
      <c r="K56" s="370">
        <f>'１次波及計算'!AH56</f>
        <v>0</v>
      </c>
      <c r="L56" s="371">
        <f>'１次波及計算'!AK56</f>
        <v>0</v>
      </c>
      <c r="M56" s="372">
        <f>'２次波及計算'!H56</f>
        <v>0</v>
      </c>
      <c r="N56" s="373">
        <f>'２次波及計算'!J56</f>
        <v>0</v>
      </c>
      <c r="O56" s="374">
        <f>'２次波及計算'!N56</f>
        <v>0</v>
      </c>
      <c r="P56" s="369">
        <f>'２次波及計算'!O56</f>
        <v>0</v>
      </c>
      <c r="Q56" s="370">
        <f>'２次波及計算'!Q56</f>
        <v>0</v>
      </c>
      <c r="R56" s="371">
        <f>'２次波及計算'!S56</f>
        <v>0</v>
      </c>
      <c r="S56" s="375">
        <f t="shared" si="3"/>
        <v>0</v>
      </c>
      <c r="T56" s="370">
        <f t="shared" si="4"/>
        <v>0</v>
      </c>
      <c r="U56" s="376">
        <f t="shared" si="5"/>
        <v>0</v>
      </c>
      <c r="V56" s="375">
        <f>総合波及計算!I56</f>
        <v>0</v>
      </c>
      <c r="W56" s="376">
        <f>総合波及計算!K56</f>
        <v>0</v>
      </c>
    </row>
    <row r="57" spans="1:23" ht="18" customHeight="1" x14ac:dyDescent="0.2">
      <c r="A57" s="315">
        <v>51</v>
      </c>
      <c r="B57" s="359" t="s">
        <v>98</v>
      </c>
      <c r="C57" s="360" t="s">
        <v>99</v>
      </c>
      <c r="D57" s="368">
        <f>需要額入力!G57</f>
        <v>0</v>
      </c>
      <c r="E57" s="369">
        <f>'１次波及計算'!AA57</f>
        <v>0</v>
      </c>
      <c r="F57" s="369">
        <f>'１次波及計算'!AB57</f>
        <v>0</v>
      </c>
      <c r="G57" s="370">
        <f>'１次波及計算'!AG57</f>
        <v>0</v>
      </c>
      <c r="H57" s="370">
        <f>'１次波及計算'!AJ57</f>
        <v>0</v>
      </c>
      <c r="I57" s="370">
        <f>'１次波及計算'!AD57</f>
        <v>0</v>
      </c>
      <c r="J57" s="370">
        <f>'１次波及計算'!AE57</f>
        <v>0</v>
      </c>
      <c r="K57" s="370">
        <f>'１次波及計算'!AH57</f>
        <v>0</v>
      </c>
      <c r="L57" s="371">
        <f>'１次波及計算'!AK57</f>
        <v>0</v>
      </c>
      <c r="M57" s="372">
        <f>'２次波及計算'!H57</f>
        <v>0</v>
      </c>
      <c r="N57" s="373">
        <f>'２次波及計算'!J57</f>
        <v>0</v>
      </c>
      <c r="O57" s="374">
        <f>'２次波及計算'!N57</f>
        <v>0</v>
      </c>
      <c r="P57" s="369">
        <f>'２次波及計算'!O57</f>
        <v>0</v>
      </c>
      <c r="Q57" s="370">
        <f>'２次波及計算'!Q57</f>
        <v>0</v>
      </c>
      <c r="R57" s="371">
        <f>'２次波及計算'!S57</f>
        <v>0</v>
      </c>
      <c r="S57" s="375">
        <f t="shared" si="3"/>
        <v>0</v>
      </c>
      <c r="T57" s="370">
        <f t="shared" si="4"/>
        <v>0</v>
      </c>
      <c r="U57" s="376">
        <f t="shared" si="5"/>
        <v>0</v>
      </c>
      <c r="V57" s="375">
        <f>総合波及計算!I57</f>
        <v>0</v>
      </c>
      <c r="W57" s="376">
        <f>総合波及計算!K57</f>
        <v>0</v>
      </c>
    </row>
    <row r="58" spans="1:23" ht="18" customHeight="1" x14ac:dyDescent="0.2">
      <c r="A58" s="315">
        <v>52</v>
      </c>
      <c r="B58" s="359" t="s">
        <v>100</v>
      </c>
      <c r="C58" s="360" t="s">
        <v>101</v>
      </c>
      <c r="D58" s="368">
        <f>需要額入力!G58</f>
        <v>0</v>
      </c>
      <c r="E58" s="369">
        <f>'１次波及計算'!AA58</f>
        <v>0</v>
      </c>
      <c r="F58" s="369">
        <f>'１次波及計算'!AB58</f>
        <v>0</v>
      </c>
      <c r="G58" s="370">
        <f>'１次波及計算'!AG58</f>
        <v>0</v>
      </c>
      <c r="H58" s="370">
        <f>'１次波及計算'!AJ58</f>
        <v>0</v>
      </c>
      <c r="I58" s="370">
        <f>'１次波及計算'!AD58</f>
        <v>0</v>
      </c>
      <c r="J58" s="370">
        <f>'１次波及計算'!AE58</f>
        <v>0</v>
      </c>
      <c r="K58" s="370">
        <f>'１次波及計算'!AH58</f>
        <v>0</v>
      </c>
      <c r="L58" s="371">
        <f>'１次波及計算'!AK58</f>
        <v>0</v>
      </c>
      <c r="M58" s="372">
        <f>'２次波及計算'!H58</f>
        <v>0</v>
      </c>
      <c r="N58" s="373">
        <f>'２次波及計算'!J58</f>
        <v>0</v>
      </c>
      <c r="O58" s="374">
        <f>'２次波及計算'!N58</f>
        <v>0</v>
      </c>
      <c r="P58" s="369">
        <f>'２次波及計算'!O58</f>
        <v>0</v>
      </c>
      <c r="Q58" s="370">
        <f>'２次波及計算'!Q58</f>
        <v>0</v>
      </c>
      <c r="R58" s="371">
        <f>'２次波及計算'!S58</f>
        <v>0</v>
      </c>
      <c r="S58" s="375">
        <f t="shared" si="3"/>
        <v>0</v>
      </c>
      <c r="T58" s="370">
        <f t="shared" si="4"/>
        <v>0</v>
      </c>
      <c r="U58" s="376">
        <f t="shared" si="5"/>
        <v>0</v>
      </c>
      <c r="V58" s="375">
        <f>総合波及計算!I58</f>
        <v>0</v>
      </c>
      <c r="W58" s="376">
        <f>総合波及計算!K58</f>
        <v>0</v>
      </c>
    </row>
    <row r="59" spans="1:23" ht="18" customHeight="1" x14ac:dyDescent="0.2">
      <c r="A59" s="315">
        <v>53</v>
      </c>
      <c r="B59" s="359" t="s">
        <v>102</v>
      </c>
      <c r="C59" s="360" t="s">
        <v>410</v>
      </c>
      <c r="D59" s="368">
        <f>需要額入力!G59</f>
        <v>0</v>
      </c>
      <c r="E59" s="369">
        <f>'１次波及計算'!AA59</f>
        <v>0</v>
      </c>
      <c r="F59" s="369">
        <f>'１次波及計算'!AB59</f>
        <v>0</v>
      </c>
      <c r="G59" s="370">
        <f>'１次波及計算'!AG59</f>
        <v>0</v>
      </c>
      <c r="H59" s="370">
        <f>'１次波及計算'!AJ59</f>
        <v>0</v>
      </c>
      <c r="I59" s="370">
        <f>'１次波及計算'!AD59</f>
        <v>0</v>
      </c>
      <c r="J59" s="370">
        <f>'１次波及計算'!AE59</f>
        <v>0</v>
      </c>
      <c r="K59" s="370">
        <f>'１次波及計算'!AH59</f>
        <v>0</v>
      </c>
      <c r="L59" s="371">
        <f>'１次波及計算'!AK59</f>
        <v>0</v>
      </c>
      <c r="M59" s="372">
        <f>'２次波及計算'!H59</f>
        <v>0</v>
      </c>
      <c r="N59" s="373">
        <f>'２次波及計算'!J59</f>
        <v>0</v>
      </c>
      <c r="O59" s="374">
        <f>'２次波及計算'!N59</f>
        <v>0</v>
      </c>
      <c r="P59" s="369">
        <f>'２次波及計算'!O59</f>
        <v>0</v>
      </c>
      <c r="Q59" s="370">
        <f>'２次波及計算'!Q59</f>
        <v>0</v>
      </c>
      <c r="R59" s="371">
        <f>'２次波及計算'!S59</f>
        <v>0</v>
      </c>
      <c r="S59" s="375">
        <f t="shared" si="3"/>
        <v>0</v>
      </c>
      <c r="T59" s="370">
        <f t="shared" si="4"/>
        <v>0</v>
      </c>
      <c r="U59" s="376">
        <f t="shared" si="5"/>
        <v>0</v>
      </c>
      <c r="V59" s="375">
        <f>総合波及計算!I59</f>
        <v>0</v>
      </c>
      <c r="W59" s="376">
        <f>総合波及計算!K59</f>
        <v>0</v>
      </c>
    </row>
    <row r="60" spans="1:23" ht="18" customHeight="1" x14ac:dyDescent="0.2">
      <c r="A60" s="315">
        <v>54</v>
      </c>
      <c r="B60" s="359" t="s">
        <v>103</v>
      </c>
      <c r="C60" s="360" t="s">
        <v>104</v>
      </c>
      <c r="D60" s="368">
        <f>需要額入力!G60</f>
        <v>0</v>
      </c>
      <c r="E60" s="369">
        <f>'１次波及計算'!AA60</f>
        <v>0</v>
      </c>
      <c r="F60" s="369">
        <f>'１次波及計算'!AB60</f>
        <v>0</v>
      </c>
      <c r="G60" s="370">
        <f>'１次波及計算'!AG60</f>
        <v>0</v>
      </c>
      <c r="H60" s="370">
        <f>'１次波及計算'!AJ60</f>
        <v>0</v>
      </c>
      <c r="I60" s="370">
        <f>'１次波及計算'!AD60</f>
        <v>0</v>
      </c>
      <c r="J60" s="370">
        <f>'１次波及計算'!AE60</f>
        <v>0</v>
      </c>
      <c r="K60" s="370">
        <f>'１次波及計算'!AH60</f>
        <v>0</v>
      </c>
      <c r="L60" s="371">
        <f>'１次波及計算'!AK60</f>
        <v>0</v>
      </c>
      <c r="M60" s="372">
        <f>'２次波及計算'!H60</f>
        <v>0</v>
      </c>
      <c r="N60" s="373">
        <f>'２次波及計算'!J60</f>
        <v>0</v>
      </c>
      <c r="O60" s="374">
        <f>'２次波及計算'!N60</f>
        <v>0</v>
      </c>
      <c r="P60" s="369">
        <f>'２次波及計算'!O60</f>
        <v>0</v>
      </c>
      <c r="Q60" s="370">
        <f>'２次波及計算'!Q60</f>
        <v>0</v>
      </c>
      <c r="R60" s="371">
        <f>'２次波及計算'!S60</f>
        <v>0</v>
      </c>
      <c r="S60" s="375">
        <f t="shared" si="3"/>
        <v>0</v>
      </c>
      <c r="T60" s="370">
        <f t="shared" si="4"/>
        <v>0</v>
      </c>
      <c r="U60" s="376">
        <f t="shared" si="5"/>
        <v>0</v>
      </c>
      <c r="V60" s="375">
        <f>総合波及計算!I60</f>
        <v>0</v>
      </c>
      <c r="W60" s="376">
        <f>総合波及計算!K60</f>
        <v>0</v>
      </c>
    </row>
    <row r="61" spans="1:23" ht="18" customHeight="1" x14ac:dyDescent="0.2">
      <c r="A61" s="315">
        <v>55</v>
      </c>
      <c r="B61" s="359" t="s">
        <v>105</v>
      </c>
      <c r="C61" s="360" t="s">
        <v>106</v>
      </c>
      <c r="D61" s="368">
        <f>需要額入力!G61</f>
        <v>0</v>
      </c>
      <c r="E61" s="369">
        <f>'１次波及計算'!AA61</f>
        <v>0</v>
      </c>
      <c r="F61" s="369">
        <f>'１次波及計算'!AB61</f>
        <v>0</v>
      </c>
      <c r="G61" s="370">
        <f>'１次波及計算'!AG61</f>
        <v>0</v>
      </c>
      <c r="H61" s="370">
        <f>'１次波及計算'!AJ61</f>
        <v>0</v>
      </c>
      <c r="I61" s="370">
        <f>'１次波及計算'!AD61</f>
        <v>0</v>
      </c>
      <c r="J61" s="370">
        <f>'１次波及計算'!AE61</f>
        <v>0</v>
      </c>
      <c r="K61" s="370">
        <f>'１次波及計算'!AH61</f>
        <v>0</v>
      </c>
      <c r="L61" s="371">
        <f>'１次波及計算'!AK61</f>
        <v>0</v>
      </c>
      <c r="M61" s="372">
        <f>'２次波及計算'!H61</f>
        <v>0</v>
      </c>
      <c r="N61" s="373">
        <f>'２次波及計算'!J61</f>
        <v>0</v>
      </c>
      <c r="O61" s="374">
        <f>'２次波及計算'!N61</f>
        <v>0</v>
      </c>
      <c r="P61" s="369">
        <f>'２次波及計算'!O61</f>
        <v>0</v>
      </c>
      <c r="Q61" s="370">
        <f>'２次波及計算'!Q61</f>
        <v>0</v>
      </c>
      <c r="R61" s="371">
        <f>'２次波及計算'!S61</f>
        <v>0</v>
      </c>
      <c r="S61" s="375">
        <f t="shared" si="3"/>
        <v>0</v>
      </c>
      <c r="T61" s="370">
        <f t="shared" si="4"/>
        <v>0</v>
      </c>
      <c r="U61" s="376">
        <f t="shared" si="5"/>
        <v>0</v>
      </c>
      <c r="V61" s="375">
        <f>総合波及計算!I61</f>
        <v>0</v>
      </c>
      <c r="W61" s="376">
        <f>総合波及計算!K61</f>
        <v>0</v>
      </c>
    </row>
    <row r="62" spans="1:23" ht="18" customHeight="1" x14ac:dyDescent="0.2">
      <c r="A62" s="315">
        <v>56</v>
      </c>
      <c r="B62" s="359" t="s">
        <v>107</v>
      </c>
      <c r="C62" s="360" t="s">
        <v>108</v>
      </c>
      <c r="D62" s="368">
        <f>需要額入力!G62</f>
        <v>0</v>
      </c>
      <c r="E62" s="369">
        <f>'１次波及計算'!AA62</f>
        <v>0</v>
      </c>
      <c r="F62" s="369">
        <f>'１次波及計算'!AB62</f>
        <v>0</v>
      </c>
      <c r="G62" s="370">
        <f>'１次波及計算'!AG62</f>
        <v>0</v>
      </c>
      <c r="H62" s="370">
        <f>'１次波及計算'!AJ62</f>
        <v>0</v>
      </c>
      <c r="I62" s="370">
        <f>'１次波及計算'!AD62</f>
        <v>0</v>
      </c>
      <c r="J62" s="370">
        <f>'１次波及計算'!AE62</f>
        <v>0</v>
      </c>
      <c r="K62" s="370">
        <f>'１次波及計算'!AH62</f>
        <v>0</v>
      </c>
      <c r="L62" s="371">
        <f>'１次波及計算'!AK62</f>
        <v>0</v>
      </c>
      <c r="M62" s="372">
        <f>'２次波及計算'!H62</f>
        <v>0</v>
      </c>
      <c r="N62" s="373">
        <f>'２次波及計算'!J62</f>
        <v>0</v>
      </c>
      <c r="O62" s="374">
        <f>'２次波及計算'!N62</f>
        <v>0</v>
      </c>
      <c r="P62" s="369">
        <f>'２次波及計算'!O62</f>
        <v>0</v>
      </c>
      <c r="Q62" s="370">
        <f>'２次波及計算'!Q62</f>
        <v>0</v>
      </c>
      <c r="R62" s="371">
        <f>'２次波及計算'!S62</f>
        <v>0</v>
      </c>
      <c r="S62" s="375">
        <f t="shared" si="3"/>
        <v>0</v>
      </c>
      <c r="T62" s="370">
        <f t="shared" si="4"/>
        <v>0</v>
      </c>
      <c r="U62" s="376">
        <f t="shared" si="5"/>
        <v>0</v>
      </c>
      <c r="V62" s="375">
        <f>総合波及計算!I62</f>
        <v>0</v>
      </c>
      <c r="W62" s="376">
        <f>総合波及計算!K62</f>
        <v>0</v>
      </c>
    </row>
    <row r="63" spans="1:23" ht="18" customHeight="1" x14ac:dyDescent="0.2">
      <c r="A63" s="315">
        <v>57</v>
      </c>
      <c r="B63" s="359" t="s">
        <v>109</v>
      </c>
      <c r="C63" s="360" t="s">
        <v>110</v>
      </c>
      <c r="D63" s="368">
        <f>需要額入力!G63</f>
        <v>0</v>
      </c>
      <c r="E63" s="369">
        <f>'１次波及計算'!AA63</f>
        <v>0</v>
      </c>
      <c r="F63" s="369">
        <f>'１次波及計算'!AB63</f>
        <v>0</v>
      </c>
      <c r="G63" s="370">
        <f>'１次波及計算'!AG63</f>
        <v>0</v>
      </c>
      <c r="H63" s="370">
        <f>'１次波及計算'!AJ63</f>
        <v>0</v>
      </c>
      <c r="I63" s="370">
        <f>'１次波及計算'!AD63</f>
        <v>0</v>
      </c>
      <c r="J63" s="370">
        <f>'１次波及計算'!AE63</f>
        <v>0</v>
      </c>
      <c r="K63" s="370">
        <f>'１次波及計算'!AH63</f>
        <v>0</v>
      </c>
      <c r="L63" s="371">
        <f>'１次波及計算'!AK63</f>
        <v>0</v>
      </c>
      <c r="M63" s="372">
        <f>'２次波及計算'!H63</f>
        <v>0</v>
      </c>
      <c r="N63" s="373">
        <f>'２次波及計算'!J63</f>
        <v>0</v>
      </c>
      <c r="O63" s="374">
        <f>'２次波及計算'!N63</f>
        <v>0</v>
      </c>
      <c r="P63" s="369">
        <f>'２次波及計算'!O63</f>
        <v>0</v>
      </c>
      <c r="Q63" s="370">
        <f>'２次波及計算'!Q63</f>
        <v>0</v>
      </c>
      <c r="R63" s="371">
        <f>'２次波及計算'!S63</f>
        <v>0</v>
      </c>
      <c r="S63" s="375">
        <f t="shared" si="3"/>
        <v>0</v>
      </c>
      <c r="T63" s="370">
        <f t="shared" si="4"/>
        <v>0</v>
      </c>
      <c r="U63" s="376">
        <f t="shared" si="5"/>
        <v>0</v>
      </c>
      <c r="V63" s="375">
        <f>総合波及計算!I63</f>
        <v>0</v>
      </c>
      <c r="W63" s="376">
        <f>総合波及計算!K63</f>
        <v>0</v>
      </c>
    </row>
    <row r="64" spans="1:23" ht="18" customHeight="1" x14ac:dyDescent="0.2">
      <c r="A64" s="315">
        <v>58</v>
      </c>
      <c r="B64" s="359" t="s">
        <v>111</v>
      </c>
      <c r="C64" s="360" t="s">
        <v>112</v>
      </c>
      <c r="D64" s="368">
        <f>需要額入力!G64</f>
        <v>0</v>
      </c>
      <c r="E64" s="369">
        <f>'１次波及計算'!AA64</f>
        <v>0</v>
      </c>
      <c r="F64" s="369">
        <f>'１次波及計算'!AB64</f>
        <v>0</v>
      </c>
      <c r="G64" s="370">
        <f>'１次波及計算'!AG64</f>
        <v>0</v>
      </c>
      <c r="H64" s="370">
        <f>'１次波及計算'!AJ64</f>
        <v>0</v>
      </c>
      <c r="I64" s="370">
        <f>'１次波及計算'!AD64</f>
        <v>0</v>
      </c>
      <c r="J64" s="370">
        <f>'１次波及計算'!AE64</f>
        <v>0</v>
      </c>
      <c r="K64" s="370">
        <f>'１次波及計算'!AH64</f>
        <v>0</v>
      </c>
      <c r="L64" s="371">
        <f>'１次波及計算'!AK64</f>
        <v>0</v>
      </c>
      <c r="M64" s="372">
        <f>'２次波及計算'!H64</f>
        <v>0</v>
      </c>
      <c r="N64" s="373">
        <f>'２次波及計算'!J64</f>
        <v>0</v>
      </c>
      <c r="O64" s="374">
        <f>'２次波及計算'!N64</f>
        <v>0</v>
      </c>
      <c r="P64" s="369">
        <f>'２次波及計算'!O64</f>
        <v>0</v>
      </c>
      <c r="Q64" s="370">
        <f>'２次波及計算'!Q64</f>
        <v>0</v>
      </c>
      <c r="R64" s="371">
        <f>'２次波及計算'!S64</f>
        <v>0</v>
      </c>
      <c r="S64" s="375">
        <f t="shared" si="3"/>
        <v>0</v>
      </c>
      <c r="T64" s="370">
        <f t="shared" si="4"/>
        <v>0</v>
      </c>
      <c r="U64" s="376">
        <f t="shared" si="5"/>
        <v>0</v>
      </c>
      <c r="V64" s="375">
        <f>総合波及計算!I64</f>
        <v>0</v>
      </c>
      <c r="W64" s="376">
        <f>総合波及計算!K64</f>
        <v>0</v>
      </c>
    </row>
    <row r="65" spans="1:23" ht="18" customHeight="1" x14ac:dyDescent="0.2">
      <c r="A65" s="315">
        <v>59</v>
      </c>
      <c r="B65" s="359">
        <v>355</v>
      </c>
      <c r="C65" s="360" t="s">
        <v>113</v>
      </c>
      <c r="D65" s="368">
        <f>需要額入力!G65</f>
        <v>0</v>
      </c>
      <c r="E65" s="369">
        <f>'１次波及計算'!AA65</f>
        <v>0</v>
      </c>
      <c r="F65" s="369">
        <f>'１次波及計算'!AB65</f>
        <v>0</v>
      </c>
      <c r="G65" s="370">
        <f>'１次波及計算'!AG65</f>
        <v>0</v>
      </c>
      <c r="H65" s="370">
        <f>'１次波及計算'!AJ65</f>
        <v>0</v>
      </c>
      <c r="I65" s="370">
        <f>'１次波及計算'!AD65</f>
        <v>0</v>
      </c>
      <c r="J65" s="370">
        <f>'１次波及計算'!AE65</f>
        <v>0</v>
      </c>
      <c r="K65" s="370">
        <f>'１次波及計算'!AH65</f>
        <v>0</v>
      </c>
      <c r="L65" s="371">
        <f>'１次波及計算'!AK65</f>
        <v>0</v>
      </c>
      <c r="M65" s="372">
        <f>'２次波及計算'!H65</f>
        <v>0</v>
      </c>
      <c r="N65" s="373">
        <f>'２次波及計算'!J65</f>
        <v>0</v>
      </c>
      <c r="O65" s="374">
        <f>'２次波及計算'!N65</f>
        <v>0</v>
      </c>
      <c r="P65" s="369">
        <f>'２次波及計算'!O65</f>
        <v>0</v>
      </c>
      <c r="Q65" s="370">
        <f>'２次波及計算'!Q65</f>
        <v>0</v>
      </c>
      <c r="R65" s="371">
        <f>'２次波及計算'!S65</f>
        <v>0</v>
      </c>
      <c r="S65" s="375">
        <f t="shared" si="3"/>
        <v>0</v>
      </c>
      <c r="T65" s="370">
        <f t="shared" si="4"/>
        <v>0</v>
      </c>
      <c r="U65" s="376">
        <f t="shared" si="5"/>
        <v>0</v>
      </c>
      <c r="V65" s="375">
        <f>総合波及計算!I65</f>
        <v>0</v>
      </c>
      <c r="W65" s="376">
        <f>総合波及計算!K65</f>
        <v>0</v>
      </c>
    </row>
    <row r="66" spans="1:23" ht="18" customHeight="1" x14ac:dyDescent="0.2">
      <c r="A66" s="315">
        <v>60</v>
      </c>
      <c r="B66" s="359" t="s">
        <v>114</v>
      </c>
      <c r="C66" s="360" t="s">
        <v>115</v>
      </c>
      <c r="D66" s="368">
        <f>需要額入力!G66</f>
        <v>0</v>
      </c>
      <c r="E66" s="369">
        <f>'１次波及計算'!AA66</f>
        <v>0</v>
      </c>
      <c r="F66" s="369">
        <f>'１次波及計算'!AB66</f>
        <v>0</v>
      </c>
      <c r="G66" s="370">
        <f>'１次波及計算'!AG66</f>
        <v>0</v>
      </c>
      <c r="H66" s="370">
        <f>'１次波及計算'!AJ66</f>
        <v>0</v>
      </c>
      <c r="I66" s="370">
        <f>'１次波及計算'!AD66</f>
        <v>0</v>
      </c>
      <c r="J66" s="370">
        <f>'１次波及計算'!AE66</f>
        <v>0</v>
      </c>
      <c r="K66" s="370">
        <f>'１次波及計算'!AH66</f>
        <v>0</v>
      </c>
      <c r="L66" s="371">
        <f>'１次波及計算'!AK66</f>
        <v>0</v>
      </c>
      <c r="M66" s="372">
        <f>'２次波及計算'!H66</f>
        <v>0</v>
      </c>
      <c r="N66" s="373">
        <f>'２次波及計算'!J66</f>
        <v>0</v>
      </c>
      <c r="O66" s="374">
        <f>'２次波及計算'!N66</f>
        <v>0</v>
      </c>
      <c r="P66" s="369">
        <f>'２次波及計算'!O66</f>
        <v>0</v>
      </c>
      <c r="Q66" s="370">
        <f>'２次波及計算'!Q66</f>
        <v>0</v>
      </c>
      <c r="R66" s="371">
        <f>'２次波及計算'!S66</f>
        <v>0</v>
      </c>
      <c r="S66" s="375">
        <f t="shared" si="3"/>
        <v>0</v>
      </c>
      <c r="T66" s="370">
        <f t="shared" si="4"/>
        <v>0</v>
      </c>
      <c r="U66" s="376">
        <f t="shared" si="5"/>
        <v>0</v>
      </c>
      <c r="V66" s="375">
        <f>総合波及計算!I66</f>
        <v>0</v>
      </c>
      <c r="W66" s="376">
        <f>総合波及計算!K66</f>
        <v>0</v>
      </c>
    </row>
    <row r="67" spans="1:23" ht="18" customHeight="1" x14ac:dyDescent="0.2">
      <c r="A67" s="315">
        <v>61</v>
      </c>
      <c r="B67" s="359" t="s">
        <v>116</v>
      </c>
      <c r="C67" s="360" t="s">
        <v>117</v>
      </c>
      <c r="D67" s="368">
        <f>需要額入力!G67</f>
        <v>0</v>
      </c>
      <c r="E67" s="369">
        <f>'１次波及計算'!AA67</f>
        <v>0</v>
      </c>
      <c r="F67" s="369">
        <f>'１次波及計算'!AB67</f>
        <v>0</v>
      </c>
      <c r="G67" s="370">
        <f>'１次波及計算'!AG67</f>
        <v>0</v>
      </c>
      <c r="H67" s="370">
        <f>'１次波及計算'!AJ67</f>
        <v>0</v>
      </c>
      <c r="I67" s="370">
        <f>'１次波及計算'!AD67</f>
        <v>0</v>
      </c>
      <c r="J67" s="370">
        <f>'１次波及計算'!AE67</f>
        <v>0</v>
      </c>
      <c r="K67" s="370">
        <f>'１次波及計算'!AH67</f>
        <v>0</v>
      </c>
      <c r="L67" s="371">
        <f>'１次波及計算'!AK67</f>
        <v>0</v>
      </c>
      <c r="M67" s="372">
        <f>'２次波及計算'!H67</f>
        <v>0</v>
      </c>
      <c r="N67" s="373">
        <f>'２次波及計算'!J67</f>
        <v>0</v>
      </c>
      <c r="O67" s="374">
        <f>'２次波及計算'!N67</f>
        <v>0</v>
      </c>
      <c r="P67" s="369">
        <f>'２次波及計算'!O67</f>
        <v>0</v>
      </c>
      <c r="Q67" s="370">
        <f>'２次波及計算'!Q67</f>
        <v>0</v>
      </c>
      <c r="R67" s="371">
        <f>'２次波及計算'!S67</f>
        <v>0</v>
      </c>
      <c r="S67" s="375">
        <f t="shared" si="3"/>
        <v>0</v>
      </c>
      <c r="T67" s="370">
        <f t="shared" si="4"/>
        <v>0</v>
      </c>
      <c r="U67" s="376">
        <f t="shared" si="5"/>
        <v>0</v>
      </c>
      <c r="V67" s="375">
        <f>総合波及計算!I67</f>
        <v>0</v>
      </c>
      <c r="W67" s="376">
        <f>総合波及計算!K67</f>
        <v>0</v>
      </c>
    </row>
    <row r="68" spans="1:23" ht="18" customHeight="1" x14ac:dyDescent="0.2">
      <c r="A68" s="315">
        <v>62</v>
      </c>
      <c r="B68" s="359" t="s">
        <v>118</v>
      </c>
      <c r="C68" s="360" t="s">
        <v>119</v>
      </c>
      <c r="D68" s="368">
        <f>需要額入力!G68</f>
        <v>0</v>
      </c>
      <c r="E68" s="369">
        <f>'１次波及計算'!AA68</f>
        <v>0</v>
      </c>
      <c r="F68" s="369">
        <f>'１次波及計算'!AB68</f>
        <v>0</v>
      </c>
      <c r="G68" s="370">
        <f>'１次波及計算'!AG68</f>
        <v>0</v>
      </c>
      <c r="H68" s="370">
        <f>'１次波及計算'!AJ68</f>
        <v>0</v>
      </c>
      <c r="I68" s="370">
        <f>'１次波及計算'!AD68</f>
        <v>0</v>
      </c>
      <c r="J68" s="370">
        <f>'１次波及計算'!AE68</f>
        <v>0</v>
      </c>
      <c r="K68" s="370">
        <f>'１次波及計算'!AH68</f>
        <v>0</v>
      </c>
      <c r="L68" s="371">
        <f>'１次波及計算'!AK68</f>
        <v>0</v>
      </c>
      <c r="M68" s="372">
        <f>'２次波及計算'!H68</f>
        <v>0</v>
      </c>
      <c r="N68" s="373">
        <f>'２次波及計算'!J68</f>
        <v>0</v>
      </c>
      <c r="O68" s="374">
        <f>'２次波及計算'!N68</f>
        <v>0</v>
      </c>
      <c r="P68" s="369">
        <f>'２次波及計算'!O68</f>
        <v>0</v>
      </c>
      <c r="Q68" s="370">
        <f>'２次波及計算'!Q68</f>
        <v>0</v>
      </c>
      <c r="R68" s="371">
        <f>'２次波及計算'!S68</f>
        <v>0</v>
      </c>
      <c r="S68" s="375">
        <f t="shared" si="3"/>
        <v>0</v>
      </c>
      <c r="T68" s="370">
        <f t="shared" si="4"/>
        <v>0</v>
      </c>
      <c r="U68" s="376">
        <f t="shared" si="5"/>
        <v>0</v>
      </c>
      <c r="V68" s="375">
        <f>総合波及計算!I68</f>
        <v>0</v>
      </c>
      <c r="W68" s="376">
        <f>総合波及計算!K68</f>
        <v>0</v>
      </c>
    </row>
    <row r="69" spans="1:23" ht="18" customHeight="1" x14ac:dyDescent="0.2">
      <c r="A69" s="315">
        <v>63</v>
      </c>
      <c r="B69" s="359">
        <v>410</v>
      </c>
      <c r="C69" s="360" t="s">
        <v>120</v>
      </c>
      <c r="D69" s="368">
        <f>需要額入力!G69</f>
        <v>0</v>
      </c>
      <c r="E69" s="369">
        <f>'１次波及計算'!AA69</f>
        <v>0</v>
      </c>
      <c r="F69" s="369">
        <f>'１次波及計算'!AB69</f>
        <v>0</v>
      </c>
      <c r="G69" s="370">
        <f>'１次波及計算'!AG69</f>
        <v>0</v>
      </c>
      <c r="H69" s="370">
        <f>'１次波及計算'!AJ69</f>
        <v>0</v>
      </c>
      <c r="I69" s="370">
        <f>'１次波及計算'!AD69</f>
        <v>0</v>
      </c>
      <c r="J69" s="370">
        <f>'１次波及計算'!AE69</f>
        <v>0</v>
      </c>
      <c r="K69" s="370">
        <f>'１次波及計算'!AH69</f>
        <v>0</v>
      </c>
      <c r="L69" s="371">
        <f>'１次波及計算'!AK69</f>
        <v>0</v>
      </c>
      <c r="M69" s="372">
        <f>'２次波及計算'!H69</f>
        <v>0</v>
      </c>
      <c r="N69" s="373">
        <f>'２次波及計算'!J69</f>
        <v>0</v>
      </c>
      <c r="O69" s="374">
        <f>'２次波及計算'!N69</f>
        <v>0</v>
      </c>
      <c r="P69" s="369">
        <f>'２次波及計算'!O69</f>
        <v>0</v>
      </c>
      <c r="Q69" s="370">
        <f>'２次波及計算'!Q69</f>
        <v>0</v>
      </c>
      <c r="R69" s="371">
        <f>'２次波及計算'!S69</f>
        <v>0</v>
      </c>
      <c r="S69" s="375">
        <f t="shared" si="3"/>
        <v>0</v>
      </c>
      <c r="T69" s="370">
        <f t="shared" si="4"/>
        <v>0</v>
      </c>
      <c r="U69" s="376">
        <f t="shared" si="5"/>
        <v>0</v>
      </c>
      <c r="V69" s="375">
        <f>総合波及計算!I69</f>
        <v>0</v>
      </c>
      <c r="W69" s="376">
        <f>総合波及計算!K69</f>
        <v>0</v>
      </c>
    </row>
    <row r="70" spans="1:23" ht="18" customHeight="1" x14ac:dyDescent="0.2">
      <c r="A70" s="315">
        <v>64</v>
      </c>
      <c r="B70" s="359">
        <v>411</v>
      </c>
      <c r="C70" s="360" t="s">
        <v>121</v>
      </c>
      <c r="D70" s="368">
        <f>需要額入力!G70</f>
        <v>0</v>
      </c>
      <c r="E70" s="369">
        <f>'１次波及計算'!AA70</f>
        <v>0</v>
      </c>
      <c r="F70" s="369">
        <f>'１次波及計算'!AB70</f>
        <v>0</v>
      </c>
      <c r="G70" s="370">
        <f>'１次波及計算'!AG70</f>
        <v>0</v>
      </c>
      <c r="H70" s="370">
        <f>'１次波及計算'!AJ70</f>
        <v>0</v>
      </c>
      <c r="I70" s="370">
        <f>'１次波及計算'!AD70</f>
        <v>0</v>
      </c>
      <c r="J70" s="370">
        <f>'１次波及計算'!AE70</f>
        <v>0</v>
      </c>
      <c r="K70" s="370">
        <f>'１次波及計算'!AH70</f>
        <v>0</v>
      </c>
      <c r="L70" s="371">
        <f>'１次波及計算'!AK70</f>
        <v>0</v>
      </c>
      <c r="M70" s="372">
        <f>'２次波及計算'!H70</f>
        <v>0</v>
      </c>
      <c r="N70" s="373">
        <f>'２次波及計算'!J70</f>
        <v>0</v>
      </c>
      <c r="O70" s="374">
        <f>'２次波及計算'!N70</f>
        <v>0</v>
      </c>
      <c r="P70" s="369">
        <f>'２次波及計算'!O70</f>
        <v>0</v>
      </c>
      <c r="Q70" s="370">
        <f>'２次波及計算'!Q70</f>
        <v>0</v>
      </c>
      <c r="R70" s="371">
        <f>'２次波及計算'!S70</f>
        <v>0</v>
      </c>
      <c r="S70" s="375">
        <f t="shared" si="3"/>
        <v>0</v>
      </c>
      <c r="T70" s="370">
        <f t="shared" si="4"/>
        <v>0</v>
      </c>
      <c r="U70" s="376">
        <f t="shared" si="5"/>
        <v>0</v>
      </c>
      <c r="V70" s="375">
        <f>総合波及計算!I70</f>
        <v>0</v>
      </c>
      <c r="W70" s="376">
        <f>総合波及計算!K70</f>
        <v>0</v>
      </c>
    </row>
    <row r="71" spans="1:23" ht="18" customHeight="1" x14ac:dyDescent="0.2">
      <c r="A71" s="315">
        <v>65</v>
      </c>
      <c r="B71" s="359" t="s">
        <v>122</v>
      </c>
      <c r="C71" s="360" t="s">
        <v>123</v>
      </c>
      <c r="D71" s="368">
        <f>需要額入力!G71</f>
        <v>0</v>
      </c>
      <c r="E71" s="369">
        <f>'１次波及計算'!AA71</f>
        <v>0</v>
      </c>
      <c r="F71" s="369">
        <f>'１次波及計算'!AB71</f>
        <v>0</v>
      </c>
      <c r="G71" s="370">
        <f>'１次波及計算'!AG71</f>
        <v>0</v>
      </c>
      <c r="H71" s="370">
        <f>'１次波及計算'!AJ71</f>
        <v>0</v>
      </c>
      <c r="I71" s="370">
        <f>'１次波及計算'!AD71</f>
        <v>0</v>
      </c>
      <c r="J71" s="370">
        <f>'１次波及計算'!AE71</f>
        <v>0</v>
      </c>
      <c r="K71" s="370">
        <f>'１次波及計算'!AH71</f>
        <v>0</v>
      </c>
      <c r="L71" s="371">
        <f>'１次波及計算'!AK71</f>
        <v>0</v>
      </c>
      <c r="M71" s="372">
        <f>'２次波及計算'!H71</f>
        <v>0</v>
      </c>
      <c r="N71" s="373">
        <f>'２次波及計算'!J71</f>
        <v>0</v>
      </c>
      <c r="O71" s="374">
        <f>'２次波及計算'!N71</f>
        <v>0</v>
      </c>
      <c r="P71" s="369">
        <f>'２次波及計算'!O71</f>
        <v>0</v>
      </c>
      <c r="Q71" s="370">
        <f>'２次波及計算'!Q71</f>
        <v>0</v>
      </c>
      <c r="R71" s="371">
        <f>'２次波及計算'!S71</f>
        <v>0</v>
      </c>
      <c r="S71" s="375">
        <f t="shared" ref="S71:S102" si="6">E71+J71+P71</f>
        <v>0</v>
      </c>
      <c r="T71" s="370">
        <f t="shared" ref="T71:T102" si="7">G71+K71+Q71</f>
        <v>0</v>
      </c>
      <c r="U71" s="376">
        <f t="shared" ref="U71:U102" si="8">H71+L71+R71</f>
        <v>0</v>
      </c>
      <c r="V71" s="375">
        <f>総合波及計算!I71</f>
        <v>0</v>
      </c>
      <c r="W71" s="376">
        <f>総合波及計算!K71</f>
        <v>0</v>
      </c>
    </row>
    <row r="72" spans="1:23" ht="18" customHeight="1" x14ac:dyDescent="0.2">
      <c r="A72" s="315">
        <v>66</v>
      </c>
      <c r="B72" s="359" t="s">
        <v>124</v>
      </c>
      <c r="C72" s="360" t="s">
        <v>125</v>
      </c>
      <c r="D72" s="368">
        <f>需要額入力!G72</f>
        <v>0</v>
      </c>
      <c r="E72" s="369">
        <f>'１次波及計算'!AA72</f>
        <v>0</v>
      </c>
      <c r="F72" s="369">
        <f>'１次波及計算'!AB72</f>
        <v>0</v>
      </c>
      <c r="G72" s="370">
        <f>'１次波及計算'!AG72</f>
        <v>0</v>
      </c>
      <c r="H72" s="370">
        <f>'１次波及計算'!AJ72</f>
        <v>0</v>
      </c>
      <c r="I72" s="370">
        <f>'１次波及計算'!AD72</f>
        <v>0</v>
      </c>
      <c r="J72" s="370">
        <f>'１次波及計算'!AE72</f>
        <v>0</v>
      </c>
      <c r="K72" s="370">
        <f>'１次波及計算'!AH72</f>
        <v>0</v>
      </c>
      <c r="L72" s="371">
        <f>'１次波及計算'!AK72</f>
        <v>0</v>
      </c>
      <c r="M72" s="372">
        <f>'２次波及計算'!H72</f>
        <v>0</v>
      </c>
      <c r="N72" s="373">
        <f>'２次波及計算'!J72</f>
        <v>0</v>
      </c>
      <c r="O72" s="374">
        <f>'２次波及計算'!N72</f>
        <v>0</v>
      </c>
      <c r="P72" s="369">
        <f>'２次波及計算'!O72</f>
        <v>0</v>
      </c>
      <c r="Q72" s="370">
        <f>'２次波及計算'!Q72</f>
        <v>0</v>
      </c>
      <c r="R72" s="371">
        <f>'２次波及計算'!S72</f>
        <v>0</v>
      </c>
      <c r="S72" s="375">
        <f t="shared" si="6"/>
        <v>0</v>
      </c>
      <c r="T72" s="370">
        <f t="shared" si="7"/>
        <v>0</v>
      </c>
      <c r="U72" s="376">
        <f t="shared" si="8"/>
        <v>0</v>
      </c>
      <c r="V72" s="375">
        <f>総合波及計算!I72</f>
        <v>0</v>
      </c>
      <c r="W72" s="376">
        <f>総合波及計算!K72</f>
        <v>0</v>
      </c>
    </row>
    <row r="73" spans="1:23" ht="18" customHeight="1" x14ac:dyDescent="0.2">
      <c r="A73" s="315">
        <v>67</v>
      </c>
      <c r="B73" s="359" t="s">
        <v>126</v>
      </c>
      <c r="C73" s="360" t="s">
        <v>127</v>
      </c>
      <c r="D73" s="368">
        <f>需要額入力!G73</f>
        <v>0</v>
      </c>
      <c r="E73" s="369">
        <f>'１次波及計算'!AA73</f>
        <v>0</v>
      </c>
      <c r="F73" s="369">
        <f>'１次波及計算'!AB73</f>
        <v>0</v>
      </c>
      <c r="G73" s="370">
        <f>'１次波及計算'!AG73</f>
        <v>0</v>
      </c>
      <c r="H73" s="370">
        <f>'１次波及計算'!AJ73</f>
        <v>0</v>
      </c>
      <c r="I73" s="370">
        <f>'１次波及計算'!AD73</f>
        <v>0</v>
      </c>
      <c r="J73" s="370">
        <f>'１次波及計算'!AE73</f>
        <v>0</v>
      </c>
      <c r="K73" s="370">
        <f>'１次波及計算'!AH73</f>
        <v>0</v>
      </c>
      <c r="L73" s="371">
        <f>'１次波及計算'!AK73</f>
        <v>0</v>
      </c>
      <c r="M73" s="372">
        <f>'２次波及計算'!H73</f>
        <v>0</v>
      </c>
      <c r="N73" s="373">
        <f>'２次波及計算'!J73</f>
        <v>0</v>
      </c>
      <c r="O73" s="374">
        <f>'２次波及計算'!N73</f>
        <v>0</v>
      </c>
      <c r="P73" s="369">
        <f>'２次波及計算'!O73</f>
        <v>0</v>
      </c>
      <c r="Q73" s="370">
        <f>'２次波及計算'!Q73</f>
        <v>0</v>
      </c>
      <c r="R73" s="371">
        <f>'２次波及計算'!S73</f>
        <v>0</v>
      </c>
      <c r="S73" s="375">
        <f t="shared" si="6"/>
        <v>0</v>
      </c>
      <c r="T73" s="370">
        <f t="shared" si="7"/>
        <v>0</v>
      </c>
      <c r="U73" s="376">
        <f t="shared" si="8"/>
        <v>0</v>
      </c>
      <c r="V73" s="375">
        <f>総合波及計算!I73</f>
        <v>0</v>
      </c>
      <c r="W73" s="376">
        <f>総合波及計算!K73</f>
        <v>0</v>
      </c>
    </row>
    <row r="74" spans="1:23" ht="18" customHeight="1" x14ac:dyDescent="0.2">
      <c r="A74" s="315">
        <v>68</v>
      </c>
      <c r="B74" s="359" t="s">
        <v>128</v>
      </c>
      <c r="C74" s="360" t="s">
        <v>129</v>
      </c>
      <c r="D74" s="368">
        <f>需要額入力!G74</f>
        <v>0</v>
      </c>
      <c r="E74" s="369">
        <f>'１次波及計算'!AA74</f>
        <v>0</v>
      </c>
      <c r="F74" s="369">
        <f>'１次波及計算'!AB74</f>
        <v>0</v>
      </c>
      <c r="G74" s="370">
        <f>'１次波及計算'!AG74</f>
        <v>0</v>
      </c>
      <c r="H74" s="370">
        <f>'１次波及計算'!AJ74</f>
        <v>0</v>
      </c>
      <c r="I74" s="370">
        <f>'１次波及計算'!AD74</f>
        <v>0</v>
      </c>
      <c r="J74" s="370">
        <f>'１次波及計算'!AE74</f>
        <v>0</v>
      </c>
      <c r="K74" s="370">
        <f>'１次波及計算'!AH74</f>
        <v>0</v>
      </c>
      <c r="L74" s="371">
        <f>'１次波及計算'!AK74</f>
        <v>0</v>
      </c>
      <c r="M74" s="372">
        <f>'２次波及計算'!H74</f>
        <v>0</v>
      </c>
      <c r="N74" s="373">
        <f>'２次波及計算'!J74</f>
        <v>0</v>
      </c>
      <c r="O74" s="374">
        <f>'２次波及計算'!N74</f>
        <v>0</v>
      </c>
      <c r="P74" s="369">
        <f>'２次波及計算'!O74</f>
        <v>0</v>
      </c>
      <c r="Q74" s="370">
        <f>'２次波及計算'!Q74</f>
        <v>0</v>
      </c>
      <c r="R74" s="371">
        <f>'２次波及計算'!S74</f>
        <v>0</v>
      </c>
      <c r="S74" s="375">
        <f t="shared" si="6"/>
        <v>0</v>
      </c>
      <c r="T74" s="370">
        <f t="shared" si="7"/>
        <v>0</v>
      </c>
      <c r="U74" s="376">
        <f t="shared" si="8"/>
        <v>0</v>
      </c>
      <c r="V74" s="375">
        <f>総合波及計算!I74</f>
        <v>0</v>
      </c>
      <c r="W74" s="376">
        <f>総合波及計算!K74</f>
        <v>0</v>
      </c>
    </row>
    <row r="75" spans="1:23" ht="18" customHeight="1" x14ac:dyDescent="0.2">
      <c r="A75" s="315">
        <v>69</v>
      </c>
      <c r="B75" s="359" t="s">
        <v>130</v>
      </c>
      <c r="C75" s="360" t="s">
        <v>131</v>
      </c>
      <c r="D75" s="368">
        <f>需要額入力!G75</f>
        <v>0</v>
      </c>
      <c r="E75" s="369">
        <f>'１次波及計算'!AA75</f>
        <v>0</v>
      </c>
      <c r="F75" s="369">
        <f>'１次波及計算'!AB75</f>
        <v>0</v>
      </c>
      <c r="G75" s="370">
        <f>'１次波及計算'!AG75</f>
        <v>0</v>
      </c>
      <c r="H75" s="370">
        <f>'１次波及計算'!AJ75</f>
        <v>0</v>
      </c>
      <c r="I75" s="370">
        <f>'１次波及計算'!AD75</f>
        <v>0</v>
      </c>
      <c r="J75" s="370">
        <f>'１次波及計算'!AE75</f>
        <v>0</v>
      </c>
      <c r="K75" s="370">
        <f>'１次波及計算'!AH75</f>
        <v>0</v>
      </c>
      <c r="L75" s="371">
        <f>'１次波及計算'!AK75</f>
        <v>0</v>
      </c>
      <c r="M75" s="372">
        <f>'２次波及計算'!H75</f>
        <v>0</v>
      </c>
      <c r="N75" s="373">
        <f>'２次波及計算'!J75</f>
        <v>0</v>
      </c>
      <c r="O75" s="374">
        <f>'２次波及計算'!N75</f>
        <v>0</v>
      </c>
      <c r="P75" s="369">
        <f>'２次波及計算'!O75</f>
        <v>0</v>
      </c>
      <c r="Q75" s="370">
        <f>'２次波及計算'!Q75</f>
        <v>0</v>
      </c>
      <c r="R75" s="371">
        <f>'２次波及計算'!S75</f>
        <v>0</v>
      </c>
      <c r="S75" s="375">
        <f t="shared" si="6"/>
        <v>0</v>
      </c>
      <c r="T75" s="370">
        <f t="shared" si="7"/>
        <v>0</v>
      </c>
      <c r="U75" s="376">
        <f t="shared" si="8"/>
        <v>0</v>
      </c>
      <c r="V75" s="375">
        <f>総合波及計算!I75</f>
        <v>0</v>
      </c>
      <c r="W75" s="376">
        <f>総合波及計算!K75</f>
        <v>0</v>
      </c>
    </row>
    <row r="76" spans="1:23" ht="18" customHeight="1" x14ac:dyDescent="0.2">
      <c r="A76" s="315">
        <v>70</v>
      </c>
      <c r="B76" s="359" t="s">
        <v>132</v>
      </c>
      <c r="C76" s="360" t="s">
        <v>133</v>
      </c>
      <c r="D76" s="368">
        <f>需要額入力!G76</f>
        <v>0</v>
      </c>
      <c r="E76" s="369">
        <f>'１次波及計算'!AA76</f>
        <v>0</v>
      </c>
      <c r="F76" s="369">
        <f>'１次波及計算'!AB76</f>
        <v>0</v>
      </c>
      <c r="G76" s="370">
        <f>'１次波及計算'!AG76</f>
        <v>0</v>
      </c>
      <c r="H76" s="370">
        <f>'１次波及計算'!AJ76</f>
        <v>0</v>
      </c>
      <c r="I76" s="370">
        <f>'１次波及計算'!AD76</f>
        <v>0</v>
      </c>
      <c r="J76" s="370">
        <f>'１次波及計算'!AE76</f>
        <v>0</v>
      </c>
      <c r="K76" s="370">
        <f>'１次波及計算'!AH76</f>
        <v>0</v>
      </c>
      <c r="L76" s="371">
        <f>'１次波及計算'!AK76</f>
        <v>0</v>
      </c>
      <c r="M76" s="372">
        <f>'２次波及計算'!H76</f>
        <v>0</v>
      </c>
      <c r="N76" s="373">
        <f>'２次波及計算'!J76</f>
        <v>0</v>
      </c>
      <c r="O76" s="374">
        <f>'２次波及計算'!N76</f>
        <v>0</v>
      </c>
      <c r="P76" s="369">
        <f>'２次波及計算'!O76</f>
        <v>0</v>
      </c>
      <c r="Q76" s="370">
        <f>'２次波及計算'!Q76</f>
        <v>0</v>
      </c>
      <c r="R76" s="371">
        <f>'２次波及計算'!S76</f>
        <v>0</v>
      </c>
      <c r="S76" s="375">
        <f t="shared" si="6"/>
        <v>0</v>
      </c>
      <c r="T76" s="370">
        <f t="shared" si="7"/>
        <v>0</v>
      </c>
      <c r="U76" s="376">
        <f t="shared" si="8"/>
        <v>0</v>
      </c>
      <c r="V76" s="375">
        <f>総合波及計算!I76</f>
        <v>0</v>
      </c>
      <c r="W76" s="376">
        <f>総合波及計算!K76</f>
        <v>0</v>
      </c>
    </row>
    <row r="77" spans="1:23" ht="18" customHeight="1" x14ac:dyDescent="0.2">
      <c r="A77" s="315">
        <v>71</v>
      </c>
      <c r="B77" s="359" t="s">
        <v>134</v>
      </c>
      <c r="C77" s="360" t="s">
        <v>135</v>
      </c>
      <c r="D77" s="368">
        <f>需要額入力!G77</f>
        <v>0</v>
      </c>
      <c r="E77" s="369">
        <f>'１次波及計算'!AA77</f>
        <v>0</v>
      </c>
      <c r="F77" s="369">
        <f>'１次波及計算'!AB77</f>
        <v>0</v>
      </c>
      <c r="G77" s="370">
        <f>'１次波及計算'!AG77</f>
        <v>0</v>
      </c>
      <c r="H77" s="370">
        <f>'１次波及計算'!AJ77</f>
        <v>0</v>
      </c>
      <c r="I77" s="370">
        <f>'１次波及計算'!AD77</f>
        <v>0</v>
      </c>
      <c r="J77" s="370">
        <f>'１次波及計算'!AE77</f>
        <v>0</v>
      </c>
      <c r="K77" s="370">
        <f>'１次波及計算'!AH77</f>
        <v>0</v>
      </c>
      <c r="L77" s="371">
        <f>'１次波及計算'!AK77</f>
        <v>0</v>
      </c>
      <c r="M77" s="372">
        <f>'２次波及計算'!H77</f>
        <v>0</v>
      </c>
      <c r="N77" s="373">
        <f>'２次波及計算'!J77</f>
        <v>0</v>
      </c>
      <c r="O77" s="374">
        <f>'２次波及計算'!N77</f>
        <v>0</v>
      </c>
      <c r="P77" s="369">
        <f>'２次波及計算'!O77</f>
        <v>0</v>
      </c>
      <c r="Q77" s="370">
        <f>'２次波及計算'!Q77</f>
        <v>0</v>
      </c>
      <c r="R77" s="371">
        <f>'２次波及計算'!S77</f>
        <v>0</v>
      </c>
      <c r="S77" s="375">
        <f t="shared" si="6"/>
        <v>0</v>
      </c>
      <c r="T77" s="370">
        <f t="shared" si="7"/>
        <v>0</v>
      </c>
      <c r="U77" s="376">
        <f t="shared" si="8"/>
        <v>0</v>
      </c>
      <c r="V77" s="375">
        <f>総合波及計算!I77</f>
        <v>0</v>
      </c>
      <c r="W77" s="376">
        <f>総合波及計算!K77</f>
        <v>0</v>
      </c>
    </row>
    <row r="78" spans="1:23" ht="18" customHeight="1" x14ac:dyDescent="0.2">
      <c r="A78" s="315">
        <v>72</v>
      </c>
      <c r="B78" s="359">
        <v>510</v>
      </c>
      <c r="C78" s="360" t="s">
        <v>136</v>
      </c>
      <c r="D78" s="368">
        <f>需要額入力!G78</f>
        <v>0</v>
      </c>
      <c r="E78" s="369">
        <f>'１次波及計算'!AA78</f>
        <v>0</v>
      </c>
      <c r="F78" s="369">
        <f>'１次波及計算'!AB78</f>
        <v>0</v>
      </c>
      <c r="G78" s="370">
        <f>'１次波及計算'!AG78</f>
        <v>0</v>
      </c>
      <c r="H78" s="370">
        <f>'１次波及計算'!AJ78</f>
        <v>0</v>
      </c>
      <c r="I78" s="370">
        <f>'１次波及計算'!AD78</f>
        <v>0</v>
      </c>
      <c r="J78" s="370">
        <f>'１次波及計算'!AE78</f>
        <v>0</v>
      </c>
      <c r="K78" s="370">
        <f>'１次波及計算'!AH78</f>
        <v>0</v>
      </c>
      <c r="L78" s="371">
        <f>'１次波及計算'!AK78</f>
        <v>0</v>
      </c>
      <c r="M78" s="372">
        <f>'２次波及計算'!H78</f>
        <v>0</v>
      </c>
      <c r="N78" s="373">
        <f>'２次波及計算'!J78</f>
        <v>0</v>
      </c>
      <c r="O78" s="374">
        <f>'２次波及計算'!N78</f>
        <v>0</v>
      </c>
      <c r="P78" s="369">
        <f>'２次波及計算'!O78</f>
        <v>0</v>
      </c>
      <c r="Q78" s="370">
        <f>'２次波及計算'!Q78</f>
        <v>0</v>
      </c>
      <c r="R78" s="371">
        <f>'２次波及計算'!S78</f>
        <v>0</v>
      </c>
      <c r="S78" s="375">
        <f t="shared" si="6"/>
        <v>0</v>
      </c>
      <c r="T78" s="370">
        <f t="shared" si="7"/>
        <v>0</v>
      </c>
      <c r="U78" s="376">
        <f t="shared" si="8"/>
        <v>0</v>
      </c>
      <c r="V78" s="375">
        <f>総合波及計算!I78</f>
        <v>0</v>
      </c>
      <c r="W78" s="376">
        <f>総合波及計算!K78</f>
        <v>0</v>
      </c>
    </row>
    <row r="79" spans="1:23" ht="18" customHeight="1" x14ac:dyDescent="0.2">
      <c r="A79" s="315">
        <v>73</v>
      </c>
      <c r="B79" s="359">
        <v>511</v>
      </c>
      <c r="C79" s="360" t="s">
        <v>137</v>
      </c>
      <c r="D79" s="368">
        <f>需要額入力!G79</f>
        <v>0</v>
      </c>
      <c r="E79" s="369">
        <f>'１次波及計算'!AA79</f>
        <v>0</v>
      </c>
      <c r="F79" s="369">
        <f>'１次波及計算'!AB79</f>
        <v>0</v>
      </c>
      <c r="G79" s="370">
        <f>'１次波及計算'!AG79</f>
        <v>0</v>
      </c>
      <c r="H79" s="370">
        <f>'１次波及計算'!AJ79</f>
        <v>0</v>
      </c>
      <c r="I79" s="370">
        <f>'１次波及計算'!AD79</f>
        <v>0</v>
      </c>
      <c r="J79" s="370">
        <f>'１次波及計算'!AE79</f>
        <v>0</v>
      </c>
      <c r="K79" s="370">
        <f>'１次波及計算'!AH79</f>
        <v>0</v>
      </c>
      <c r="L79" s="371">
        <f>'１次波及計算'!AK79</f>
        <v>0</v>
      </c>
      <c r="M79" s="372">
        <f>'２次波及計算'!H79</f>
        <v>0</v>
      </c>
      <c r="N79" s="373">
        <f>'２次波及計算'!J79</f>
        <v>0</v>
      </c>
      <c r="O79" s="374">
        <f>'２次波及計算'!N79</f>
        <v>0</v>
      </c>
      <c r="P79" s="369">
        <f>'２次波及計算'!O79</f>
        <v>0</v>
      </c>
      <c r="Q79" s="370">
        <f>'２次波及計算'!Q79</f>
        <v>0</v>
      </c>
      <c r="R79" s="371">
        <f>'２次波及計算'!S79</f>
        <v>0</v>
      </c>
      <c r="S79" s="375">
        <f t="shared" si="6"/>
        <v>0</v>
      </c>
      <c r="T79" s="370">
        <f t="shared" si="7"/>
        <v>0</v>
      </c>
      <c r="U79" s="376">
        <f t="shared" si="8"/>
        <v>0</v>
      </c>
      <c r="V79" s="375">
        <f>総合波及計算!I79</f>
        <v>0</v>
      </c>
      <c r="W79" s="376">
        <f>総合波及計算!K79</f>
        <v>0</v>
      </c>
    </row>
    <row r="80" spans="1:23" ht="18" customHeight="1" x14ac:dyDescent="0.2">
      <c r="A80" s="315">
        <v>74</v>
      </c>
      <c r="B80" s="359" t="s">
        <v>138</v>
      </c>
      <c r="C80" s="360" t="s">
        <v>139</v>
      </c>
      <c r="D80" s="368">
        <f>需要額入力!G80</f>
        <v>0</v>
      </c>
      <c r="E80" s="369">
        <f>'１次波及計算'!AA80</f>
        <v>0</v>
      </c>
      <c r="F80" s="369">
        <f>'１次波及計算'!AB80</f>
        <v>0</v>
      </c>
      <c r="G80" s="370">
        <f>'１次波及計算'!AG80</f>
        <v>0</v>
      </c>
      <c r="H80" s="370">
        <f>'１次波及計算'!AJ80</f>
        <v>0</v>
      </c>
      <c r="I80" s="370">
        <f>'１次波及計算'!AD80</f>
        <v>0</v>
      </c>
      <c r="J80" s="370">
        <f>'１次波及計算'!AE80</f>
        <v>0</v>
      </c>
      <c r="K80" s="370">
        <f>'１次波及計算'!AH80</f>
        <v>0</v>
      </c>
      <c r="L80" s="371">
        <f>'１次波及計算'!AK80</f>
        <v>0</v>
      </c>
      <c r="M80" s="372">
        <f>'２次波及計算'!H80</f>
        <v>0</v>
      </c>
      <c r="N80" s="373">
        <f>'２次波及計算'!J80</f>
        <v>0</v>
      </c>
      <c r="O80" s="374">
        <f>'２次波及計算'!N80</f>
        <v>0</v>
      </c>
      <c r="P80" s="369">
        <f>'２次波及計算'!O80</f>
        <v>0</v>
      </c>
      <c r="Q80" s="370">
        <f>'２次波及計算'!Q80</f>
        <v>0</v>
      </c>
      <c r="R80" s="371">
        <f>'２次波及計算'!S80</f>
        <v>0</v>
      </c>
      <c r="S80" s="375">
        <f t="shared" si="6"/>
        <v>0</v>
      </c>
      <c r="T80" s="370">
        <f t="shared" si="7"/>
        <v>0</v>
      </c>
      <c r="U80" s="376">
        <f t="shared" si="8"/>
        <v>0</v>
      </c>
      <c r="V80" s="375">
        <f>総合波及計算!I80</f>
        <v>0</v>
      </c>
      <c r="W80" s="376">
        <f>総合波及計算!K80</f>
        <v>0</v>
      </c>
    </row>
    <row r="81" spans="1:23" ht="18" customHeight="1" x14ac:dyDescent="0.2">
      <c r="A81" s="315">
        <v>75</v>
      </c>
      <c r="B81" s="359" t="s">
        <v>140</v>
      </c>
      <c r="C81" s="360" t="s">
        <v>141</v>
      </c>
      <c r="D81" s="368">
        <f>需要額入力!G81</f>
        <v>0</v>
      </c>
      <c r="E81" s="369">
        <f>'１次波及計算'!AA81</f>
        <v>0</v>
      </c>
      <c r="F81" s="369">
        <f>'１次波及計算'!AB81</f>
        <v>0</v>
      </c>
      <c r="G81" s="370">
        <f>'１次波及計算'!AG81</f>
        <v>0</v>
      </c>
      <c r="H81" s="370">
        <f>'１次波及計算'!AJ81</f>
        <v>0</v>
      </c>
      <c r="I81" s="370">
        <f>'１次波及計算'!AD81</f>
        <v>0</v>
      </c>
      <c r="J81" s="370">
        <f>'１次波及計算'!AE81</f>
        <v>0</v>
      </c>
      <c r="K81" s="370">
        <f>'１次波及計算'!AH81</f>
        <v>0</v>
      </c>
      <c r="L81" s="371">
        <f>'１次波及計算'!AK81</f>
        <v>0</v>
      </c>
      <c r="M81" s="372">
        <f>'２次波及計算'!H81</f>
        <v>0</v>
      </c>
      <c r="N81" s="373">
        <f>'２次波及計算'!J81</f>
        <v>0</v>
      </c>
      <c r="O81" s="374">
        <f>'２次波及計算'!N81</f>
        <v>0</v>
      </c>
      <c r="P81" s="369">
        <f>'２次波及計算'!O81</f>
        <v>0</v>
      </c>
      <c r="Q81" s="370">
        <f>'２次波及計算'!Q81</f>
        <v>0</v>
      </c>
      <c r="R81" s="371">
        <f>'２次波及計算'!S81</f>
        <v>0</v>
      </c>
      <c r="S81" s="375">
        <f t="shared" si="6"/>
        <v>0</v>
      </c>
      <c r="T81" s="370">
        <f t="shared" si="7"/>
        <v>0</v>
      </c>
      <c r="U81" s="376">
        <f t="shared" si="8"/>
        <v>0</v>
      </c>
      <c r="V81" s="375">
        <f>総合波及計算!I81</f>
        <v>0</v>
      </c>
      <c r="W81" s="376">
        <f>総合波及計算!K81</f>
        <v>0</v>
      </c>
    </row>
    <row r="82" spans="1:23" ht="18" customHeight="1" x14ac:dyDescent="0.2">
      <c r="A82" s="315">
        <v>76</v>
      </c>
      <c r="B82" s="359" t="s">
        <v>142</v>
      </c>
      <c r="C82" s="360" t="s">
        <v>143</v>
      </c>
      <c r="D82" s="368">
        <f>需要額入力!G82</f>
        <v>0</v>
      </c>
      <c r="E82" s="369">
        <f>'１次波及計算'!AA82</f>
        <v>0</v>
      </c>
      <c r="F82" s="369">
        <f>'１次波及計算'!AB82</f>
        <v>0</v>
      </c>
      <c r="G82" s="370">
        <f>'１次波及計算'!AG82</f>
        <v>0</v>
      </c>
      <c r="H82" s="370">
        <f>'１次波及計算'!AJ82</f>
        <v>0</v>
      </c>
      <c r="I82" s="370">
        <f>'１次波及計算'!AD82</f>
        <v>0</v>
      </c>
      <c r="J82" s="370">
        <f>'１次波及計算'!AE82</f>
        <v>0</v>
      </c>
      <c r="K82" s="370">
        <f>'１次波及計算'!AH82</f>
        <v>0</v>
      </c>
      <c r="L82" s="371">
        <f>'１次波及計算'!AK82</f>
        <v>0</v>
      </c>
      <c r="M82" s="372">
        <f>'２次波及計算'!H82</f>
        <v>0</v>
      </c>
      <c r="N82" s="373">
        <f>'２次波及計算'!J82</f>
        <v>0</v>
      </c>
      <c r="O82" s="374">
        <f>'２次波及計算'!N82</f>
        <v>0</v>
      </c>
      <c r="P82" s="369">
        <f>'２次波及計算'!O82</f>
        <v>0</v>
      </c>
      <c r="Q82" s="370">
        <f>'２次波及計算'!Q82</f>
        <v>0</v>
      </c>
      <c r="R82" s="371">
        <f>'２次波及計算'!S82</f>
        <v>0</v>
      </c>
      <c r="S82" s="375">
        <f t="shared" si="6"/>
        <v>0</v>
      </c>
      <c r="T82" s="370">
        <f t="shared" si="7"/>
        <v>0</v>
      </c>
      <c r="U82" s="376">
        <f t="shared" si="8"/>
        <v>0</v>
      </c>
      <c r="V82" s="375">
        <f>総合波及計算!I82</f>
        <v>0</v>
      </c>
      <c r="W82" s="376">
        <f>総合波及計算!K82</f>
        <v>0</v>
      </c>
    </row>
    <row r="83" spans="1:23" ht="18" customHeight="1" x14ac:dyDescent="0.2">
      <c r="A83" s="315">
        <v>77</v>
      </c>
      <c r="B83" s="359" t="s">
        <v>144</v>
      </c>
      <c r="C83" s="360" t="s">
        <v>145</v>
      </c>
      <c r="D83" s="368">
        <f>需要額入力!G83</f>
        <v>0</v>
      </c>
      <c r="E83" s="369">
        <f>'１次波及計算'!AA83</f>
        <v>0</v>
      </c>
      <c r="F83" s="369">
        <f>'１次波及計算'!AB83</f>
        <v>0</v>
      </c>
      <c r="G83" s="370">
        <f>'１次波及計算'!AG83</f>
        <v>0</v>
      </c>
      <c r="H83" s="370">
        <f>'１次波及計算'!AJ83</f>
        <v>0</v>
      </c>
      <c r="I83" s="370">
        <f>'１次波及計算'!AD83</f>
        <v>0</v>
      </c>
      <c r="J83" s="370">
        <f>'１次波及計算'!AE83</f>
        <v>0</v>
      </c>
      <c r="K83" s="370">
        <f>'１次波及計算'!AH83</f>
        <v>0</v>
      </c>
      <c r="L83" s="371">
        <f>'１次波及計算'!AK83</f>
        <v>0</v>
      </c>
      <c r="M83" s="372">
        <f>'２次波及計算'!H83</f>
        <v>0</v>
      </c>
      <c r="N83" s="373">
        <f>'２次波及計算'!J83</f>
        <v>0</v>
      </c>
      <c r="O83" s="374">
        <f>'２次波及計算'!N83</f>
        <v>0</v>
      </c>
      <c r="P83" s="369">
        <f>'２次波及計算'!O83</f>
        <v>0</v>
      </c>
      <c r="Q83" s="370">
        <f>'２次波及計算'!Q83</f>
        <v>0</v>
      </c>
      <c r="R83" s="371">
        <f>'２次波及計算'!S83</f>
        <v>0</v>
      </c>
      <c r="S83" s="375">
        <f t="shared" si="6"/>
        <v>0</v>
      </c>
      <c r="T83" s="370">
        <f t="shared" si="7"/>
        <v>0</v>
      </c>
      <c r="U83" s="376">
        <f t="shared" si="8"/>
        <v>0</v>
      </c>
      <c r="V83" s="375">
        <f>総合波及計算!I83</f>
        <v>0</v>
      </c>
      <c r="W83" s="376">
        <f>総合波及計算!K83</f>
        <v>0</v>
      </c>
    </row>
    <row r="84" spans="1:23" ht="18" customHeight="1" x14ac:dyDescent="0.2">
      <c r="A84" s="315">
        <v>78</v>
      </c>
      <c r="B84" s="359" t="s">
        <v>146</v>
      </c>
      <c r="C84" s="360" t="s">
        <v>147</v>
      </c>
      <c r="D84" s="368">
        <f>需要額入力!G84</f>
        <v>0</v>
      </c>
      <c r="E84" s="369">
        <f>'１次波及計算'!AA84</f>
        <v>0</v>
      </c>
      <c r="F84" s="369">
        <f>'１次波及計算'!AB84</f>
        <v>0</v>
      </c>
      <c r="G84" s="370">
        <f>'１次波及計算'!AG84</f>
        <v>0</v>
      </c>
      <c r="H84" s="370">
        <f>'１次波及計算'!AJ84</f>
        <v>0</v>
      </c>
      <c r="I84" s="370">
        <f>'１次波及計算'!AD84</f>
        <v>0</v>
      </c>
      <c r="J84" s="370">
        <f>'１次波及計算'!AE84</f>
        <v>0</v>
      </c>
      <c r="K84" s="370">
        <f>'１次波及計算'!AH84</f>
        <v>0</v>
      </c>
      <c r="L84" s="371">
        <f>'１次波及計算'!AK84</f>
        <v>0</v>
      </c>
      <c r="M84" s="372">
        <f>'２次波及計算'!H84</f>
        <v>0</v>
      </c>
      <c r="N84" s="373">
        <f>'２次波及計算'!J84</f>
        <v>0</v>
      </c>
      <c r="O84" s="374">
        <f>'２次波及計算'!N84</f>
        <v>0</v>
      </c>
      <c r="P84" s="369">
        <f>'２次波及計算'!O84</f>
        <v>0</v>
      </c>
      <c r="Q84" s="370">
        <f>'２次波及計算'!Q84</f>
        <v>0</v>
      </c>
      <c r="R84" s="371">
        <f>'２次波及計算'!S84</f>
        <v>0</v>
      </c>
      <c r="S84" s="375">
        <f t="shared" si="6"/>
        <v>0</v>
      </c>
      <c r="T84" s="370">
        <f t="shared" si="7"/>
        <v>0</v>
      </c>
      <c r="U84" s="376">
        <f t="shared" si="8"/>
        <v>0</v>
      </c>
      <c r="V84" s="375">
        <f>総合波及計算!I84</f>
        <v>0</v>
      </c>
      <c r="W84" s="376">
        <f>総合波及計算!K84</f>
        <v>0</v>
      </c>
    </row>
    <row r="85" spans="1:23" ht="18" customHeight="1" x14ac:dyDescent="0.2">
      <c r="A85" s="315">
        <v>79</v>
      </c>
      <c r="B85" s="359" t="s">
        <v>148</v>
      </c>
      <c r="C85" s="360" t="s">
        <v>149</v>
      </c>
      <c r="D85" s="368">
        <f>需要額入力!G85</f>
        <v>0</v>
      </c>
      <c r="E85" s="369">
        <f>'１次波及計算'!AA85</f>
        <v>0</v>
      </c>
      <c r="F85" s="369">
        <f>'１次波及計算'!AB85</f>
        <v>0</v>
      </c>
      <c r="G85" s="370">
        <f>'１次波及計算'!AG85</f>
        <v>0</v>
      </c>
      <c r="H85" s="370">
        <f>'１次波及計算'!AJ85</f>
        <v>0</v>
      </c>
      <c r="I85" s="370">
        <f>'１次波及計算'!AD85</f>
        <v>0</v>
      </c>
      <c r="J85" s="370">
        <f>'１次波及計算'!AE85</f>
        <v>0</v>
      </c>
      <c r="K85" s="370">
        <f>'１次波及計算'!AH85</f>
        <v>0</v>
      </c>
      <c r="L85" s="371">
        <f>'１次波及計算'!AK85</f>
        <v>0</v>
      </c>
      <c r="M85" s="372">
        <f>'２次波及計算'!H85</f>
        <v>0</v>
      </c>
      <c r="N85" s="373">
        <f>'２次波及計算'!J85</f>
        <v>0</v>
      </c>
      <c r="O85" s="374">
        <f>'２次波及計算'!N85</f>
        <v>0</v>
      </c>
      <c r="P85" s="369">
        <f>'２次波及計算'!O85</f>
        <v>0</v>
      </c>
      <c r="Q85" s="370">
        <f>'２次波及計算'!Q85</f>
        <v>0</v>
      </c>
      <c r="R85" s="371">
        <f>'２次波及計算'!S85</f>
        <v>0</v>
      </c>
      <c r="S85" s="375">
        <f t="shared" si="6"/>
        <v>0</v>
      </c>
      <c r="T85" s="370">
        <f t="shared" si="7"/>
        <v>0</v>
      </c>
      <c r="U85" s="376">
        <f t="shared" si="8"/>
        <v>0</v>
      </c>
      <c r="V85" s="375">
        <f>総合波及計算!I85</f>
        <v>0</v>
      </c>
      <c r="W85" s="376">
        <f>総合波及計算!K85</f>
        <v>0</v>
      </c>
    </row>
    <row r="86" spans="1:23" ht="18" customHeight="1" x14ac:dyDescent="0.2">
      <c r="A86" s="315">
        <v>80</v>
      </c>
      <c r="B86" s="359" t="s">
        <v>150</v>
      </c>
      <c r="C86" s="360" t="s">
        <v>151</v>
      </c>
      <c r="D86" s="368">
        <f>需要額入力!G86</f>
        <v>0</v>
      </c>
      <c r="E86" s="369">
        <f>'１次波及計算'!AA86</f>
        <v>0</v>
      </c>
      <c r="F86" s="369">
        <f>'１次波及計算'!AB86</f>
        <v>0</v>
      </c>
      <c r="G86" s="370">
        <f>'１次波及計算'!AG86</f>
        <v>0</v>
      </c>
      <c r="H86" s="370">
        <f>'１次波及計算'!AJ86</f>
        <v>0</v>
      </c>
      <c r="I86" s="370">
        <f>'１次波及計算'!AD86</f>
        <v>0</v>
      </c>
      <c r="J86" s="370">
        <f>'１次波及計算'!AE86</f>
        <v>0</v>
      </c>
      <c r="K86" s="370">
        <f>'１次波及計算'!AH86</f>
        <v>0</v>
      </c>
      <c r="L86" s="371">
        <f>'１次波及計算'!AK86</f>
        <v>0</v>
      </c>
      <c r="M86" s="372">
        <f>'２次波及計算'!H86</f>
        <v>0</v>
      </c>
      <c r="N86" s="373">
        <f>'２次波及計算'!J86</f>
        <v>0</v>
      </c>
      <c r="O86" s="374">
        <f>'２次波及計算'!N86</f>
        <v>0</v>
      </c>
      <c r="P86" s="369">
        <f>'２次波及計算'!O86</f>
        <v>0</v>
      </c>
      <c r="Q86" s="370">
        <f>'２次波及計算'!Q86</f>
        <v>0</v>
      </c>
      <c r="R86" s="371">
        <f>'２次波及計算'!S86</f>
        <v>0</v>
      </c>
      <c r="S86" s="375">
        <f t="shared" si="6"/>
        <v>0</v>
      </c>
      <c r="T86" s="370">
        <f t="shared" si="7"/>
        <v>0</v>
      </c>
      <c r="U86" s="376">
        <f t="shared" si="8"/>
        <v>0</v>
      </c>
      <c r="V86" s="375">
        <f>総合波及計算!I86</f>
        <v>0</v>
      </c>
      <c r="W86" s="376">
        <f>総合波及計算!K86</f>
        <v>0</v>
      </c>
    </row>
    <row r="87" spans="1:23" ht="18" customHeight="1" x14ac:dyDescent="0.2">
      <c r="A87" s="315">
        <v>81</v>
      </c>
      <c r="B87" s="359" t="s">
        <v>152</v>
      </c>
      <c r="C87" s="360" t="s">
        <v>153</v>
      </c>
      <c r="D87" s="368">
        <f>需要額入力!G87</f>
        <v>0</v>
      </c>
      <c r="E87" s="369">
        <f>'１次波及計算'!AA87</f>
        <v>0</v>
      </c>
      <c r="F87" s="369">
        <f>'１次波及計算'!AB87</f>
        <v>0</v>
      </c>
      <c r="G87" s="370">
        <f>'１次波及計算'!AG87</f>
        <v>0</v>
      </c>
      <c r="H87" s="370">
        <f>'１次波及計算'!AJ87</f>
        <v>0</v>
      </c>
      <c r="I87" s="370">
        <f>'１次波及計算'!AD87</f>
        <v>0</v>
      </c>
      <c r="J87" s="370">
        <f>'１次波及計算'!AE87</f>
        <v>0</v>
      </c>
      <c r="K87" s="370">
        <f>'１次波及計算'!AH87</f>
        <v>0</v>
      </c>
      <c r="L87" s="371">
        <f>'１次波及計算'!AK87</f>
        <v>0</v>
      </c>
      <c r="M87" s="372">
        <f>'２次波及計算'!H87</f>
        <v>0</v>
      </c>
      <c r="N87" s="373">
        <f>'２次波及計算'!J87</f>
        <v>0</v>
      </c>
      <c r="O87" s="374">
        <f>'２次波及計算'!N87</f>
        <v>0</v>
      </c>
      <c r="P87" s="369">
        <f>'２次波及計算'!O87</f>
        <v>0</v>
      </c>
      <c r="Q87" s="370">
        <f>'２次波及計算'!Q87</f>
        <v>0</v>
      </c>
      <c r="R87" s="371">
        <f>'２次波及計算'!S87</f>
        <v>0</v>
      </c>
      <c r="S87" s="375">
        <f t="shared" si="6"/>
        <v>0</v>
      </c>
      <c r="T87" s="370">
        <f t="shared" si="7"/>
        <v>0</v>
      </c>
      <c r="U87" s="376">
        <f t="shared" si="8"/>
        <v>0</v>
      </c>
      <c r="V87" s="375">
        <f>総合波及計算!I87</f>
        <v>0</v>
      </c>
      <c r="W87" s="376">
        <f>総合波及計算!K87</f>
        <v>0</v>
      </c>
    </row>
    <row r="88" spans="1:23" ht="18" customHeight="1" x14ac:dyDescent="0.2">
      <c r="A88" s="315">
        <v>82</v>
      </c>
      <c r="B88" s="359" t="s">
        <v>154</v>
      </c>
      <c r="C88" s="360" t="s">
        <v>155</v>
      </c>
      <c r="D88" s="368">
        <f>需要額入力!G88</f>
        <v>0</v>
      </c>
      <c r="E88" s="369">
        <f>'１次波及計算'!AA88</f>
        <v>0</v>
      </c>
      <c r="F88" s="369">
        <f>'１次波及計算'!AB88</f>
        <v>0</v>
      </c>
      <c r="G88" s="370">
        <f>'１次波及計算'!AG88</f>
        <v>0</v>
      </c>
      <c r="H88" s="370">
        <f>'１次波及計算'!AJ88</f>
        <v>0</v>
      </c>
      <c r="I88" s="370">
        <f>'１次波及計算'!AD88</f>
        <v>0</v>
      </c>
      <c r="J88" s="370">
        <f>'１次波及計算'!AE88</f>
        <v>0</v>
      </c>
      <c r="K88" s="370">
        <f>'１次波及計算'!AH88</f>
        <v>0</v>
      </c>
      <c r="L88" s="371">
        <f>'１次波及計算'!AK88</f>
        <v>0</v>
      </c>
      <c r="M88" s="372">
        <f>'２次波及計算'!H88</f>
        <v>0</v>
      </c>
      <c r="N88" s="373">
        <f>'２次波及計算'!J88</f>
        <v>0</v>
      </c>
      <c r="O88" s="374">
        <f>'２次波及計算'!N88</f>
        <v>0</v>
      </c>
      <c r="P88" s="369">
        <f>'２次波及計算'!O88</f>
        <v>0</v>
      </c>
      <c r="Q88" s="370">
        <f>'２次波及計算'!Q88</f>
        <v>0</v>
      </c>
      <c r="R88" s="371">
        <f>'２次波及計算'!S88</f>
        <v>0</v>
      </c>
      <c r="S88" s="375">
        <f t="shared" si="6"/>
        <v>0</v>
      </c>
      <c r="T88" s="370">
        <f t="shared" si="7"/>
        <v>0</v>
      </c>
      <c r="U88" s="376">
        <f t="shared" si="8"/>
        <v>0</v>
      </c>
      <c r="V88" s="375">
        <f>総合波及計算!I88</f>
        <v>0</v>
      </c>
      <c r="W88" s="376">
        <f>総合波及計算!K88</f>
        <v>0</v>
      </c>
    </row>
    <row r="89" spans="1:23" ht="18" customHeight="1" x14ac:dyDescent="0.2">
      <c r="A89" s="315">
        <v>83</v>
      </c>
      <c r="B89" s="359" t="s">
        <v>156</v>
      </c>
      <c r="C89" s="360" t="s">
        <v>157</v>
      </c>
      <c r="D89" s="368">
        <f>需要額入力!G89</f>
        <v>0</v>
      </c>
      <c r="E89" s="369">
        <f>'１次波及計算'!AA89</f>
        <v>0</v>
      </c>
      <c r="F89" s="369">
        <f>'１次波及計算'!AB89</f>
        <v>0</v>
      </c>
      <c r="G89" s="370">
        <f>'１次波及計算'!AG89</f>
        <v>0</v>
      </c>
      <c r="H89" s="370">
        <f>'１次波及計算'!AJ89</f>
        <v>0</v>
      </c>
      <c r="I89" s="370">
        <f>'１次波及計算'!AD89</f>
        <v>0</v>
      </c>
      <c r="J89" s="370">
        <f>'１次波及計算'!AE89</f>
        <v>0</v>
      </c>
      <c r="K89" s="370">
        <f>'１次波及計算'!AH89</f>
        <v>0</v>
      </c>
      <c r="L89" s="371">
        <f>'１次波及計算'!AK89</f>
        <v>0</v>
      </c>
      <c r="M89" s="372">
        <f>'２次波及計算'!H89</f>
        <v>0</v>
      </c>
      <c r="N89" s="373">
        <f>'２次波及計算'!J89</f>
        <v>0</v>
      </c>
      <c r="O89" s="374">
        <f>'２次波及計算'!N89</f>
        <v>0</v>
      </c>
      <c r="P89" s="369">
        <f>'２次波及計算'!O89</f>
        <v>0</v>
      </c>
      <c r="Q89" s="370">
        <f>'２次波及計算'!Q89</f>
        <v>0</v>
      </c>
      <c r="R89" s="371">
        <f>'２次波及計算'!S89</f>
        <v>0</v>
      </c>
      <c r="S89" s="375">
        <f t="shared" si="6"/>
        <v>0</v>
      </c>
      <c r="T89" s="370">
        <f t="shared" si="7"/>
        <v>0</v>
      </c>
      <c r="U89" s="376">
        <f t="shared" si="8"/>
        <v>0</v>
      </c>
      <c r="V89" s="375">
        <f>総合波及計算!I89</f>
        <v>0</v>
      </c>
      <c r="W89" s="376">
        <f>総合波及計算!K89</f>
        <v>0</v>
      </c>
    </row>
    <row r="90" spans="1:23" ht="18" customHeight="1" x14ac:dyDescent="0.2">
      <c r="A90" s="315">
        <v>84</v>
      </c>
      <c r="B90" s="359" t="s">
        <v>158</v>
      </c>
      <c r="C90" s="360" t="s">
        <v>159</v>
      </c>
      <c r="D90" s="368">
        <f>需要額入力!G90</f>
        <v>0</v>
      </c>
      <c r="E90" s="369">
        <f>'１次波及計算'!AA90</f>
        <v>0</v>
      </c>
      <c r="F90" s="369">
        <f>'１次波及計算'!AB90</f>
        <v>0</v>
      </c>
      <c r="G90" s="370">
        <f>'１次波及計算'!AG90</f>
        <v>0</v>
      </c>
      <c r="H90" s="370">
        <f>'１次波及計算'!AJ90</f>
        <v>0</v>
      </c>
      <c r="I90" s="370">
        <f>'１次波及計算'!AD90</f>
        <v>0</v>
      </c>
      <c r="J90" s="370">
        <f>'１次波及計算'!AE90</f>
        <v>0</v>
      </c>
      <c r="K90" s="370">
        <f>'１次波及計算'!AH90</f>
        <v>0</v>
      </c>
      <c r="L90" s="371">
        <f>'１次波及計算'!AK90</f>
        <v>0</v>
      </c>
      <c r="M90" s="372">
        <f>'２次波及計算'!H90</f>
        <v>0</v>
      </c>
      <c r="N90" s="373">
        <f>'２次波及計算'!J90</f>
        <v>0</v>
      </c>
      <c r="O90" s="374">
        <f>'２次波及計算'!N90</f>
        <v>0</v>
      </c>
      <c r="P90" s="369">
        <f>'２次波及計算'!O90</f>
        <v>0</v>
      </c>
      <c r="Q90" s="370">
        <f>'２次波及計算'!Q90</f>
        <v>0</v>
      </c>
      <c r="R90" s="371">
        <f>'２次波及計算'!S90</f>
        <v>0</v>
      </c>
      <c r="S90" s="375">
        <f t="shared" si="6"/>
        <v>0</v>
      </c>
      <c r="T90" s="370">
        <f t="shared" si="7"/>
        <v>0</v>
      </c>
      <c r="U90" s="376">
        <f t="shared" si="8"/>
        <v>0</v>
      </c>
      <c r="V90" s="375">
        <f>総合波及計算!I90</f>
        <v>0</v>
      </c>
      <c r="W90" s="376">
        <f>総合波及計算!K90</f>
        <v>0</v>
      </c>
    </row>
    <row r="91" spans="1:23" ht="18" customHeight="1" x14ac:dyDescent="0.2">
      <c r="A91" s="315">
        <v>85</v>
      </c>
      <c r="B91" s="359" t="s">
        <v>160</v>
      </c>
      <c r="C91" s="360" t="s">
        <v>161</v>
      </c>
      <c r="D91" s="368">
        <f>需要額入力!G91</f>
        <v>0</v>
      </c>
      <c r="E91" s="369">
        <f>'１次波及計算'!AA91</f>
        <v>0</v>
      </c>
      <c r="F91" s="369">
        <f>'１次波及計算'!AB91</f>
        <v>0</v>
      </c>
      <c r="G91" s="370">
        <f>'１次波及計算'!AG91</f>
        <v>0</v>
      </c>
      <c r="H91" s="370">
        <f>'１次波及計算'!AJ91</f>
        <v>0</v>
      </c>
      <c r="I91" s="370">
        <f>'１次波及計算'!AD91</f>
        <v>0</v>
      </c>
      <c r="J91" s="370">
        <f>'１次波及計算'!AE91</f>
        <v>0</v>
      </c>
      <c r="K91" s="370">
        <f>'１次波及計算'!AH91</f>
        <v>0</v>
      </c>
      <c r="L91" s="371">
        <f>'１次波及計算'!AK91</f>
        <v>0</v>
      </c>
      <c r="M91" s="372">
        <f>'２次波及計算'!H91</f>
        <v>0</v>
      </c>
      <c r="N91" s="373">
        <f>'２次波及計算'!J91</f>
        <v>0</v>
      </c>
      <c r="O91" s="374">
        <f>'２次波及計算'!N91</f>
        <v>0</v>
      </c>
      <c r="P91" s="369">
        <f>'２次波及計算'!O91</f>
        <v>0</v>
      </c>
      <c r="Q91" s="370">
        <f>'２次波及計算'!Q91</f>
        <v>0</v>
      </c>
      <c r="R91" s="371">
        <f>'２次波及計算'!S91</f>
        <v>0</v>
      </c>
      <c r="S91" s="375">
        <f t="shared" si="6"/>
        <v>0</v>
      </c>
      <c r="T91" s="370">
        <f t="shared" si="7"/>
        <v>0</v>
      </c>
      <c r="U91" s="376">
        <f t="shared" si="8"/>
        <v>0</v>
      </c>
      <c r="V91" s="375">
        <f>総合波及計算!I91</f>
        <v>0</v>
      </c>
      <c r="W91" s="376">
        <f>総合波及計算!K91</f>
        <v>0</v>
      </c>
    </row>
    <row r="92" spans="1:23" ht="18" customHeight="1" x14ac:dyDescent="0.2">
      <c r="A92" s="315">
        <v>86</v>
      </c>
      <c r="B92" s="359" t="s">
        <v>162</v>
      </c>
      <c r="C92" s="360" t="s">
        <v>163</v>
      </c>
      <c r="D92" s="368">
        <f>需要額入力!G92</f>
        <v>0</v>
      </c>
      <c r="E92" s="369">
        <f>'１次波及計算'!AA92</f>
        <v>0</v>
      </c>
      <c r="F92" s="369">
        <f>'１次波及計算'!AB92</f>
        <v>0</v>
      </c>
      <c r="G92" s="370">
        <f>'１次波及計算'!AG92</f>
        <v>0</v>
      </c>
      <c r="H92" s="370">
        <f>'１次波及計算'!AJ92</f>
        <v>0</v>
      </c>
      <c r="I92" s="370">
        <f>'１次波及計算'!AD92</f>
        <v>0</v>
      </c>
      <c r="J92" s="370">
        <f>'１次波及計算'!AE92</f>
        <v>0</v>
      </c>
      <c r="K92" s="370">
        <f>'１次波及計算'!AH92</f>
        <v>0</v>
      </c>
      <c r="L92" s="371">
        <f>'１次波及計算'!AK92</f>
        <v>0</v>
      </c>
      <c r="M92" s="372">
        <f>'２次波及計算'!H92</f>
        <v>0</v>
      </c>
      <c r="N92" s="373">
        <f>'２次波及計算'!J92</f>
        <v>0</v>
      </c>
      <c r="O92" s="374">
        <f>'２次波及計算'!N92</f>
        <v>0</v>
      </c>
      <c r="P92" s="369">
        <f>'２次波及計算'!O92</f>
        <v>0</v>
      </c>
      <c r="Q92" s="370">
        <f>'２次波及計算'!Q92</f>
        <v>0</v>
      </c>
      <c r="R92" s="371">
        <f>'２次波及計算'!S92</f>
        <v>0</v>
      </c>
      <c r="S92" s="375">
        <f t="shared" si="6"/>
        <v>0</v>
      </c>
      <c r="T92" s="370">
        <f t="shared" si="7"/>
        <v>0</v>
      </c>
      <c r="U92" s="376">
        <f t="shared" si="8"/>
        <v>0</v>
      </c>
      <c r="V92" s="375">
        <f>総合波及計算!I92</f>
        <v>0</v>
      </c>
      <c r="W92" s="376">
        <f>総合波及計算!K92</f>
        <v>0</v>
      </c>
    </row>
    <row r="93" spans="1:23" ht="18" customHeight="1" x14ac:dyDescent="0.2">
      <c r="A93" s="315">
        <v>87</v>
      </c>
      <c r="B93" s="359" t="s">
        <v>164</v>
      </c>
      <c r="C93" s="360" t="s">
        <v>165</v>
      </c>
      <c r="D93" s="368">
        <f>需要額入力!G93</f>
        <v>0</v>
      </c>
      <c r="E93" s="369">
        <f>'１次波及計算'!AA93</f>
        <v>0</v>
      </c>
      <c r="F93" s="369">
        <f>'１次波及計算'!AB93</f>
        <v>0</v>
      </c>
      <c r="G93" s="370">
        <f>'１次波及計算'!AG93</f>
        <v>0</v>
      </c>
      <c r="H93" s="370">
        <f>'１次波及計算'!AJ93</f>
        <v>0</v>
      </c>
      <c r="I93" s="370">
        <f>'１次波及計算'!AD93</f>
        <v>0</v>
      </c>
      <c r="J93" s="370">
        <f>'１次波及計算'!AE93</f>
        <v>0</v>
      </c>
      <c r="K93" s="370">
        <f>'１次波及計算'!AH93</f>
        <v>0</v>
      </c>
      <c r="L93" s="371">
        <f>'１次波及計算'!AK93</f>
        <v>0</v>
      </c>
      <c r="M93" s="372">
        <f>'２次波及計算'!H93</f>
        <v>0</v>
      </c>
      <c r="N93" s="373">
        <f>'２次波及計算'!J93</f>
        <v>0</v>
      </c>
      <c r="O93" s="374">
        <f>'２次波及計算'!N93</f>
        <v>0</v>
      </c>
      <c r="P93" s="369">
        <f>'２次波及計算'!O93</f>
        <v>0</v>
      </c>
      <c r="Q93" s="370">
        <f>'２次波及計算'!Q93</f>
        <v>0</v>
      </c>
      <c r="R93" s="371">
        <f>'２次波及計算'!S93</f>
        <v>0</v>
      </c>
      <c r="S93" s="375">
        <f t="shared" si="6"/>
        <v>0</v>
      </c>
      <c r="T93" s="370">
        <f t="shared" si="7"/>
        <v>0</v>
      </c>
      <c r="U93" s="376">
        <f t="shared" si="8"/>
        <v>0</v>
      </c>
      <c r="V93" s="375">
        <f>総合波及計算!I93</f>
        <v>0</v>
      </c>
      <c r="W93" s="376">
        <f>総合波及計算!K93</f>
        <v>0</v>
      </c>
    </row>
    <row r="94" spans="1:23" ht="18" customHeight="1" x14ac:dyDescent="0.2">
      <c r="A94" s="315">
        <v>88</v>
      </c>
      <c r="B94" s="359" t="s">
        <v>166</v>
      </c>
      <c r="C94" s="360" t="s">
        <v>167</v>
      </c>
      <c r="D94" s="368">
        <f>需要額入力!G94</f>
        <v>0</v>
      </c>
      <c r="E94" s="369">
        <f>'１次波及計算'!AA94</f>
        <v>0</v>
      </c>
      <c r="F94" s="369">
        <f>'１次波及計算'!AB94</f>
        <v>0</v>
      </c>
      <c r="G94" s="370">
        <f>'１次波及計算'!AG94</f>
        <v>0</v>
      </c>
      <c r="H94" s="370">
        <f>'１次波及計算'!AJ94</f>
        <v>0</v>
      </c>
      <c r="I94" s="370">
        <f>'１次波及計算'!AD94</f>
        <v>0</v>
      </c>
      <c r="J94" s="370">
        <f>'１次波及計算'!AE94</f>
        <v>0</v>
      </c>
      <c r="K94" s="370">
        <f>'１次波及計算'!AH94</f>
        <v>0</v>
      </c>
      <c r="L94" s="371">
        <f>'１次波及計算'!AK94</f>
        <v>0</v>
      </c>
      <c r="M94" s="372">
        <f>'２次波及計算'!H94</f>
        <v>0</v>
      </c>
      <c r="N94" s="373">
        <f>'２次波及計算'!J94</f>
        <v>0</v>
      </c>
      <c r="O94" s="374">
        <f>'２次波及計算'!N94</f>
        <v>0</v>
      </c>
      <c r="P94" s="369">
        <f>'２次波及計算'!O94</f>
        <v>0</v>
      </c>
      <c r="Q94" s="370">
        <f>'２次波及計算'!Q94</f>
        <v>0</v>
      </c>
      <c r="R94" s="371">
        <f>'２次波及計算'!S94</f>
        <v>0</v>
      </c>
      <c r="S94" s="375">
        <f t="shared" si="6"/>
        <v>0</v>
      </c>
      <c r="T94" s="370">
        <f t="shared" si="7"/>
        <v>0</v>
      </c>
      <c r="U94" s="376">
        <f t="shared" si="8"/>
        <v>0</v>
      </c>
      <c r="V94" s="375">
        <f>総合波及計算!I94</f>
        <v>0</v>
      </c>
      <c r="W94" s="376">
        <f>総合波及計算!K94</f>
        <v>0</v>
      </c>
    </row>
    <row r="95" spans="1:23" ht="18" customHeight="1" x14ac:dyDescent="0.2">
      <c r="A95" s="315">
        <v>89</v>
      </c>
      <c r="B95" s="359" t="s">
        <v>168</v>
      </c>
      <c r="C95" s="360" t="s">
        <v>169</v>
      </c>
      <c r="D95" s="368">
        <f>需要額入力!G95</f>
        <v>0</v>
      </c>
      <c r="E95" s="369">
        <f>'１次波及計算'!AA95</f>
        <v>0</v>
      </c>
      <c r="F95" s="369">
        <f>'１次波及計算'!AB95</f>
        <v>0</v>
      </c>
      <c r="G95" s="370">
        <f>'１次波及計算'!AG95</f>
        <v>0</v>
      </c>
      <c r="H95" s="370">
        <f>'１次波及計算'!AJ95</f>
        <v>0</v>
      </c>
      <c r="I95" s="370">
        <f>'１次波及計算'!AD95</f>
        <v>0</v>
      </c>
      <c r="J95" s="370">
        <f>'１次波及計算'!AE95</f>
        <v>0</v>
      </c>
      <c r="K95" s="370">
        <f>'１次波及計算'!AH95</f>
        <v>0</v>
      </c>
      <c r="L95" s="371">
        <f>'１次波及計算'!AK95</f>
        <v>0</v>
      </c>
      <c r="M95" s="372">
        <f>'２次波及計算'!H95</f>
        <v>0</v>
      </c>
      <c r="N95" s="373">
        <f>'２次波及計算'!J95</f>
        <v>0</v>
      </c>
      <c r="O95" s="374">
        <f>'２次波及計算'!N95</f>
        <v>0</v>
      </c>
      <c r="P95" s="369">
        <f>'２次波及計算'!O95</f>
        <v>0</v>
      </c>
      <c r="Q95" s="370">
        <f>'２次波及計算'!Q95</f>
        <v>0</v>
      </c>
      <c r="R95" s="371">
        <f>'２次波及計算'!S95</f>
        <v>0</v>
      </c>
      <c r="S95" s="375">
        <f t="shared" si="6"/>
        <v>0</v>
      </c>
      <c r="T95" s="370">
        <f t="shared" si="7"/>
        <v>0</v>
      </c>
      <c r="U95" s="376">
        <f t="shared" si="8"/>
        <v>0</v>
      </c>
      <c r="V95" s="375">
        <f>総合波及計算!I95</f>
        <v>0</v>
      </c>
      <c r="W95" s="376">
        <f>総合波及計算!K95</f>
        <v>0</v>
      </c>
    </row>
    <row r="96" spans="1:23" ht="18" customHeight="1" x14ac:dyDescent="0.2">
      <c r="A96" s="315">
        <v>90</v>
      </c>
      <c r="B96" s="359" t="s">
        <v>170</v>
      </c>
      <c r="C96" s="360" t="s">
        <v>171</v>
      </c>
      <c r="D96" s="368">
        <f>需要額入力!G96</f>
        <v>0</v>
      </c>
      <c r="E96" s="369">
        <f>'１次波及計算'!AA96</f>
        <v>0</v>
      </c>
      <c r="F96" s="369">
        <f>'１次波及計算'!AB96</f>
        <v>0</v>
      </c>
      <c r="G96" s="370">
        <f>'１次波及計算'!AG96</f>
        <v>0</v>
      </c>
      <c r="H96" s="370">
        <f>'１次波及計算'!AJ96</f>
        <v>0</v>
      </c>
      <c r="I96" s="370">
        <f>'１次波及計算'!AD96</f>
        <v>0</v>
      </c>
      <c r="J96" s="370">
        <f>'１次波及計算'!AE96</f>
        <v>0</v>
      </c>
      <c r="K96" s="370">
        <f>'１次波及計算'!AH96</f>
        <v>0</v>
      </c>
      <c r="L96" s="371">
        <f>'１次波及計算'!AK96</f>
        <v>0</v>
      </c>
      <c r="M96" s="372">
        <f>'２次波及計算'!H96</f>
        <v>0</v>
      </c>
      <c r="N96" s="373">
        <f>'２次波及計算'!J96</f>
        <v>0</v>
      </c>
      <c r="O96" s="374">
        <f>'２次波及計算'!N96</f>
        <v>0</v>
      </c>
      <c r="P96" s="369">
        <f>'２次波及計算'!O96</f>
        <v>0</v>
      </c>
      <c r="Q96" s="370">
        <f>'２次波及計算'!Q96</f>
        <v>0</v>
      </c>
      <c r="R96" s="371">
        <f>'２次波及計算'!S96</f>
        <v>0</v>
      </c>
      <c r="S96" s="375">
        <f t="shared" si="6"/>
        <v>0</v>
      </c>
      <c r="T96" s="370">
        <f t="shared" si="7"/>
        <v>0</v>
      </c>
      <c r="U96" s="376">
        <f t="shared" si="8"/>
        <v>0</v>
      </c>
      <c r="V96" s="375">
        <f>総合波及計算!I96</f>
        <v>0</v>
      </c>
      <c r="W96" s="376">
        <f>総合波及計算!K96</f>
        <v>0</v>
      </c>
    </row>
    <row r="97" spans="1:23" ht="18" customHeight="1" x14ac:dyDescent="0.2">
      <c r="A97" s="315">
        <v>91</v>
      </c>
      <c r="B97" s="359" t="s">
        <v>172</v>
      </c>
      <c r="C97" s="360" t="s">
        <v>173</v>
      </c>
      <c r="D97" s="368">
        <f>需要額入力!G97</f>
        <v>0</v>
      </c>
      <c r="E97" s="369">
        <f>'１次波及計算'!AA97</f>
        <v>0</v>
      </c>
      <c r="F97" s="369">
        <f>'１次波及計算'!AB97</f>
        <v>0</v>
      </c>
      <c r="G97" s="370">
        <f>'１次波及計算'!AG97</f>
        <v>0</v>
      </c>
      <c r="H97" s="370">
        <f>'１次波及計算'!AJ97</f>
        <v>0</v>
      </c>
      <c r="I97" s="370">
        <f>'１次波及計算'!AD97</f>
        <v>0</v>
      </c>
      <c r="J97" s="370">
        <f>'１次波及計算'!AE97</f>
        <v>0</v>
      </c>
      <c r="K97" s="370">
        <f>'１次波及計算'!AH97</f>
        <v>0</v>
      </c>
      <c r="L97" s="371">
        <f>'１次波及計算'!AK97</f>
        <v>0</v>
      </c>
      <c r="M97" s="372">
        <f>'２次波及計算'!H97</f>
        <v>0</v>
      </c>
      <c r="N97" s="373">
        <f>'２次波及計算'!J97</f>
        <v>0</v>
      </c>
      <c r="O97" s="374">
        <f>'２次波及計算'!N97</f>
        <v>0</v>
      </c>
      <c r="P97" s="369">
        <f>'２次波及計算'!O97</f>
        <v>0</v>
      </c>
      <c r="Q97" s="370">
        <f>'２次波及計算'!Q97</f>
        <v>0</v>
      </c>
      <c r="R97" s="371">
        <f>'２次波及計算'!S97</f>
        <v>0</v>
      </c>
      <c r="S97" s="375">
        <f t="shared" si="6"/>
        <v>0</v>
      </c>
      <c r="T97" s="370">
        <f t="shared" si="7"/>
        <v>0</v>
      </c>
      <c r="U97" s="376">
        <f t="shared" si="8"/>
        <v>0</v>
      </c>
      <c r="V97" s="375">
        <f>総合波及計算!I97</f>
        <v>0</v>
      </c>
      <c r="W97" s="376">
        <f>総合波及計算!K97</f>
        <v>0</v>
      </c>
    </row>
    <row r="98" spans="1:23" ht="18" customHeight="1" x14ac:dyDescent="0.2">
      <c r="A98" s="315">
        <v>92</v>
      </c>
      <c r="B98" s="359" t="s">
        <v>174</v>
      </c>
      <c r="C98" s="360" t="s">
        <v>175</v>
      </c>
      <c r="D98" s="368">
        <f>需要額入力!G98</f>
        <v>0</v>
      </c>
      <c r="E98" s="369">
        <f>'１次波及計算'!AA98</f>
        <v>0</v>
      </c>
      <c r="F98" s="369">
        <f>'１次波及計算'!AB98</f>
        <v>0</v>
      </c>
      <c r="G98" s="370">
        <f>'１次波及計算'!AG98</f>
        <v>0</v>
      </c>
      <c r="H98" s="370">
        <f>'１次波及計算'!AJ98</f>
        <v>0</v>
      </c>
      <c r="I98" s="370">
        <f>'１次波及計算'!AD98</f>
        <v>0</v>
      </c>
      <c r="J98" s="370">
        <f>'１次波及計算'!AE98</f>
        <v>0</v>
      </c>
      <c r="K98" s="370">
        <f>'１次波及計算'!AH98</f>
        <v>0</v>
      </c>
      <c r="L98" s="371">
        <f>'１次波及計算'!AK98</f>
        <v>0</v>
      </c>
      <c r="M98" s="372">
        <f>'２次波及計算'!H98</f>
        <v>0</v>
      </c>
      <c r="N98" s="373">
        <f>'２次波及計算'!J98</f>
        <v>0</v>
      </c>
      <c r="O98" s="374">
        <f>'２次波及計算'!N98</f>
        <v>0</v>
      </c>
      <c r="P98" s="369">
        <f>'２次波及計算'!O98</f>
        <v>0</v>
      </c>
      <c r="Q98" s="370">
        <f>'２次波及計算'!Q98</f>
        <v>0</v>
      </c>
      <c r="R98" s="371">
        <f>'２次波及計算'!S98</f>
        <v>0</v>
      </c>
      <c r="S98" s="375">
        <f t="shared" si="6"/>
        <v>0</v>
      </c>
      <c r="T98" s="370">
        <f t="shared" si="7"/>
        <v>0</v>
      </c>
      <c r="U98" s="376">
        <f t="shared" si="8"/>
        <v>0</v>
      </c>
      <c r="V98" s="375">
        <f>総合波及計算!I98</f>
        <v>0</v>
      </c>
      <c r="W98" s="376">
        <f>総合波及計算!K98</f>
        <v>0</v>
      </c>
    </row>
    <row r="99" spans="1:23" ht="18" customHeight="1" x14ac:dyDescent="0.2">
      <c r="A99" s="315">
        <v>93</v>
      </c>
      <c r="B99" s="359">
        <v>632</v>
      </c>
      <c r="C99" s="360" t="s">
        <v>411</v>
      </c>
      <c r="D99" s="368">
        <f>需要額入力!G99</f>
        <v>0</v>
      </c>
      <c r="E99" s="369">
        <f>'１次波及計算'!AA99</f>
        <v>0</v>
      </c>
      <c r="F99" s="369">
        <f>'１次波及計算'!AB99</f>
        <v>0</v>
      </c>
      <c r="G99" s="370">
        <f>'１次波及計算'!AG99</f>
        <v>0</v>
      </c>
      <c r="H99" s="370">
        <f>'１次波及計算'!AJ99</f>
        <v>0</v>
      </c>
      <c r="I99" s="370">
        <f>'１次波及計算'!AD99</f>
        <v>0</v>
      </c>
      <c r="J99" s="370">
        <f>'１次波及計算'!AE99</f>
        <v>0</v>
      </c>
      <c r="K99" s="370">
        <f>'１次波及計算'!AH99</f>
        <v>0</v>
      </c>
      <c r="L99" s="371">
        <f>'１次波及計算'!AK99</f>
        <v>0</v>
      </c>
      <c r="M99" s="372">
        <f>'２次波及計算'!H99</f>
        <v>0</v>
      </c>
      <c r="N99" s="373">
        <f>'２次波及計算'!J99</f>
        <v>0</v>
      </c>
      <c r="O99" s="374">
        <f>'２次波及計算'!N99</f>
        <v>0</v>
      </c>
      <c r="P99" s="369">
        <f>'２次波及計算'!O99</f>
        <v>0</v>
      </c>
      <c r="Q99" s="370">
        <f>'２次波及計算'!Q99</f>
        <v>0</v>
      </c>
      <c r="R99" s="371">
        <f>'２次波及計算'!S99</f>
        <v>0</v>
      </c>
      <c r="S99" s="375">
        <f t="shared" si="6"/>
        <v>0</v>
      </c>
      <c r="T99" s="370">
        <f t="shared" si="7"/>
        <v>0</v>
      </c>
      <c r="U99" s="376">
        <f t="shared" si="8"/>
        <v>0</v>
      </c>
      <c r="V99" s="375">
        <f>総合波及計算!I99</f>
        <v>0</v>
      </c>
      <c r="W99" s="376">
        <f>総合波及計算!K99</f>
        <v>0</v>
      </c>
    </row>
    <row r="100" spans="1:23" ht="18" customHeight="1" x14ac:dyDescent="0.2">
      <c r="A100" s="315">
        <v>94</v>
      </c>
      <c r="B100" s="359" t="s">
        <v>176</v>
      </c>
      <c r="C100" s="360" t="s">
        <v>177</v>
      </c>
      <c r="D100" s="368">
        <f>需要額入力!G100</f>
        <v>0</v>
      </c>
      <c r="E100" s="369">
        <f>'１次波及計算'!AA100</f>
        <v>0</v>
      </c>
      <c r="F100" s="369">
        <f>'１次波及計算'!AB100</f>
        <v>0</v>
      </c>
      <c r="G100" s="370">
        <f>'１次波及計算'!AG100</f>
        <v>0</v>
      </c>
      <c r="H100" s="370">
        <f>'１次波及計算'!AJ100</f>
        <v>0</v>
      </c>
      <c r="I100" s="370">
        <f>'１次波及計算'!AD100</f>
        <v>0</v>
      </c>
      <c r="J100" s="370">
        <f>'１次波及計算'!AE100</f>
        <v>0</v>
      </c>
      <c r="K100" s="370">
        <f>'１次波及計算'!AH100</f>
        <v>0</v>
      </c>
      <c r="L100" s="371">
        <f>'１次波及計算'!AK100</f>
        <v>0</v>
      </c>
      <c r="M100" s="372">
        <f>'２次波及計算'!H100</f>
        <v>0</v>
      </c>
      <c r="N100" s="373">
        <f>'２次波及計算'!J100</f>
        <v>0</v>
      </c>
      <c r="O100" s="374">
        <f>'２次波及計算'!N100</f>
        <v>0</v>
      </c>
      <c r="P100" s="369">
        <f>'２次波及計算'!O100</f>
        <v>0</v>
      </c>
      <c r="Q100" s="370">
        <f>'２次波及計算'!Q100</f>
        <v>0</v>
      </c>
      <c r="R100" s="371">
        <f>'２次波及計算'!S100</f>
        <v>0</v>
      </c>
      <c r="S100" s="375">
        <f t="shared" si="6"/>
        <v>0</v>
      </c>
      <c r="T100" s="370">
        <f t="shared" si="7"/>
        <v>0</v>
      </c>
      <c r="U100" s="376">
        <f t="shared" si="8"/>
        <v>0</v>
      </c>
      <c r="V100" s="375">
        <f>総合波及計算!I100</f>
        <v>0</v>
      </c>
      <c r="W100" s="376">
        <f>総合波及計算!K100</f>
        <v>0</v>
      </c>
    </row>
    <row r="101" spans="1:23" ht="18" customHeight="1" x14ac:dyDescent="0.2">
      <c r="A101" s="315">
        <v>95</v>
      </c>
      <c r="B101" s="359" t="s">
        <v>178</v>
      </c>
      <c r="C101" s="360" t="s">
        <v>179</v>
      </c>
      <c r="D101" s="368">
        <f>需要額入力!G101</f>
        <v>0</v>
      </c>
      <c r="E101" s="369">
        <f>'１次波及計算'!AA101</f>
        <v>0</v>
      </c>
      <c r="F101" s="369">
        <f>'１次波及計算'!AB101</f>
        <v>0</v>
      </c>
      <c r="G101" s="370">
        <f>'１次波及計算'!AG101</f>
        <v>0</v>
      </c>
      <c r="H101" s="370">
        <f>'１次波及計算'!AJ101</f>
        <v>0</v>
      </c>
      <c r="I101" s="370">
        <f>'１次波及計算'!AD101</f>
        <v>0</v>
      </c>
      <c r="J101" s="370">
        <f>'１次波及計算'!AE101</f>
        <v>0</v>
      </c>
      <c r="K101" s="370">
        <f>'１次波及計算'!AH101</f>
        <v>0</v>
      </c>
      <c r="L101" s="371">
        <f>'１次波及計算'!AK101</f>
        <v>0</v>
      </c>
      <c r="M101" s="372">
        <f>'２次波及計算'!H101</f>
        <v>0</v>
      </c>
      <c r="N101" s="373">
        <f>'２次波及計算'!J101</f>
        <v>0</v>
      </c>
      <c r="O101" s="374">
        <f>'２次波及計算'!N101</f>
        <v>0</v>
      </c>
      <c r="P101" s="369">
        <f>'２次波及計算'!O101</f>
        <v>0</v>
      </c>
      <c r="Q101" s="370">
        <f>'２次波及計算'!Q101</f>
        <v>0</v>
      </c>
      <c r="R101" s="371">
        <f>'２次波及計算'!S101</f>
        <v>0</v>
      </c>
      <c r="S101" s="375">
        <f t="shared" si="6"/>
        <v>0</v>
      </c>
      <c r="T101" s="370">
        <f t="shared" si="7"/>
        <v>0</v>
      </c>
      <c r="U101" s="376">
        <f t="shared" si="8"/>
        <v>0</v>
      </c>
      <c r="V101" s="375">
        <f>総合波及計算!I101</f>
        <v>0</v>
      </c>
      <c r="W101" s="376">
        <f>総合波及計算!K101</f>
        <v>0</v>
      </c>
    </row>
    <row r="102" spans="1:23" ht="18" customHeight="1" x14ac:dyDescent="0.2">
      <c r="A102" s="315">
        <v>96</v>
      </c>
      <c r="B102" s="359" t="s">
        <v>180</v>
      </c>
      <c r="C102" s="360" t="s">
        <v>181</v>
      </c>
      <c r="D102" s="368">
        <f>需要額入力!G102</f>
        <v>0</v>
      </c>
      <c r="E102" s="369">
        <f>'１次波及計算'!AA102</f>
        <v>0</v>
      </c>
      <c r="F102" s="369">
        <f>'１次波及計算'!AB102</f>
        <v>0</v>
      </c>
      <c r="G102" s="370">
        <f>'１次波及計算'!AG102</f>
        <v>0</v>
      </c>
      <c r="H102" s="370">
        <f>'１次波及計算'!AJ102</f>
        <v>0</v>
      </c>
      <c r="I102" s="370">
        <f>'１次波及計算'!AD102</f>
        <v>0</v>
      </c>
      <c r="J102" s="370">
        <f>'１次波及計算'!AE102</f>
        <v>0</v>
      </c>
      <c r="K102" s="370">
        <f>'１次波及計算'!AH102</f>
        <v>0</v>
      </c>
      <c r="L102" s="371">
        <f>'１次波及計算'!AK102</f>
        <v>0</v>
      </c>
      <c r="M102" s="372">
        <f>'２次波及計算'!H102</f>
        <v>0</v>
      </c>
      <c r="N102" s="373">
        <f>'２次波及計算'!J102</f>
        <v>0</v>
      </c>
      <c r="O102" s="374">
        <f>'２次波及計算'!N102</f>
        <v>0</v>
      </c>
      <c r="P102" s="369">
        <f>'２次波及計算'!O102</f>
        <v>0</v>
      </c>
      <c r="Q102" s="370">
        <f>'２次波及計算'!Q102</f>
        <v>0</v>
      </c>
      <c r="R102" s="371">
        <f>'２次波及計算'!S102</f>
        <v>0</v>
      </c>
      <c r="S102" s="375">
        <f t="shared" si="6"/>
        <v>0</v>
      </c>
      <c r="T102" s="370">
        <f t="shared" si="7"/>
        <v>0</v>
      </c>
      <c r="U102" s="376">
        <f t="shared" si="8"/>
        <v>0</v>
      </c>
      <c r="V102" s="375">
        <f>総合波及計算!I102</f>
        <v>0</v>
      </c>
      <c r="W102" s="376">
        <f>総合波及計算!K102</f>
        <v>0</v>
      </c>
    </row>
    <row r="103" spans="1:23" ht="18" customHeight="1" x14ac:dyDescent="0.2">
      <c r="A103" s="315">
        <v>97</v>
      </c>
      <c r="B103" s="359" t="s">
        <v>182</v>
      </c>
      <c r="C103" s="360" t="s">
        <v>183</v>
      </c>
      <c r="D103" s="368">
        <f>需要額入力!G103</f>
        <v>0</v>
      </c>
      <c r="E103" s="369">
        <f>'１次波及計算'!AA103</f>
        <v>0</v>
      </c>
      <c r="F103" s="369">
        <f>'１次波及計算'!AB103</f>
        <v>0</v>
      </c>
      <c r="G103" s="370">
        <f>'１次波及計算'!AG103</f>
        <v>0</v>
      </c>
      <c r="H103" s="370">
        <f>'１次波及計算'!AJ103</f>
        <v>0</v>
      </c>
      <c r="I103" s="370">
        <f>'１次波及計算'!AD103</f>
        <v>0</v>
      </c>
      <c r="J103" s="370">
        <f>'１次波及計算'!AE103</f>
        <v>0</v>
      </c>
      <c r="K103" s="370">
        <f>'１次波及計算'!AH103</f>
        <v>0</v>
      </c>
      <c r="L103" s="371">
        <f>'１次波及計算'!AK103</f>
        <v>0</v>
      </c>
      <c r="M103" s="372">
        <f>'２次波及計算'!H103</f>
        <v>0</v>
      </c>
      <c r="N103" s="373">
        <f>'２次波及計算'!J103</f>
        <v>0</v>
      </c>
      <c r="O103" s="374">
        <f>'２次波及計算'!N103</f>
        <v>0</v>
      </c>
      <c r="P103" s="369">
        <f>'２次波及計算'!O103</f>
        <v>0</v>
      </c>
      <c r="Q103" s="370">
        <f>'２次波及計算'!Q103</f>
        <v>0</v>
      </c>
      <c r="R103" s="371">
        <f>'２次波及計算'!S103</f>
        <v>0</v>
      </c>
      <c r="S103" s="375">
        <f t="shared" ref="S103:S114" si="9">E103+J103+P103</f>
        <v>0</v>
      </c>
      <c r="T103" s="370">
        <f t="shared" ref="T103:T115" si="10">G103+K103+Q103</f>
        <v>0</v>
      </c>
      <c r="U103" s="376">
        <f t="shared" ref="U103:U115" si="11">H103+L103+R103</f>
        <v>0</v>
      </c>
      <c r="V103" s="375">
        <f>総合波及計算!I103</f>
        <v>0</v>
      </c>
      <c r="W103" s="376">
        <f>総合波及計算!K103</f>
        <v>0</v>
      </c>
    </row>
    <row r="104" spans="1:23" ht="18" customHeight="1" x14ac:dyDescent="0.2">
      <c r="A104" s="315">
        <v>98</v>
      </c>
      <c r="B104" s="359" t="s">
        <v>184</v>
      </c>
      <c r="C104" s="360" t="s">
        <v>412</v>
      </c>
      <c r="D104" s="368">
        <f>需要額入力!G104</f>
        <v>0</v>
      </c>
      <c r="E104" s="369">
        <f>'１次波及計算'!AA104</f>
        <v>0</v>
      </c>
      <c r="F104" s="369">
        <f>'１次波及計算'!AB104</f>
        <v>0</v>
      </c>
      <c r="G104" s="370">
        <f>'１次波及計算'!AG104</f>
        <v>0</v>
      </c>
      <c r="H104" s="370">
        <f>'１次波及計算'!AJ104</f>
        <v>0</v>
      </c>
      <c r="I104" s="370">
        <f>'１次波及計算'!AD104</f>
        <v>0</v>
      </c>
      <c r="J104" s="370">
        <f>'１次波及計算'!AE104</f>
        <v>0</v>
      </c>
      <c r="K104" s="370">
        <f>'１次波及計算'!AH104</f>
        <v>0</v>
      </c>
      <c r="L104" s="371">
        <f>'１次波及計算'!AK104</f>
        <v>0</v>
      </c>
      <c r="M104" s="372">
        <f>'２次波及計算'!H104</f>
        <v>0</v>
      </c>
      <c r="N104" s="373">
        <f>'２次波及計算'!J104</f>
        <v>0</v>
      </c>
      <c r="O104" s="374">
        <f>'２次波及計算'!N104</f>
        <v>0</v>
      </c>
      <c r="P104" s="369">
        <f>'２次波及計算'!O104</f>
        <v>0</v>
      </c>
      <c r="Q104" s="370">
        <f>'２次波及計算'!Q104</f>
        <v>0</v>
      </c>
      <c r="R104" s="371">
        <f>'２次波及計算'!S104</f>
        <v>0</v>
      </c>
      <c r="S104" s="375">
        <f t="shared" si="9"/>
        <v>0</v>
      </c>
      <c r="T104" s="370">
        <f t="shared" si="10"/>
        <v>0</v>
      </c>
      <c r="U104" s="376">
        <f t="shared" si="11"/>
        <v>0</v>
      </c>
      <c r="V104" s="375">
        <f>総合波及計算!I104</f>
        <v>0</v>
      </c>
      <c r="W104" s="376">
        <f>総合波及計算!K104</f>
        <v>0</v>
      </c>
    </row>
    <row r="105" spans="1:23" ht="18" customHeight="1" x14ac:dyDescent="0.2">
      <c r="A105" s="315">
        <v>99</v>
      </c>
      <c r="B105" s="359" t="s">
        <v>185</v>
      </c>
      <c r="C105" s="360" t="s">
        <v>186</v>
      </c>
      <c r="D105" s="368">
        <f>需要額入力!G105</f>
        <v>0</v>
      </c>
      <c r="E105" s="369">
        <f>'１次波及計算'!AA105</f>
        <v>0</v>
      </c>
      <c r="F105" s="369">
        <f>'１次波及計算'!AB105</f>
        <v>0</v>
      </c>
      <c r="G105" s="370">
        <f>'１次波及計算'!AG105</f>
        <v>0</v>
      </c>
      <c r="H105" s="370">
        <f>'１次波及計算'!AJ105</f>
        <v>0</v>
      </c>
      <c r="I105" s="370">
        <f>'１次波及計算'!AD105</f>
        <v>0</v>
      </c>
      <c r="J105" s="370">
        <f>'１次波及計算'!AE105</f>
        <v>0</v>
      </c>
      <c r="K105" s="370">
        <f>'１次波及計算'!AH105</f>
        <v>0</v>
      </c>
      <c r="L105" s="371">
        <f>'１次波及計算'!AK105</f>
        <v>0</v>
      </c>
      <c r="M105" s="372">
        <f>'２次波及計算'!H105</f>
        <v>0</v>
      </c>
      <c r="N105" s="373">
        <f>'２次波及計算'!J105</f>
        <v>0</v>
      </c>
      <c r="O105" s="374">
        <f>'２次波及計算'!N105</f>
        <v>0</v>
      </c>
      <c r="P105" s="369">
        <f>'２次波及計算'!O105</f>
        <v>0</v>
      </c>
      <c r="Q105" s="370">
        <f>'２次波及計算'!Q105</f>
        <v>0</v>
      </c>
      <c r="R105" s="371">
        <f>'２次波及計算'!S105</f>
        <v>0</v>
      </c>
      <c r="S105" s="375">
        <f t="shared" si="9"/>
        <v>0</v>
      </c>
      <c r="T105" s="370">
        <f t="shared" si="10"/>
        <v>0</v>
      </c>
      <c r="U105" s="376">
        <f t="shared" si="11"/>
        <v>0</v>
      </c>
      <c r="V105" s="375">
        <f>総合波及計算!I105</f>
        <v>0</v>
      </c>
      <c r="W105" s="376">
        <f>総合波及計算!K105</f>
        <v>0</v>
      </c>
    </row>
    <row r="106" spans="1:23" ht="18" customHeight="1" x14ac:dyDescent="0.2">
      <c r="A106" s="315">
        <v>100</v>
      </c>
      <c r="B106" s="359" t="s">
        <v>187</v>
      </c>
      <c r="C106" s="360" t="s">
        <v>188</v>
      </c>
      <c r="D106" s="368">
        <f>需要額入力!G106</f>
        <v>0</v>
      </c>
      <c r="E106" s="369">
        <f>'１次波及計算'!AA106</f>
        <v>0</v>
      </c>
      <c r="F106" s="369">
        <f>'１次波及計算'!AB106</f>
        <v>0</v>
      </c>
      <c r="G106" s="370">
        <f>'１次波及計算'!AG106</f>
        <v>0</v>
      </c>
      <c r="H106" s="370">
        <f>'１次波及計算'!AJ106</f>
        <v>0</v>
      </c>
      <c r="I106" s="370">
        <f>'１次波及計算'!AD106</f>
        <v>0</v>
      </c>
      <c r="J106" s="370">
        <f>'１次波及計算'!AE106</f>
        <v>0</v>
      </c>
      <c r="K106" s="370">
        <f>'１次波及計算'!AH106</f>
        <v>0</v>
      </c>
      <c r="L106" s="371">
        <f>'１次波及計算'!AK106</f>
        <v>0</v>
      </c>
      <c r="M106" s="372">
        <f>'２次波及計算'!H106</f>
        <v>0</v>
      </c>
      <c r="N106" s="373">
        <f>'２次波及計算'!J106</f>
        <v>0</v>
      </c>
      <c r="O106" s="374">
        <f>'２次波及計算'!N106</f>
        <v>0</v>
      </c>
      <c r="P106" s="369">
        <f>'２次波及計算'!O106</f>
        <v>0</v>
      </c>
      <c r="Q106" s="370">
        <f>'２次波及計算'!Q106</f>
        <v>0</v>
      </c>
      <c r="R106" s="371">
        <f>'２次波及計算'!S106</f>
        <v>0</v>
      </c>
      <c r="S106" s="375">
        <f t="shared" si="9"/>
        <v>0</v>
      </c>
      <c r="T106" s="370">
        <f t="shared" si="10"/>
        <v>0</v>
      </c>
      <c r="U106" s="376">
        <f t="shared" si="11"/>
        <v>0</v>
      </c>
      <c r="V106" s="375">
        <f>総合波及計算!I106</f>
        <v>0</v>
      </c>
      <c r="W106" s="376">
        <f>総合波及計算!K106</f>
        <v>0</v>
      </c>
    </row>
    <row r="107" spans="1:23" ht="18" customHeight="1" x14ac:dyDescent="0.2">
      <c r="A107" s="315">
        <v>101</v>
      </c>
      <c r="B107" s="359" t="s">
        <v>189</v>
      </c>
      <c r="C107" s="360" t="s">
        <v>190</v>
      </c>
      <c r="D107" s="368">
        <f>需要額入力!G107</f>
        <v>0</v>
      </c>
      <c r="E107" s="369">
        <f>'１次波及計算'!AA107</f>
        <v>0</v>
      </c>
      <c r="F107" s="369">
        <f>'１次波及計算'!AB107</f>
        <v>0</v>
      </c>
      <c r="G107" s="370">
        <f>'１次波及計算'!AG107</f>
        <v>0</v>
      </c>
      <c r="H107" s="370">
        <f>'１次波及計算'!AJ107</f>
        <v>0</v>
      </c>
      <c r="I107" s="370">
        <f>'１次波及計算'!AD107</f>
        <v>0</v>
      </c>
      <c r="J107" s="370">
        <f>'１次波及計算'!AE107</f>
        <v>0</v>
      </c>
      <c r="K107" s="370">
        <f>'１次波及計算'!AH107</f>
        <v>0</v>
      </c>
      <c r="L107" s="371">
        <f>'１次波及計算'!AK107</f>
        <v>0</v>
      </c>
      <c r="M107" s="372">
        <f>'２次波及計算'!H107</f>
        <v>0</v>
      </c>
      <c r="N107" s="373">
        <f>'２次波及計算'!J107</f>
        <v>0</v>
      </c>
      <c r="O107" s="374">
        <f>'２次波及計算'!N107</f>
        <v>0</v>
      </c>
      <c r="P107" s="369">
        <f>'２次波及計算'!O107</f>
        <v>0</v>
      </c>
      <c r="Q107" s="370">
        <f>'２次波及計算'!Q107</f>
        <v>0</v>
      </c>
      <c r="R107" s="371">
        <f>'２次波及計算'!S107</f>
        <v>0</v>
      </c>
      <c r="S107" s="375">
        <f t="shared" si="9"/>
        <v>0</v>
      </c>
      <c r="T107" s="370">
        <f t="shared" si="10"/>
        <v>0</v>
      </c>
      <c r="U107" s="376">
        <f t="shared" si="11"/>
        <v>0</v>
      </c>
      <c r="V107" s="375">
        <f>総合波及計算!I107</f>
        <v>0</v>
      </c>
      <c r="W107" s="376">
        <f>総合波及計算!K107</f>
        <v>0</v>
      </c>
    </row>
    <row r="108" spans="1:23" ht="18" customHeight="1" x14ac:dyDescent="0.2">
      <c r="A108" s="315">
        <v>102</v>
      </c>
      <c r="B108" s="359" t="s">
        <v>191</v>
      </c>
      <c r="C108" s="360" t="s">
        <v>192</v>
      </c>
      <c r="D108" s="368">
        <f>需要額入力!G108</f>
        <v>0</v>
      </c>
      <c r="E108" s="369">
        <f>'１次波及計算'!AA108</f>
        <v>0</v>
      </c>
      <c r="F108" s="369">
        <f>'１次波及計算'!AB108</f>
        <v>0</v>
      </c>
      <c r="G108" s="370">
        <f>'１次波及計算'!AG108</f>
        <v>0</v>
      </c>
      <c r="H108" s="370">
        <f>'１次波及計算'!AJ108</f>
        <v>0</v>
      </c>
      <c r="I108" s="370">
        <f>'１次波及計算'!AD108</f>
        <v>0</v>
      </c>
      <c r="J108" s="370">
        <f>'１次波及計算'!AE108</f>
        <v>0</v>
      </c>
      <c r="K108" s="370">
        <f>'１次波及計算'!AH108</f>
        <v>0</v>
      </c>
      <c r="L108" s="371">
        <f>'１次波及計算'!AK108</f>
        <v>0</v>
      </c>
      <c r="M108" s="372">
        <f>'２次波及計算'!H108</f>
        <v>0</v>
      </c>
      <c r="N108" s="373">
        <f>'２次波及計算'!J108</f>
        <v>0</v>
      </c>
      <c r="O108" s="374">
        <f>'２次波及計算'!N108</f>
        <v>0</v>
      </c>
      <c r="P108" s="369">
        <f>'２次波及計算'!O108</f>
        <v>0</v>
      </c>
      <c r="Q108" s="370">
        <f>'２次波及計算'!Q108</f>
        <v>0</v>
      </c>
      <c r="R108" s="371">
        <f>'２次波及計算'!S108</f>
        <v>0</v>
      </c>
      <c r="S108" s="375">
        <f t="shared" si="9"/>
        <v>0</v>
      </c>
      <c r="T108" s="370">
        <f t="shared" si="10"/>
        <v>0</v>
      </c>
      <c r="U108" s="376">
        <f t="shared" si="11"/>
        <v>0</v>
      </c>
      <c r="V108" s="375">
        <f>総合波及計算!I108</f>
        <v>0</v>
      </c>
      <c r="W108" s="376">
        <f>総合波及計算!K108</f>
        <v>0</v>
      </c>
    </row>
    <row r="109" spans="1:23" ht="18" customHeight="1" x14ac:dyDescent="0.2">
      <c r="A109" s="315">
        <v>103</v>
      </c>
      <c r="B109" s="359" t="s">
        <v>193</v>
      </c>
      <c r="C109" s="360" t="s">
        <v>194</v>
      </c>
      <c r="D109" s="368">
        <f>需要額入力!G109</f>
        <v>0</v>
      </c>
      <c r="E109" s="369">
        <f>'１次波及計算'!AA109</f>
        <v>0</v>
      </c>
      <c r="F109" s="369">
        <f>'１次波及計算'!AB109</f>
        <v>0</v>
      </c>
      <c r="G109" s="370">
        <f>'１次波及計算'!AG109</f>
        <v>0</v>
      </c>
      <c r="H109" s="370">
        <f>'１次波及計算'!AJ109</f>
        <v>0</v>
      </c>
      <c r="I109" s="370">
        <f>'１次波及計算'!AD109</f>
        <v>0</v>
      </c>
      <c r="J109" s="370">
        <f>'１次波及計算'!AE109</f>
        <v>0</v>
      </c>
      <c r="K109" s="370">
        <f>'１次波及計算'!AH109</f>
        <v>0</v>
      </c>
      <c r="L109" s="371">
        <f>'１次波及計算'!AK109</f>
        <v>0</v>
      </c>
      <c r="M109" s="372">
        <f>'２次波及計算'!H109</f>
        <v>0</v>
      </c>
      <c r="N109" s="373">
        <f>'２次波及計算'!J109</f>
        <v>0</v>
      </c>
      <c r="O109" s="374">
        <f>'２次波及計算'!N109</f>
        <v>0</v>
      </c>
      <c r="P109" s="369">
        <f>'２次波及計算'!O109</f>
        <v>0</v>
      </c>
      <c r="Q109" s="370">
        <f>'２次波及計算'!Q109</f>
        <v>0</v>
      </c>
      <c r="R109" s="371">
        <f>'２次波及計算'!S109</f>
        <v>0</v>
      </c>
      <c r="S109" s="375">
        <f t="shared" si="9"/>
        <v>0</v>
      </c>
      <c r="T109" s="370">
        <f t="shared" si="10"/>
        <v>0</v>
      </c>
      <c r="U109" s="376">
        <f t="shared" si="11"/>
        <v>0</v>
      </c>
      <c r="V109" s="375">
        <f>総合波及計算!I109</f>
        <v>0</v>
      </c>
      <c r="W109" s="376">
        <f>総合波及計算!K109</f>
        <v>0</v>
      </c>
    </row>
    <row r="110" spans="1:23" ht="18" customHeight="1" x14ac:dyDescent="0.2">
      <c r="A110" s="315">
        <v>104</v>
      </c>
      <c r="B110" s="359" t="s">
        <v>195</v>
      </c>
      <c r="C110" s="360" t="s">
        <v>196</v>
      </c>
      <c r="D110" s="368">
        <f>需要額入力!G110</f>
        <v>0</v>
      </c>
      <c r="E110" s="369">
        <f>'１次波及計算'!AA110</f>
        <v>0</v>
      </c>
      <c r="F110" s="369">
        <f>'１次波及計算'!AB110</f>
        <v>0</v>
      </c>
      <c r="G110" s="370">
        <f>'１次波及計算'!AG110</f>
        <v>0</v>
      </c>
      <c r="H110" s="370">
        <f>'１次波及計算'!AJ110</f>
        <v>0</v>
      </c>
      <c r="I110" s="370">
        <f>'１次波及計算'!AD110</f>
        <v>0</v>
      </c>
      <c r="J110" s="370">
        <f>'１次波及計算'!AE110</f>
        <v>0</v>
      </c>
      <c r="K110" s="370">
        <f>'１次波及計算'!AH110</f>
        <v>0</v>
      </c>
      <c r="L110" s="371">
        <f>'１次波及計算'!AK110</f>
        <v>0</v>
      </c>
      <c r="M110" s="372">
        <f>'２次波及計算'!H110</f>
        <v>0</v>
      </c>
      <c r="N110" s="373">
        <f>'２次波及計算'!J110</f>
        <v>0</v>
      </c>
      <c r="O110" s="374">
        <f>'２次波及計算'!N110</f>
        <v>0</v>
      </c>
      <c r="P110" s="369">
        <f>'２次波及計算'!O110</f>
        <v>0</v>
      </c>
      <c r="Q110" s="370">
        <f>'２次波及計算'!Q110</f>
        <v>0</v>
      </c>
      <c r="R110" s="371">
        <f>'２次波及計算'!S110</f>
        <v>0</v>
      </c>
      <c r="S110" s="375">
        <f t="shared" si="9"/>
        <v>0</v>
      </c>
      <c r="T110" s="370">
        <f t="shared" si="10"/>
        <v>0</v>
      </c>
      <c r="U110" s="376">
        <f t="shared" si="11"/>
        <v>0</v>
      </c>
      <c r="V110" s="375">
        <f>総合波及計算!I110</f>
        <v>0</v>
      </c>
      <c r="W110" s="376">
        <f>総合波及計算!K110</f>
        <v>0</v>
      </c>
    </row>
    <row r="111" spans="1:23" ht="18" customHeight="1" x14ac:dyDescent="0.2">
      <c r="A111" s="315">
        <v>105</v>
      </c>
      <c r="B111" s="359" t="s">
        <v>197</v>
      </c>
      <c r="C111" s="360" t="s">
        <v>198</v>
      </c>
      <c r="D111" s="368">
        <f>需要額入力!G111</f>
        <v>0</v>
      </c>
      <c r="E111" s="369">
        <f>'１次波及計算'!AA111</f>
        <v>0</v>
      </c>
      <c r="F111" s="369">
        <f>'１次波及計算'!AB111</f>
        <v>0</v>
      </c>
      <c r="G111" s="370">
        <f>'１次波及計算'!AG111</f>
        <v>0</v>
      </c>
      <c r="H111" s="370">
        <f>'１次波及計算'!AJ111</f>
        <v>0</v>
      </c>
      <c r="I111" s="370">
        <f>'１次波及計算'!AD111</f>
        <v>0</v>
      </c>
      <c r="J111" s="370">
        <f>'１次波及計算'!AE111</f>
        <v>0</v>
      </c>
      <c r="K111" s="370">
        <f>'１次波及計算'!AH111</f>
        <v>0</v>
      </c>
      <c r="L111" s="371">
        <f>'１次波及計算'!AK111</f>
        <v>0</v>
      </c>
      <c r="M111" s="372">
        <f>'２次波及計算'!H111</f>
        <v>0</v>
      </c>
      <c r="N111" s="373">
        <f>'２次波及計算'!J111</f>
        <v>0</v>
      </c>
      <c r="O111" s="374">
        <f>'２次波及計算'!N111</f>
        <v>0</v>
      </c>
      <c r="P111" s="369">
        <f>'２次波及計算'!O111</f>
        <v>0</v>
      </c>
      <c r="Q111" s="370">
        <f>'２次波及計算'!Q111</f>
        <v>0</v>
      </c>
      <c r="R111" s="371">
        <f>'２次波及計算'!S111</f>
        <v>0</v>
      </c>
      <c r="S111" s="375">
        <f t="shared" si="9"/>
        <v>0</v>
      </c>
      <c r="T111" s="370">
        <f t="shared" si="10"/>
        <v>0</v>
      </c>
      <c r="U111" s="376">
        <f t="shared" si="11"/>
        <v>0</v>
      </c>
      <c r="V111" s="375">
        <f>総合波及計算!I111</f>
        <v>0</v>
      </c>
      <c r="W111" s="376">
        <f>総合波及計算!K111</f>
        <v>0</v>
      </c>
    </row>
    <row r="112" spans="1:23" ht="18" customHeight="1" x14ac:dyDescent="0.2">
      <c r="A112" s="315">
        <v>106</v>
      </c>
      <c r="B112" s="359" t="s">
        <v>199</v>
      </c>
      <c r="C112" s="360" t="s">
        <v>200</v>
      </c>
      <c r="D112" s="368">
        <f>需要額入力!G112</f>
        <v>0</v>
      </c>
      <c r="E112" s="369">
        <f>'１次波及計算'!AA112</f>
        <v>0</v>
      </c>
      <c r="F112" s="369">
        <f>'１次波及計算'!AB112</f>
        <v>0</v>
      </c>
      <c r="G112" s="370">
        <f>'１次波及計算'!AG112</f>
        <v>0</v>
      </c>
      <c r="H112" s="370">
        <f>'１次波及計算'!AJ112</f>
        <v>0</v>
      </c>
      <c r="I112" s="370">
        <f>'１次波及計算'!AD112</f>
        <v>0</v>
      </c>
      <c r="J112" s="370">
        <f>'１次波及計算'!AE112</f>
        <v>0</v>
      </c>
      <c r="K112" s="370">
        <f>'１次波及計算'!AH112</f>
        <v>0</v>
      </c>
      <c r="L112" s="371">
        <f>'１次波及計算'!AK112</f>
        <v>0</v>
      </c>
      <c r="M112" s="372">
        <f>'２次波及計算'!H112</f>
        <v>0</v>
      </c>
      <c r="N112" s="373">
        <f>'２次波及計算'!J112</f>
        <v>0</v>
      </c>
      <c r="O112" s="374">
        <f>'２次波及計算'!N112</f>
        <v>0</v>
      </c>
      <c r="P112" s="369">
        <f>'２次波及計算'!O112</f>
        <v>0</v>
      </c>
      <c r="Q112" s="370">
        <f>'２次波及計算'!Q112</f>
        <v>0</v>
      </c>
      <c r="R112" s="371">
        <f>'２次波及計算'!S112</f>
        <v>0</v>
      </c>
      <c r="S112" s="375">
        <f t="shared" si="9"/>
        <v>0</v>
      </c>
      <c r="T112" s="370">
        <f t="shared" si="10"/>
        <v>0</v>
      </c>
      <c r="U112" s="376">
        <f t="shared" si="11"/>
        <v>0</v>
      </c>
      <c r="V112" s="375">
        <f>総合波及計算!I112</f>
        <v>0</v>
      </c>
      <c r="W112" s="376">
        <f>総合波及計算!K112</f>
        <v>0</v>
      </c>
    </row>
    <row r="113" spans="1:23" ht="18" customHeight="1" x14ac:dyDescent="0.2">
      <c r="A113" s="315">
        <v>107</v>
      </c>
      <c r="B113" s="359" t="s">
        <v>201</v>
      </c>
      <c r="C113" s="360" t="s">
        <v>202</v>
      </c>
      <c r="D113" s="368">
        <f>需要額入力!G113</f>
        <v>0</v>
      </c>
      <c r="E113" s="369">
        <f>'１次波及計算'!AA113</f>
        <v>0</v>
      </c>
      <c r="F113" s="369">
        <f>'１次波及計算'!AB113</f>
        <v>0</v>
      </c>
      <c r="G113" s="370">
        <f>'１次波及計算'!AG113</f>
        <v>0</v>
      </c>
      <c r="H113" s="370">
        <f>'１次波及計算'!AJ113</f>
        <v>0</v>
      </c>
      <c r="I113" s="370">
        <f>'１次波及計算'!AD113</f>
        <v>0</v>
      </c>
      <c r="J113" s="370">
        <f>'１次波及計算'!AE113</f>
        <v>0</v>
      </c>
      <c r="K113" s="370">
        <f>'１次波及計算'!AH113</f>
        <v>0</v>
      </c>
      <c r="L113" s="371">
        <f>'１次波及計算'!AK113</f>
        <v>0</v>
      </c>
      <c r="M113" s="372">
        <f>'２次波及計算'!H113</f>
        <v>0</v>
      </c>
      <c r="N113" s="373">
        <f>'２次波及計算'!J113</f>
        <v>0</v>
      </c>
      <c r="O113" s="374">
        <f>'２次波及計算'!N113</f>
        <v>0</v>
      </c>
      <c r="P113" s="369">
        <f>'２次波及計算'!O113</f>
        <v>0</v>
      </c>
      <c r="Q113" s="370">
        <f>'２次波及計算'!Q113</f>
        <v>0</v>
      </c>
      <c r="R113" s="371">
        <f>'２次波及計算'!S113</f>
        <v>0</v>
      </c>
      <c r="S113" s="375">
        <f t="shared" si="9"/>
        <v>0</v>
      </c>
      <c r="T113" s="370">
        <f t="shared" si="10"/>
        <v>0</v>
      </c>
      <c r="U113" s="376">
        <f t="shared" si="11"/>
        <v>0</v>
      </c>
      <c r="V113" s="375">
        <f>総合波及計算!I113</f>
        <v>0</v>
      </c>
      <c r="W113" s="376">
        <f>総合波及計算!K113</f>
        <v>0</v>
      </c>
    </row>
    <row r="114" spans="1:23" ht="18" customHeight="1" x14ac:dyDescent="0.2">
      <c r="A114" s="315">
        <v>108</v>
      </c>
      <c r="B114" s="359" t="s">
        <v>203</v>
      </c>
      <c r="C114" s="360" t="s">
        <v>413</v>
      </c>
      <c r="D114" s="368">
        <f>需要額入力!G114</f>
        <v>0</v>
      </c>
      <c r="E114" s="369">
        <f>'１次波及計算'!AA114</f>
        <v>0</v>
      </c>
      <c r="F114" s="369">
        <f>'１次波及計算'!AB114</f>
        <v>0</v>
      </c>
      <c r="G114" s="370">
        <f>'１次波及計算'!AG114</f>
        <v>0</v>
      </c>
      <c r="H114" s="370">
        <f>'１次波及計算'!AJ114</f>
        <v>0</v>
      </c>
      <c r="I114" s="370">
        <f>'１次波及計算'!AD114</f>
        <v>0</v>
      </c>
      <c r="J114" s="370">
        <f>'１次波及計算'!AE114</f>
        <v>0</v>
      </c>
      <c r="K114" s="370">
        <f>'１次波及計算'!AH114</f>
        <v>0</v>
      </c>
      <c r="L114" s="371">
        <f>'１次波及計算'!AK114</f>
        <v>0</v>
      </c>
      <c r="M114" s="372">
        <f>'２次波及計算'!H114</f>
        <v>0</v>
      </c>
      <c r="N114" s="373">
        <f>'２次波及計算'!J114</f>
        <v>0</v>
      </c>
      <c r="O114" s="374">
        <f>'２次波及計算'!N114</f>
        <v>0</v>
      </c>
      <c r="P114" s="369">
        <f>'２次波及計算'!O114</f>
        <v>0</v>
      </c>
      <c r="Q114" s="370">
        <f>'２次波及計算'!Q114</f>
        <v>0</v>
      </c>
      <c r="R114" s="371">
        <f>'２次波及計算'!S114</f>
        <v>0</v>
      </c>
      <c r="S114" s="375">
        <f t="shared" si="9"/>
        <v>0</v>
      </c>
      <c r="T114" s="370">
        <f t="shared" si="10"/>
        <v>0</v>
      </c>
      <c r="U114" s="376">
        <f t="shared" si="11"/>
        <v>0</v>
      </c>
      <c r="V114" s="375">
        <f>総合波及計算!I114</f>
        <v>0</v>
      </c>
      <c r="W114" s="376">
        <f>総合波及計算!K114</f>
        <v>0</v>
      </c>
    </row>
    <row r="115" spans="1:23" ht="18" customHeight="1" x14ac:dyDescent="0.2">
      <c r="A115" s="315">
        <v>109</v>
      </c>
      <c r="B115" s="359" t="s">
        <v>204</v>
      </c>
      <c r="C115" s="360" t="s">
        <v>414</v>
      </c>
      <c r="D115" s="368">
        <f>需要額入力!G115</f>
        <v>0</v>
      </c>
      <c r="E115" s="369">
        <f>'１次波及計算'!AA115</f>
        <v>0</v>
      </c>
      <c r="F115" s="369">
        <f>'１次波及計算'!AB115</f>
        <v>0</v>
      </c>
      <c r="G115" s="370">
        <f>'１次波及計算'!AG115</f>
        <v>0</v>
      </c>
      <c r="H115" s="370">
        <f>'１次波及計算'!AJ115</f>
        <v>0</v>
      </c>
      <c r="I115" s="370">
        <f>'１次波及計算'!AD115</f>
        <v>0</v>
      </c>
      <c r="J115" s="370">
        <f>'１次波及計算'!AE115</f>
        <v>0</v>
      </c>
      <c r="K115" s="370">
        <f>'１次波及計算'!AH115</f>
        <v>0</v>
      </c>
      <c r="L115" s="371">
        <f>'１次波及計算'!AK115</f>
        <v>0</v>
      </c>
      <c r="M115" s="372">
        <f>'２次波及計算'!H115</f>
        <v>0</v>
      </c>
      <c r="N115" s="373">
        <f>'２次波及計算'!J115</f>
        <v>0</v>
      </c>
      <c r="O115" s="374">
        <f>'２次波及計算'!N115</f>
        <v>0</v>
      </c>
      <c r="P115" s="369">
        <f>'２次波及計算'!O115</f>
        <v>0</v>
      </c>
      <c r="Q115" s="370">
        <f>'２次波及計算'!Q115</f>
        <v>0</v>
      </c>
      <c r="R115" s="371">
        <f>'２次波及計算'!S115</f>
        <v>0</v>
      </c>
      <c r="S115" s="375">
        <f>E115+J115+P115</f>
        <v>0</v>
      </c>
      <c r="T115" s="370">
        <f t="shared" si="10"/>
        <v>0</v>
      </c>
      <c r="U115" s="376">
        <f t="shared" si="11"/>
        <v>0</v>
      </c>
      <c r="V115" s="378">
        <f>総合波及計算!I115</f>
        <v>0</v>
      </c>
      <c r="W115" s="379">
        <f>総合波及計算!K115</f>
        <v>0</v>
      </c>
    </row>
    <row r="116" spans="1:23" ht="27" customHeight="1" x14ac:dyDescent="0.2">
      <c r="A116" s="315">
        <v>110</v>
      </c>
      <c r="B116" s="766" t="s">
        <v>274</v>
      </c>
      <c r="C116" s="766"/>
      <c r="D116" s="634">
        <f>SUM(D7:D115)</f>
        <v>0</v>
      </c>
      <c r="E116" s="635">
        <f t="shared" ref="E116:W116" si="12">SUM(E7:E115)</f>
        <v>0</v>
      </c>
      <c r="F116" s="380">
        <f>'１次波及計算'!AB116</f>
        <v>0</v>
      </c>
      <c r="G116" s="381">
        <f t="shared" si="12"/>
        <v>0</v>
      </c>
      <c r="H116" s="381">
        <f t="shared" si="12"/>
        <v>0</v>
      </c>
      <c r="I116" s="381">
        <f>'１次波及計算'!AD116</f>
        <v>0</v>
      </c>
      <c r="J116" s="636">
        <f t="shared" si="12"/>
        <v>0</v>
      </c>
      <c r="K116" s="381">
        <f t="shared" si="12"/>
        <v>0</v>
      </c>
      <c r="L116" s="382">
        <f t="shared" si="12"/>
        <v>0</v>
      </c>
      <c r="M116" s="383">
        <f>'２次波及計算'!H116</f>
        <v>0</v>
      </c>
      <c r="N116" s="384">
        <f>'２次波及計算'!J116</f>
        <v>0</v>
      </c>
      <c r="O116" s="385">
        <f>'２次波及計算'!$N$116</f>
        <v>0</v>
      </c>
      <c r="P116" s="635">
        <f t="shared" si="12"/>
        <v>0</v>
      </c>
      <c r="Q116" s="381">
        <f t="shared" si="12"/>
        <v>0</v>
      </c>
      <c r="R116" s="382">
        <f t="shared" si="12"/>
        <v>0</v>
      </c>
      <c r="S116" s="637">
        <f t="shared" si="12"/>
        <v>0</v>
      </c>
      <c r="T116" s="381">
        <f t="shared" si="12"/>
        <v>0</v>
      </c>
      <c r="U116" s="387">
        <f t="shared" si="12"/>
        <v>0</v>
      </c>
      <c r="V116" s="386">
        <f t="shared" si="12"/>
        <v>0</v>
      </c>
      <c r="W116" s="387">
        <f t="shared" si="12"/>
        <v>0</v>
      </c>
    </row>
  </sheetData>
  <mergeCells count="9">
    <mergeCell ref="V3:W3"/>
    <mergeCell ref="V4:V6"/>
    <mergeCell ref="W4:W6"/>
    <mergeCell ref="B116:C116"/>
    <mergeCell ref="B2:C2"/>
    <mergeCell ref="B3:C6"/>
    <mergeCell ref="E3:L3"/>
    <mergeCell ref="E4:H4"/>
    <mergeCell ref="J4:L4"/>
  </mergeCells>
  <phoneticPr fontId="6"/>
  <pageMargins left="0.70866141732283472" right="0.70866141732283472" top="0.74803149606299213" bottom="0.74803149606299213" header="0.31496062992125984" footer="0.31496062992125984"/>
  <pageSetup paperSize="8" scale="52" orientation="portrait" r:id="rId1"/>
  <headerFooter>
    <oddHeader>&amp;L&amp;F&amp;R&amp;A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pageSetUpPr fitToPage="1"/>
  </sheetPr>
  <dimension ref="A1:AK121"/>
  <sheetViews>
    <sheetView view="pageBreakPreview" zoomScale="80" zoomScaleNormal="100" zoomScaleSheetLayoutView="80" workbookViewId="0">
      <pane xSplit="3" ySplit="6" topLeftCell="D7" activePane="bottomRight" state="frozen"/>
      <selection activeCell="F22" sqref="F22"/>
      <selection pane="topRight" activeCell="F22" sqref="F22"/>
      <selection pane="bottomLeft" activeCell="F22" sqref="F22"/>
      <selection pane="bottomRight" activeCell="D7" sqref="D7"/>
    </sheetView>
  </sheetViews>
  <sheetFormatPr defaultColWidth="9" defaultRowHeight="13" x14ac:dyDescent="0.2"/>
  <cols>
    <col min="1" max="1" width="3.1796875" style="2" customWidth="1"/>
    <col min="2" max="2" width="5.26953125" style="2" customWidth="1"/>
    <col min="3" max="3" width="25" style="2" customWidth="1"/>
    <col min="4" max="4" width="16.26953125" style="2" customWidth="1"/>
    <col min="5" max="10" width="13.81640625" style="2" bestFit="1" customWidth="1"/>
    <col min="11" max="13" width="13.81640625" style="2" customWidth="1"/>
    <col min="14" max="22" width="11.26953125" style="2" customWidth="1"/>
    <col min="23" max="23" width="21.453125" style="2" bestFit="1" customWidth="1"/>
    <col min="24" max="24" width="16.81640625" style="2" bestFit="1" customWidth="1"/>
    <col min="25" max="25" width="17.6328125" style="2" bestFit="1" customWidth="1"/>
    <col min="26" max="26" width="12.7265625" style="2" bestFit="1" customWidth="1"/>
    <col min="27" max="27" width="16.7265625" style="2" customWidth="1"/>
    <col min="28" max="28" width="15.81640625" style="2" bestFit="1" customWidth="1"/>
    <col min="29" max="29" width="11.7265625" style="2" customWidth="1"/>
    <col min="30" max="30" width="14.6328125" style="2" customWidth="1"/>
    <col min="31" max="31" width="16.1796875" style="2" customWidth="1"/>
    <col min="32" max="32" width="14.26953125" style="2" customWidth="1"/>
    <col min="33" max="34" width="17.6328125" style="2" customWidth="1"/>
    <col min="35" max="35" width="15.36328125" style="2" customWidth="1"/>
    <col min="36" max="37" width="17.6328125" style="2" customWidth="1"/>
    <col min="38" max="38" width="1.81640625" style="2" customWidth="1"/>
    <col min="39" max="16384" width="9" style="2"/>
  </cols>
  <sheetData>
    <row r="1" spans="1:37" ht="27" customHeight="1" x14ac:dyDescent="0.2">
      <c r="A1" s="129"/>
      <c r="B1" s="782" t="s">
        <v>286</v>
      </c>
      <c r="C1" s="782"/>
      <c r="D1" s="1"/>
      <c r="E1" s="17"/>
      <c r="F1" s="17"/>
      <c r="G1" s="17"/>
      <c r="H1" s="17"/>
      <c r="I1" s="17"/>
      <c r="J1" s="17"/>
      <c r="K1" s="1"/>
      <c r="L1" s="1"/>
      <c r="M1" s="1"/>
      <c r="N1" s="1"/>
      <c r="O1" s="1"/>
      <c r="P1" s="1"/>
      <c r="Q1" s="1"/>
      <c r="R1" s="1"/>
      <c r="S1" s="1"/>
      <c r="T1" s="1"/>
      <c r="U1" s="1"/>
      <c r="V1" s="1"/>
      <c r="W1" s="1"/>
      <c r="X1" s="1"/>
      <c r="Y1" s="1"/>
      <c r="Z1" s="1"/>
      <c r="AA1" s="1"/>
      <c r="AB1" s="1"/>
      <c r="AC1" s="1"/>
      <c r="AD1" s="1"/>
      <c r="AE1" s="1"/>
      <c r="AF1" s="1"/>
      <c r="AG1" s="1"/>
      <c r="AH1" s="1"/>
      <c r="AI1" s="1"/>
      <c r="AJ1" s="1"/>
      <c r="AK1" s="1"/>
    </row>
    <row r="2" spans="1:37" ht="18" customHeight="1" x14ac:dyDescent="0.2">
      <c r="B2" s="1"/>
      <c r="C2" s="18"/>
      <c r="D2" s="18"/>
      <c r="E2" s="17"/>
      <c r="F2" s="17"/>
      <c r="G2" s="17"/>
      <c r="H2" s="17"/>
      <c r="I2" s="17"/>
      <c r="J2" s="17"/>
      <c r="K2" s="1"/>
      <c r="L2" s="1"/>
      <c r="M2" s="1"/>
      <c r="N2" s="1"/>
      <c r="O2" s="1"/>
      <c r="P2" s="1"/>
      <c r="Q2" s="1"/>
      <c r="R2" s="1"/>
      <c r="S2" s="1"/>
      <c r="T2" s="1"/>
      <c r="U2" s="1"/>
      <c r="V2" s="1"/>
      <c r="W2" s="1"/>
      <c r="X2" s="1"/>
      <c r="Y2" s="1"/>
      <c r="Z2" s="1"/>
      <c r="AA2" s="1"/>
      <c r="AB2" s="19"/>
      <c r="AC2" s="1"/>
      <c r="AD2" s="1"/>
      <c r="AE2" s="20"/>
      <c r="AF2" s="1"/>
      <c r="AG2" s="1"/>
      <c r="AH2" s="1"/>
      <c r="AI2" s="1"/>
      <c r="AJ2" s="1"/>
      <c r="AK2" s="1"/>
    </row>
    <row r="3" spans="1:37" ht="18.75" customHeight="1" x14ac:dyDescent="0.2">
      <c r="B3" s="21"/>
      <c r="C3" s="22"/>
      <c r="D3" s="18"/>
      <c r="E3" s="18"/>
      <c r="F3" s="1"/>
      <c r="G3" s="1"/>
      <c r="H3" s="1"/>
      <c r="I3" s="1"/>
      <c r="J3" s="1"/>
      <c r="K3" s="1"/>
      <c r="L3" s="1"/>
      <c r="M3" s="1"/>
      <c r="N3" s="1"/>
      <c r="O3" s="1"/>
      <c r="P3" s="1"/>
      <c r="Q3" s="1"/>
      <c r="R3" s="1"/>
      <c r="S3" s="1"/>
      <c r="T3" s="1"/>
      <c r="U3" s="1"/>
      <c r="V3" s="1"/>
      <c r="W3" s="274" t="s">
        <v>403</v>
      </c>
      <c r="X3" s="275"/>
      <c r="Y3" s="1"/>
      <c r="Z3" s="1"/>
      <c r="AA3" s="1"/>
      <c r="AB3" s="1"/>
      <c r="AC3" s="1"/>
      <c r="AD3" s="1"/>
      <c r="AE3" s="1"/>
      <c r="AF3" s="1"/>
      <c r="AG3" s="1"/>
      <c r="AH3" s="1"/>
      <c r="AI3" s="1"/>
      <c r="AJ3" s="1"/>
      <c r="AK3" s="23" t="s">
        <v>568</v>
      </c>
    </row>
    <row r="4" spans="1:37" ht="21.75" customHeight="1" x14ac:dyDescent="0.2">
      <c r="B4" s="790" t="s">
        <v>428</v>
      </c>
      <c r="C4" s="791"/>
      <c r="D4" s="24" t="s">
        <v>273</v>
      </c>
      <c r="E4" s="788" t="s">
        <v>0</v>
      </c>
      <c r="F4" s="789"/>
      <c r="G4" s="788" t="s">
        <v>1</v>
      </c>
      <c r="H4" s="796"/>
      <c r="I4" s="796"/>
      <c r="J4" s="796"/>
      <c r="K4" s="797"/>
      <c r="L4" s="797"/>
      <c r="M4" s="798"/>
      <c r="N4" s="788" t="s">
        <v>464</v>
      </c>
      <c r="O4" s="789"/>
      <c r="P4" s="799" t="s">
        <v>3</v>
      </c>
      <c r="Q4" s="800"/>
      <c r="R4" s="800"/>
      <c r="S4" s="800"/>
      <c r="T4" s="801"/>
      <c r="U4" s="801"/>
      <c r="V4" s="802"/>
      <c r="W4" s="25" t="s">
        <v>275</v>
      </c>
      <c r="X4" s="25" t="s">
        <v>205</v>
      </c>
      <c r="Y4" s="786"/>
      <c r="Z4" s="784" t="s">
        <v>486</v>
      </c>
      <c r="AA4" s="26" t="s">
        <v>277</v>
      </c>
      <c r="AB4" s="27" t="s">
        <v>276</v>
      </c>
      <c r="AC4" s="780"/>
      <c r="AD4" s="28" t="s">
        <v>276</v>
      </c>
      <c r="AE4" s="26" t="s">
        <v>282</v>
      </c>
      <c r="AF4" s="778" t="s">
        <v>484</v>
      </c>
      <c r="AG4" s="29" t="s">
        <v>355</v>
      </c>
      <c r="AH4" s="25" t="s">
        <v>355</v>
      </c>
      <c r="AI4" s="778" t="s">
        <v>485</v>
      </c>
      <c r="AJ4" s="29" t="s">
        <v>360</v>
      </c>
      <c r="AK4" s="27" t="s">
        <v>360</v>
      </c>
    </row>
    <row r="5" spans="1:37" ht="16.5" customHeight="1" x14ac:dyDescent="0.2">
      <c r="B5" s="792"/>
      <c r="C5" s="793"/>
      <c r="D5" s="17" t="s">
        <v>456</v>
      </c>
      <c r="E5" s="25" t="s">
        <v>136</v>
      </c>
      <c r="F5" s="25" t="s">
        <v>137</v>
      </c>
      <c r="G5" s="25" t="s">
        <v>415</v>
      </c>
      <c r="H5" s="25" t="s">
        <v>416</v>
      </c>
      <c r="I5" s="25" t="s">
        <v>417</v>
      </c>
      <c r="J5" s="25" t="s">
        <v>487</v>
      </c>
      <c r="K5" s="25" t="s">
        <v>418</v>
      </c>
      <c r="L5" s="25" t="s">
        <v>488</v>
      </c>
      <c r="M5" s="25" t="s">
        <v>157</v>
      </c>
      <c r="N5" s="25" t="s">
        <v>136</v>
      </c>
      <c r="O5" s="25" t="s">
        <v>137</v>
      </c>
      <c r="P5" s="30" t="s">
        <v>415</v>
      </c>
      <c r="Q5" s="30" t="s">
        <v>416</v>
      </c>
      <c r="R5" s="30" t="s">
        <v>417</v>
      </c>
      <c r="S5" s="30" t="s">
        <v>487</v>
      </c>
      <c r="T5" s="30" t="s">
        <v>418</v>
      </c>
      <c r="U5" s="30" t="s">
        <v>488</v>
      </c>
      <c r="V5" s="30" t="s">
        <v>157</v>
      </c>
      <c r="W5" s="30" t="s">
        <v>276</v>
      </c>
      <c r="X5" s="30" t="s">
        <v>273</v>
      </c>
      <c r="Y5" s="787"/>
      <c r="Z5" s="785"/>
      <c r="AA5" s="31" t="s">
        <v>278</v>
      </c>
      <c r="AB5" s="32" t="s">
        <v>280</v>
      </c>
      <c r="AC5" s="781"/>
      <c r="AD5" s="17" t="s">
        <v>281</v>
      </c>
      <c r="AE5" s="31" t="s">
        <v>307</v>
      </c>
      <c r="AF5" s="779"/>
      <c r="AG5" s="30" t="s">
        <v>278</v>
      </c>
      <c r="AH5" s="30" t="s">
        <v>307</v>
      </c>
      <c r="AI5" s="779"/>
      <c r="AJ5" s="30" t="s">
        <v>278</v>
      </c>
      <c r="AK5" s="32" t="s">
        <v>307</v>
      </c>
    </row>
    <row r="6" spans="1:37" ht="21" customHeight="1" x14ac:dyDescent="0.2">
      <c r="B6" s="794"/>
      <c r="C6" s="795"/>
      <c r="D6" s="33" t="s">
        <v>462</v>
      </c>
      <c r="E6" s="34" t="s">
        <v>465</v>
      </c>
      <c r="F6" s="34" t="s">
        <v>466</v>
      </c>
      <c r="G6" s="34" t="s">
        <v>467</v>
      </c>
      <c r="H6" s="34" t="s">
        <v>468</v>
      </c>
      <c r="I6" s="34" t="s">
        <v>469</v>
      </c>
      <c r="J6" s="34" t="s">
        <v>470</v>
      </c>
      <c r="K6" s="34" t="s">
        <v>471</v>
      </c>
      <c r="L6" s="35" t="s">
        <v>489</v>
      </c>
      <c r="M6" s="35" t="s">
        <v>490</v>
      </c>
      <c r="N6" s="36" t="s">
        <v>472</v>
      </c>
      <c r="O6" s="37" t="s">
        <v>473</v>
      </c>
      <c r="P6" s="272" t="s">
        <v>474</v>
      </c>
      <c r="Q6" s="273" t="s">
        <v>475</v>
      </c>
      <c r="R6" s="273" t="s">
        <v>476</v>
      </c>
      <c r="S6" s="273" t="s">
        <v>477</v>
      </c>
      <c r="T6" s="273" t="s">
        <v>478</v>
      </c>
      <c r="U6" s="273" t="s">
        <v>491</v>
      </c>
      <c r="V6" s="273" t="s">
        <v>492</v>
      </c>
      <c r="W6" s="34" t="s">
        <v>481</v>
      </c>
      <c r="X6" s="34" t="s">
        <v>279</v>
      </c>
      <c r="Y6" s="34" t="s">
        <v>479</v>
      </c>
      <c r="Z6" s="38" t="s">
        <v>463</v>
      </c>
      <c r="AA6" s="39" t="s">
        <v>480</v>
      </c>
      <c r="AB6" s="40" t="s">
        <v>482</v>
      </c>
      <c r="AC6" s="41" t="s">
        <v>269</v>
      </c>
      <c r="AD6" s="42" t="s">
        <v>483</v>
      </c>
      <c r="AE6" s="43" t="s">
        <v>284</v>
      </c>
      <c r="AF6" s="42" t="s">
        <v>357</v>
      </c>
      <c r="AG6" s="34" t="s">
        <v>359</v>
      </c>
      <c r="AH6" s="34" t="s">
        <v>358</v>
      </c>
      <c r="AI6" s="42" t="s">
        <v>292</v>
      </c>
      <c r="AJ6" s="34" t="s">
        <v>361</v>
      </c>
      <c r="AK6" s="40" t="s">
        <v>362</v>
      </c>
    </row>
    <row r="7" spans="1:37" ht="18" customHeight="1" x14ac:dyDescent="0.2">
      <c r="B7" s="44" t="s">
        <v>4</v>
      </c>
      <c r="C7" s="45" t="s">
        <v>5</v>
      </c>
      <c r="D7" s="46">
        <f>需要額入力!D7</f>
        <v>0</v>
      </c>
      <c r="E7" s="47">
        <f>各種係数表!D7</f>
        <v>0.20840140775332036</v>
      </c>
      <c r="F7" s="47">
        <f>各種係数表!E7</f>
        <v>0.12627808901667639</v>
      </c>
      <c r="G7" s="47">
        <f>各種係数表!F7</f>
        <v>8.9944137744454975E-4</v>
      </c>
      <c r="H7" s="47">
        <f>各種係数表!G7</f>
        <v>3.1170385004119307E-2</v>
      </c>
      <c r="I7" s="47">
        <f>各種係数表!H7</f>
        <v>1.4466421039584048E-3</v>
      </c>
      <c r="J7" s="47">
        <f>各種係数表!I7</f>
        <v>1.6485334379019345E-3</v>
      </c>
      <c r="K7" s="47">
        <f>各種係数表!J7</f>
        <v>3.3535492577617745E-4</v>
      </c>
      <c r="L7" s="47">
        <f>各種係数表!K7</f>
        <v>3.3159434943172161E-3</v>
      </c>
      <c r="M7" s="47">
        <f>各種係数表!L7</f>
        <v>1.1198037775505537E-2</v>
      </c>
      <c r="N7" s="46">
        <f t="shared" ref="N7:N38" si="0">+$D7*E7</f>
        <v>0</v>
      </c>
      <c r="O7" s="46">
        <f t="shared" ref="O7:O38" si="1">+$D7*F7</f>
        <v>0</v>
      </c>
      <c r="P7" s="46">
        <f t="shared" ref="P7:P38" si="2">+$D7*G7</f>
        <v>0</v>
      </c>
      <c r="Q7" s="46">
        <f t="shared" ref="Q7:Q38" si="3">+$D7*H7</f>
        <v>0</v>
      </c>
      <c r="R7" s="46">
        <f t="shared" ref="R7:R38" si="4">+$D7*I7</f>
        <v>0</v>
      </c>
      <c r="S7" s="46">
        <f t="shared" ref="S7:S38" si="5">+$D7*J7</f>
        <v>0</v>
      </c>
      <c r="T7" s="46">
        <f t="shared" ref="T7:T38" si="6">+$D7*K7</f>
        <v>0</v>
      </c>
      <c r="U7" s="46">
        <f t="shared" ref="U7:U70" si="7">+$D7*L7</f>
        <v>0</v>
      </c>
      <c r="V7" s="46">
        <f t="shared" ref="V7:V70" si="8">+$D7*M7</f>
        <v>0</v>
      </c>
      <c r="W7" s="46">
        <f>D7-SUM(N7:V7)</f>
        <v>0</v>
      </c>
      <c r="X7" s="46">
        <f>需要額入力!F7</f>
        <v>0</v>
      </c>
      <c r="Y7" s="46">
        <f t="shared" ref="Y7:Y38" si="9">W7+X7</f>
        <v>0</v>
      </c>
      <c r="Z7" s="283">
        <f>IF(OR(自給率入力!E7="",ISNUMBER(自給率入力!E7)=FALSE,自給率入力!E7&gt;1,自給率入力!E7&lt;0),自給率入力!D7,自給率入力!E7)</f>
        <v>0.35616199999999998</v>
      </c>
      <c r="AA7" s="46">
        <f t="shared" ref="AA7:AA38" si="10">Y7*Z7</f>
        <v>0</v>
      </c>
      <c r="AB7" s="10">
        <f t="array" ref="AB7:AB115">MMULT(投入係数表!D7:DH115,AA7:AA115)</f>
        <v>0</v>
      </c>
      <c r="AC7" s="48">
        <f>IF(OR(自給率入力!E7="",ISNUMBER(自給率入力!E7)=FALSE,自給率入力!E7&gt;1,自給率入力!E7&lt;0),自給率入力!D7,自給率入力!E7)</f>
        <v>0.35616199999999998</v>
      </c>
      <c r="AD7" s="9">
        <f t="shared" ref="AD7:AD38" si="11">AC7*AB7</f>
        <v>0</v>
      </c>
      <c r="AE7" s="46">
        <f t="array" ref="AE7:AE115">MMULT('逆行列係数表(Ｉ－(Ｉ-Ｍ)Ａ)-1型'!D7:DH115,AD7:AD115)</f>
        <v>0</v>
      </c>
      <c r="AF7" s="49">
        <f>各種係数表!P7</f>
        <v>0.56239284015116831</v>
      </c>
      <c r="AG7" s="9">
        <f t="shared" ref="AG7:AG38" si="12">AF7*AA7</f>
        <v>0</v>
      </c>
      <c r="AH7" s="9">
        <f t="shared" ref="AH7:AH38" si="13">AF7*AE7</f>
        <v>0</v>
      </c>
      <c r="AI7" s="50">
        <f>各種係数表!Q7</f>
        <v>9.0759342543469873E-2</v>
      </c>
      <c r="AJ7" s="9">
        <f t="shared" ref="AJ7:AJ38" si="14">AI7*AA7</f>
        <v>0</v>
      </c>
      <c r="AK7" s="46">
        <f t="shared" ref="AK7:AK38" si="15">AI7*AE7</f>
        <v>0</v>
      </c>
    </row>
    <row r="8" spans="1:37" ht="18" customHeight="1" x14ac:dyDescent="0.2">
      <c r="B8" s="51" t="s">
        <v>6</v>
      </c>
      <c r="C8" s="52" t="s">
        <v>7</v>
      </c>
      <c r="D8" s="13">
        <f>需要額入力!D8</f>
        <v>0</v>
      </c>
      <c r="E8" s="53">
        <f>各種係数表!D8</f>
        <v>5.3230086113090269E-2</v>
      </c>
      <c r="F8" s="53">
        <f>各種係数表!E8</f>
        <v>1.6692941781941171E-2</v>
      </c>
      <c r="G8" s="53">
        <f>各種係数表!F8</f>
        <v>1.1019269948322128E-5</v>
      </c>
      <c r="H8" s="53">
        <f>各種係数表!G8</f>
        <v>1.7081621485572896E-2</v>
      </c>
      <c r="I8" s="53">
        <f>各種係数表!H8</f>
        <v>0</v>
      </c>
      <c r="J8" s="53">
        <f>各種係数表!I8</f>
        <v>1.9984948679002405E-4</v>
      </c>
      <c r="K8" s="53">
        <f>各種係数表!J8</f>
        <v>0</v>
      </c>
      <c r="L8" s="53">
        <f>各種係数表!K8</f>
        <v>1.1555207168535977E-3</v>
      </c>
      <c r="M8" s="53">
        <f>各種係数表!L8</f>
        <v>5.6473758485150907E-4</v>
      </c>
      <c r="N8" s="13">
        <f t="shared" si="0"/>
        <v>0</v>
      </c>
      <c r="O8" s="13">
        <f t="shared" si="1"/>
        <v>0</v>
      </c>
      <c r="P8" s="13">
        <f t="shared" si="2"/>
        <v>0</v>
      </c>
      <c r="Q8" s="13">
        <f t="shared" si="3"/>
        <v>0</v>
      </c>
      <c r="R8" s="13">
        <f t="shared" si="4"/>
        <v>0</v>
      </c>
      <c r="S8" s="13">
        <f t="shared" si="5"/>
        <v>0</v>
      </c>
      <c r="T8" s="13">
        <f t="shared" si="6"/>
        <v>0</v>
      </c>
      <c r="U8" s="13">
        <f t="shared" si="7"/>
        <v>0</v>
      </c>
      <c r="V8" s="13">
        <f t="shared" si="8"/>
        <v>0</v>
      </c>
      <c r="W8" s="46">
        <f t="shared" ref="W8:W71" si="16">D8-SUM(N8:V8)</f>
        <v>0</v>
      </c>
      <c r="X8" s="54">
        <f>需要額入力!F8</f>
        <v>0</v>
      </c>
      <c r="Y8" s="54">
        <f t="shared" si="9"/>
        <v>0</v>
      </c>
      <c r="Z8" s="284">
        <f>IF(OR(自給率入力!E8="",ISNUMBER(自給率入力!E8)=FALSE,自給率入力!E8&gt;1,自給率入力!E8&lt;0),自給率入力!D8,自給率入力!E8)</f>
        <v>0.427228</v>
      </c>
      <c r="AA8" s="54">
        <f t="shared" si="10"/>
        <v>0</v>
      </c>
      <c r="AB8" s="55">
        <v>0</v>
      </c>
      <c r="AC8" s="56">
        <f>IF(OR(自給率入力!E8="",ISNUMBER(自給率入力!E8)=FALSE,自給率入力!E8&gt;1,自給率入力!E8&lt;0),自給率入力!D8,自給率入力!E8)</f>
        <v>0.427228</v>
      </c>
      <c r="AD8" s="57">
        <f t="shared" si="11"/>
        <v>0</v>
      </c>
      <c r="AE8" s="54">
        <v>0</v>
      </c>
      <c r="AF8" s="58">
        <f>各種係数表!P8</f>
        <v>0.26513372571742244</v>
      </c>
      <c r="AG8" s="57">
        <f t="shared" si="12"/>
        <v>0</v>
      </c>
      <c r="AH8" s="57">
        <f t="shared" si="13"/>
        <v>0</v>
      </c>
      <c r="AI8" s="59">
        <f>各種係数表!Q8</f>
        <v>6.6003883179327663E-2</v>
      </c>
      <c r="AJ8" s="57">
        <f t="shared" si="14"/>
        <v>0</v>
      </c>
      <c r="AK8" s="54">
        <f t="shared" si="15"/>
        <v>0</v>
      </c>
    </row>
    <row r="9" spans="1:37" ht="18" customHeight="1" x14ac:dyDescent="0.2">
      <c r="B9" s="51" t="s">
        <v>8</v>
      </c>
      <c r="C9" s="52" t="s">
        <v>9</v>
      </c>
      <c r="D9" s="13">
        <f>需要額入力!D9</f>
        <v>0</v>
      </c>
      <c r="E9" s="60">
        <f>各種係数表!D9</f>
        <v>0</v>
      </c>
      <c r="F9" s="60">
        <f>各種係数表!E9</f>
        <v>0</v>
      </c>
      <c r="G9" s="60">
        <f>各種係数表!F9</f>
        <v>0</v>
      </c>
      <c r="H9" s="60">
        <f>各種係数表!G9</f>
        <v>0</v>
      </c>
      <c r="I9" s="60">
        <f>各種係数表!H9</f>
        <v>0</v>
      </c>
      <c r="J9" s="60">
        <f>各種係数表!I9</f>
        <v>0</v>
      </c>
      <c r="K9" s="60">
        <f>各種係数表!J9</f>
        <v>0</v>
      </c>
      <c r="L9" s="60">
        <f>各種係数表!K9</f>
        <v>0</v>
      </c>
      <c r="M9" s="60">
        <f>各種係数表!L9</f>
        <v>0</v>
      </c>
      <c r="N9" s="13">
        <f t="shared" si="0"/>
        <v>0</v>
      </c>
      <c r="O9" s="13">
        <f t="shared" si="1"/>
        <v>0</v>
      </c>
      <c r="P9" s="13">
        <f t="shared" si="2"/>
        <v>0</v>
      </c>
      <c r="Q9" s="13">
        <f t="shared" si="3"/>
        <v>0</v>
      </c>
      <c r="R9" s="13">
        <f t="shared" si="4"/>
        <v>0</v>
      </c>
      <c r="S9" s="13">
        <f t="shared" si="5"/>
        <v>0</v>
      </c>
      <c r="T9" s="13">
        <f t="shared" si="6"/>
        <v>0</v>
      </c>
      <c r="U9" s="13">
        <f t="shared" si="7"/>
        <v>0</v>
      </c>
      <c r="V9" s="13">
        <f t="shared" si="8"/>
        <v>0</v>
      </c>
      <c r="W9" s="46">
        <f t="shared" si="16"/>
        <v>0</v>
      </c>
      <c r="X9" s="13">
        <f>需要額入力!F9</f>
        <v>0</v>
      </c>
      <c r="Y9" s="13">
        <f t="shared" si="9"/>
        <v>0</v>
      </c>
      <c r="Z9" s="285">
        <f>IF(OR(自給率入力!E9="",ISNUMBER(自給率入力!E9)=FALSE,自給率入力!E9&gt;1,自給率入力!E9&lt;0),自給率入力!D9,自給率入力!E9)</f>
        <v>0.94697799999999999</v>
      </c>
      <c r="AA9" s="13">
        <f t="shared" si="10"/>
        <v>0</v>
      </c>
      <c r="AB9" s="15">
        <v>0</v>
      </c>
      <c r="AC9" s="61">
        <f>IF(OR(自給率入力!E9="",ISNUMBER(自給率入力!E9)=FALSE,自給率入力!E9&gt;1,自給率入力!E9&lt;0),自給率入力!D9,自給率入力!E9)</f>
        <v>0.94697799999999999</v>
      </c>
      <c r="AD9" s="14">
        <f t="shared" si="11"/>
        <v>0</v>
      </c>
      <c r="AE9" s="13">
        <v>0</v>
      </c>
      <c r="AF9" s="62">
        <f>各種係数表!P9</f>
        <v>0.64578844642721356</v>
      </c>
      <c r="AG9" s="14">
        <f t="shared" si="12"/>
        <v>0</v>
      </c>
      <c r="AH9" s="14">
        <f t="shared" si="13"/>
        <v>0</v>
      </c>
      <c r="AI9" s="63">
        <f>各種係数表!Q9</f>
        <v>0.40642822742135815</v>
      </c>
      <c r="AJ9" s="14">
        <f t="shared" si="14"/>
        <v>0</v>
      </c>
      <c r="AK9" s="13">
        <f t="shared" si="15"/>
        <v>0</v>
      </c>
    </row>
    <row r="10" spans="1:37" ht="18" customHeight="1" x14ac:dyDescent="0.2">
      <c r="B10" s="51" t="s">
        <v>10</v>
      </c>
      <c r="C10" s="52" t="s">
        <v>11</v>
      </c>
      <c r="D10" s="13">
        <f>需要額入力!D10</f>
        <v>0</v>
      </c>
      <c r="E10" s="60">
        <f>各種係数表!D10</f>
        <v>0.14383952751664283</v>
      </c>
      <c r="F10" s="60">
        <f>各種係数表!E10</f>
        <v>7.4137491203725273E-2</v>
      </c>
      <c r="G10" s="60">
        <f>各種係数表!F10</f>
        <v>3.080177007505365E-5</v>
      </c>
      <c r="H10" s="60">
        <f>各種係数表!G10</f>
        <v>1.9168968243375054E-2</v>
      </c>
      <c r="I10" s="60">
        <f>各種係数表!H10</f>
        <v>1.822832957262149E-3</v>
      </c>
      <c r="J10" s="60">
        <f>各種係数表!I10</f>
        <v>5.3595079930593348E-3</v>
      </c>
      <c r="K10" s="60">
        <f>各種係数表!J10</f>
        <v>8.2927842509759821E-5</v>
      </c>
      <c r="L10" s="60">
        <f>各種係数表!K10</f>
        <v>1.2589236281957824E-3</v>
      </c>
      <c r="M10" s="60">
        <f>各種係数表!L10</f>
        <v>4.0808396404564667E-3</v>
      </c>
      <c r="N10" s="13">
        <f t="shared" si="0"/>
        <v>0</v>
      </c>
      <c r="O10" s="13">
        <f t="shared" si="1"/>
        <v>0</v>
      </c>
      <c r="P10" s="13">
        <f t="shared" si="2"/>
        <v>0</v>
      </c>
      <c r="Q10" s="13">
        <f t="shared" si="3"/>
        <v>0</v>
      </c>
      <c r="R10" s="13">
        <f t="shared" si="4"/>
        <v>0</v>
      </c>
      <c r="S10" s="13">
        <f t="shared" si="5"/>
        <v>0</v>
      </c>
      <c r="T10" s="13">
        <f t="shared" si="6"/>
        <v>0</v>
      </c>
      <c r="U10" s="13">
        <f t="shared" si="7"/>
        <v>0</v>
      </c>
      <c r="V10" s="13">
        <f t="shared" si="8"/>
        <v>0</v>
      </c>
      <c r="W10" s="46">
        <f t="shared" si="16"/>
        <v>0</v>
      </c>
      <c r="X10" s="13">
        <f>需要額入力!F10</f>
        <v>0</v>
      </c>
      <c r="Y10" s="13">
        <f t="shared" si="9"/>
        <v>0</v>
      </c>
      <c r="Z10" s="285">
        <f>IF(OR(自給率入力!E10="",ISNUMBER(自給率入力!E10)=FALSE,自給率入力!E10&gt;1,自給率入力!E10&lt;0),自給率入力!D10,自給率入力!E10)</f>
        <v>0.103105</v>
      </c>
      <c r="AA10" s="13">
        <f t="shared" si="10"/>
        <v>0</v>
      </c>
      <c r="AB10" s="15">
        <v>0</v>
      </c>
      <c r="AC10" s="61">
        <f>IF(OR(自給率入力!E10="",ISNUMBER(自給率入力!E10)=FALSE,自給率入力!E10&gt;1,自給率入力!E10&lt;0),自給率入力!D10,自給率入力!E10)</f>
        <v>0.103105</v>
      </c>
      <c r="AD10" s="14">
        <f t="shared" si="11"/>
        <v>0</v>
      </c>
      <c r="AE10" s="13">
        <v>0</v>
      </c>
      <c r="AF10" s="62">
        <f>各種係数表!P10</f>
        <v>0.68167086784299602</v>
      </c>
      <c r="AG10" s="14">
        <f t="shared" si="12"/>
        <v>0</v>
      </c>
      <c r="AH10" s="14">
        <f t="shared" si="13"/>
        <v>0</v>
      </c>
      <c r="AI10" s="63">
        <f>各種係数表!Q10</f>
        <v>0.26053294922578324</v>
      </c>
      <c r="AJ10" s="14">
        <f t="shared" si="14"/>
        <v>0</v>
      </c>
      <c r="AK10" s="13">
        <f t="shared" si="15"/>
        <v>0</v>
      </c>
    </row>
    <row r="11" spans="1:37" ht="18" customHeight="1" x14ac:dyDescent="0.2">
      <c r="B11" s="51" t="s">
        <v>12</v>
      </c>
      <c r="C11" s="52" t="s">
        <v>13</v>
      </c>
      <c r="D11" s="13">
        <f>需要額入力!D11</f>
        <v>0</v>
      </c>
      <c r="E11" s="60">
        <f>各種係数表!D11</f>
        <v>0.12301966873504828</v>
      </c>
      <c r="F11" s="60">
        <f>各種係数表!E11</f>
        <v>0.12628062490647585</v>
      </c>
      <c r="G11" s="60">
        <f>各種係数表!F11</f>
        <v>8.9394507679182552E-6</v>
      </c>
      <c r="H11" s="60">
        <f>各種係数表!G11</f>
        <v>2.2013591851884961E-2</v>
      </c>
      <c r="I11" s="60">
        <f>各種係数表!H11</f>
        <v>0</v>
      </c>
      <c r="J11" s="60">
        <f>各種係数表!I11</f>
        <v>4.7417956247218566E-4</v>
      </c>
      <c r="K11" s="60">
        <f>各種係数表!J11</f>
        <v>1.2934996589405196E-3</v>
      </c>
      <c r="L11" s="60">
        <f>各種係数表!K11</f>
        <v>3.2551260948397993E-3</v>
      </c>
      <c r="M11" s="60">
        <f>各種係数表!L11</f>
        <v>6.2630569423580331E-3</v>
      </c>
      <c r="N11" s="13">
        <f t="shared" si="0"/>
        <v>0</v>
      </c>
      <c r="O11" s="13">
        <f t="shared" si="1"/>
        <v>0</v>
      </c>
      <c r="P11" s="13">
        <f t="shared" si="2"/>
        <v>0</v>
      </c>
      <c r="Q11" s="13">
        <f t="shared" si="3"/>
        <v>0</v>
      </c>
      <c r="R11" s="13">
        <f t="shared" si="4"/>
        <v>0</v>
      </c>
      <c r="S11" s="13">
        <f t="shared" si="5"/>
        <v>0</v>
      </c>
      <c r="T11" s="13">
        <f t="shared" si="6"/>
        <v>0</v>
      </c>
      <c r="U11" s="13">
        <f t="shared" si="7"/>
        <v>0</v>
      </c>
      <c r="V11" s="13">
        <f t="shared" si="8"/>
        <v>0</v>
      </c>
      <c r="W11" s="46">
        <f t="shared" si="16"/>
        <v>0</v>
      </c>
      <c r="X11" s="13">
        <f>需要額入力!F11</f>
        <v>0</v>
      </c>
      <c r="Y11" s="13">
        <f t="shared" si="9"/>
        <v>0</v>
      </c>
      <c r="Z11" s="285">
        <f>IF(OR(自給率入力!E11="",ISNUMBER(自給率入力!E11)=FALSE,自給率入力!E11&gt;1,自給率入力!E11&lt;0),自給率入力!D11,自給率入力!E11)</f>
        <v>0.30082900000000001</v>
      </c>
      <c r="AA11" s="13">
        <f t="shared" si="10"/>
        <v>0</v>
      </c>
      <c r="AB11" s="15">
        <v>0</v>
      </c>
      <c r="AC11" s="61">
        <f>IF(OR(自給率入力!E11="",ISNUMBER(自給率入力!E11)=FALSE,自給率入力!E11&gt;1,自給率入力!E11&lt;0),自給率入力!D11,自給率入力!E11)</f>
        <v>0.30082900000000001</v>
      </c>
      <c r="AD11" s="14">
        <f t="shared" si="11"/>
        <v>0</v>
      </c>
      <c r="AE11" s="13">
        <v>0</v>
      </c>
      <c r="AF11" s="62">
        <f>各種係数表!P11</f>
        <v>0.44584869675778765</v>
      </c>
      <c r="AG11" s="14">
        <f t="shared" si="12"/>
        <v>0</v>
      </c>
      <c r="AH11" s="14">
        <f t="shared" si="13"/>
        <v>0</v>
      </c>
      <c r="AI11" s="63">
        <f>各種係数表!Q11</f>
        <v>0.15491417673235855</v>
      </c>
      <c r="AJ11" s="14">
        <f t="shared" si="14"/>
        <v>0</v>
      </c>
      <c r="AK11" s="13">
        <f t="shared" si="15"/>
        <v>0</v>
      </c>
    </row>
    <row r="12" spans="1:37" ht="18" customHeight="1" x14ac:dyDescent="0.2">
      <c r="B12" s="51" t="s">
        <v>14</v>
      </c>
      <c r="C12" s="52" t="s">
        <v>16</v>
      </c>
      <c r="D12" s="13">
        <f>需要額入力!D12</f>
        <v>0</v>
      </c>
      <c r="E12" s="60">
        <f>各種係数表!D12</f>
        <v>2.0954495570204446E-2</v>
      </c>
      <c r="F12" s="60">
        <f>各種係数表!E12</f>
        <v>8.0985363452966712E-6</v>
      </c>
      <c r="G12" s="60">
        <f>各種係数表!F12</f>
        <v>1.0901875849437826E-5</v>
      </c>
      <c r="H12" s="60">
        <f>各種係数表!G12</f>
        <v>1.8111597830838187E-2</v>
      </c>
      <c r="I12" s="60">
        <f>各種係数表!H12</f>
        <v>6.1098784492756479E-3</v>
      </c>
      <c r="J12" s="60">
        <f>各種係数表!I12</f>
        <v>7.2476189784007883E-3</v>
      </c>
      <c r="K12" s="60">
        <f>各種係数表!J12</f>
        <v>0</v>
      </c>
      <c r="L12" s="60">
        <f>各種係数表!K12</f>
        <v>1.9899557383840512E-3</v>
      </c>
      <c r="M12" s="60">
        <f>各種係数表!L12</f>
        <v>2.0467752770374308E-2</v>
      </c>
      <c r="N12" s="13">
        <f t="shared" si="0"/>
        <v>0</v>
      </c>
      <c r="O12" s="13">
        <f t="shared" si="1"/>
        <v>0</v>
      </c>
      <c r="P12" s="13">
        <f t="shared" si="2"/>
        <v>0</v>
      </c>
      <c r="Q12" s="13">
        <f t="shared" si="3"/>
        <v>0</v>
      </c>
      <c r="R12" s="13">
        <f t="shared" si="4"/>
        <v>0</v>
      </c>
      <c r="S12" s="13">
        <f t="shared" si="5"/>
        <v>0</v>
      </c>
      <c r="T12" s="13">
        <f t="shared" si="6"/>
        <v>0</v>
      </c>
      <c r="U12" s="13">
        <f t="shared" si="7"/>
        <v>0</v>
      </c>
      <c r="V12" s="13">
        <f t="shared" si="8"/>
        <v>0</v>
      </c>
      <c r="W12" s="46">
        <f t="shared" si="16"/>
        <v>0</v>
      </c>
      <c r="X12" s="13">
        <f>需要額入力!F12</f>
        <v>0</v>
      </c>
      <c r="Y12" s="13">
        <f t="shared" si="9"/>
        <v>0</v>
      </c>
      <c r="Z12" s="285">
        <f>IF(OR(自給率入力!E12="",ISNUMBER(自給率入力!E12)=FALSE,自給率入力!E12&gt;1,自給率入力!E12&lt;0),自給率入力!D12,自給率入力!E12)</f>
        <v>0</v>
      </c>
      <c r="AA12" s="13">
        <f t="shared" si="10"/>
        <v>0</v>
      </c>
      <c r="AB12" s="15">
        <v>0</v>
      </c>
      <c r="AC12" s="61">
        <f>IF(OR(自給率入力!E12="",ISNUMBER(自給率入力!E12)=FALSE,自給率入力!E12&gt;1,自給率入力!E12&lt;0),自給率入力!D12,自給率入力!E12)</f>
        <v>0</v>
      </c>
      <c r="AD12" s="14">
        <f t="shared" si="11"/>
        <v>0</v>
      </c>
      <c r="AE12" s="13">
        <v>0</v>
      </c>
      <c r="AF12" s="62">
        <f>各種係数表!P12</f>
        <v>0</v>
      </c>
      <c r="AG12" s="14">
        <f t="shared" si="12"/>
        <v>0</v>
      </c>
      <c r="AH12" s="14">
        <f t="shared" si="13"/>
        <v>0</v>
      </c>
      <c r="AI12" s="63">
        <f>各種係数表!Q12</f>
        <v>0</v>
      </c>
      <c r="AJ12" s="14">
        <f t="shared" si="14"/>
        <v>0</v>
      </c>
      <c r="AK12" s="13">
        <f t="shared" si="15"/>
        <v>0</v>
      </c>
    </row>
    <row r="13" spans="1:37" ht="18" customHeight="1" x14ac:dyDescent="0.2">
      <c r="B13" s="51" t="s">
        <v>15</v>
      </c>
      <c r="C13" s="52" t="s">
        <v>404</v>
      </c>
      <c r="D13" s="13">
        <f>需要額入力!D13</f>
        <v>0</v>
      </c>
      <c r="E13" s="60">
        <f>各種係数表!D13</f>
        <v>3.0109189092658022E-2</v>
      </c>
      <c r="F13" s="60">
        <f>各種係数表!E13</f>
        <v>6.8997846861308242E-5</v>
      </c>
      <c r="G13" s="60">
        <f>各種係数表!F13</f>
        <v>5.3600165594832466E-4</v>
      </c>
      <c r="H13" s="60">
        <f>各種係数表!G13</f>
        <v>7.3260746921985753E-2</v>
      </c>
      <c r="I13" s="60">
        <f>各種係数表!H13</f>
        <v>8.0390101650063221E-3</v>
      </c>
      <c r="J13" s="60">
        <f>各種係数表!I13</f>
        <v>2.1195276082708124E-2</v>
      </c>
      <c r="K13" s="60">
        <f>各種係数表!J13</f>
        <v>0</v>
      </c>
      <c r="L13" s="60">
        <f>各種係数表!K13</f>
        <v>6.1347203253451412E-3</v>
      </c>
      <c r="M13" s="60">
        <f>各種係数表!L13</f>
        <v>1.8147448398742615E-2</v>
      </c>
      <c r="N13" s="13">
        <f t="shared" si="0"/>
        <v>0</v>
      </c>
      <c r="O13" s="13">
        <f t="shared" si="1"/>
        <v>0</v>
      </c>
      <c r="P13" s="13">
        <f t="shared" si="2"/>
        <v>0</v>
      </c>
      <c r="Q13" s="13">
        <f t="shared" si="3"/>
        <v>0</v>
      </c>
      <c r="R13" s="13">
        <f t="shared" si="4"/>
        <v>0</v>
      </c>
      <c r="S13" s="13">
        <f t="shared" si="5"/>
        <v>0</v>
      </c>
      <c r="T13" s="13">
        <f t="shared" si="6"/>
        <v>0</v>
      </c>
      <c r="U13" s="13">
        <f t="shared" si="7"/>
        <v>0</v>
      </c>
      <c r="V13" s="13">
        <f t="shared" si="8"/>
        <v>0</v>
      </c>
      <c r="W13" s="46">
        <f t="shared" si="16"/>
        <v>0</v>
      </c>
      <c r="X13" s="13">
        <f>需要額入力!F13</f>
        <v>0</v>
      </c>
      <c r="Y13" s="13">
        <f t="shared" si="9"/>
        <v>0</v>
      </c>
      <c r="Z13" s="285">
        <f>IF(OR(自給率入力!E13="",ISNUMBER(自給率入力!E13)=FALSE,自給率入力!E13&gt;1,自給率入力!E13&lt;0),自給率入力!D13,自給率入力!E13)</f>
        <v>7.2107000000000004E-2</v>
      </c>
      <c r="AA13" s="13">
        <f t="shared" si="10"/>
        <v>0</v>
      </c>
      <c r="AB13" s="15">
        <v>0</v>
      </c>
      <c r="AC13" s="61">
        <f>IF(OR(自給率入力!E13="",ISNUMBER(自給率入力!E13)=FALSE,自給率入力!E13&gt;1,自給率入力!E13&lt;0),自給率入力!D13,自給率入力!E13)</f>
        <v>7.2107000000000004E-2</v>
      </c>
      <c r="AD13" s="14">
        <f t="shared" si="11"/>
        <v>0</v>
      </c>
      <c r="AE13" s="13">
        <v>0</v>
      </c>
      <c r="AF13" s="62">
        <f>各種係数表!P13</f>
        <v>0.49325192802056556</v>
      </c>
      <c r="AG13" s="14">
        <f t="shared" si="12"/>
        <v>0</v>
      </c>
      <c r="AH13" s="14">
        <f t="shared" si="13"/>
        <v>0</v>
      </c>
      <c r="AI13" s="63">
        <f>各種係数表!Q13</f>
        <v>0.22660668380462726</v>
      </c>
      <c r="AJ13" s="14">
        <f t="shared" si="14"/>
        <v>0</v>
      </c>
      <c r="AK13" s="13">
        <f t="shared" si="15"/>
        <v>0</v>
      </c>
    </row>
    <row r="14" spans="1:37" ht="18" customHeight="1" x14ac:dyDescent="0.2">
      <c r="B14" s="51" t="s">
        <v>17</v>
      </c>
      <c r="C14" s="52" t="s">
        <v>18</v>
      </c>
      <c r="D14" s="13">
        <f>需要額入力!D14</f>
        <v>0</v>
      </c>
      <c r="E14" s="60">
        <f>各種係数表!D14</f>
        <v>0.11333255298000534</v>
      </c>
      <c r="F14" s="60">
        <f>各種係数表!E14</f>
        <v>0.21639129525200076</v>
      </c>
      <c r="G14" s="60">
        <f>各種係数表!F14</f>
        <v>2.6196380081423988E-4</v>
      </c>
      <c r="H14" s="60">
        <f>各種係数表!G14</f>
        <v>2.2131362597948331E-2</v>
      </c>
      <c r="I14" s="60">
        <f>各種係数表!H14</f>
        <v>1.8034159886437534E-4</v>
      </c>
      <c r="J14" s="60">
        <f>各種係数表!I14</f>
        <v>2.5019861241483931E-4</v>
      </c>
      <c r="K14" s="60">
        <f>各種係数表!J14</f>
        <v>1.0557759376473606E-4</v>
      </c>
      <c r="L14" s="60">
        <f>各種係数表!K14</f>
        <v>1.7558143068438796E-3</v>
      </c>
      <c r="M14" s="60">
        <f>各種係数表!L14</f>
        <v>3.7530950994087908E-3</v>
      </c>
      <c r="N14" s="13">
        <f t="shared" si="0"/>
        <v>0</v>
      </c>
      <c r="O14" s="13">
        <f t="shared" si="1"/>
        <v>0</v>
      </c>
      <c r="P14" s="13">
        <f t="shared" si="2"/>
        <v>0</v>
      </c>
      <c r="Q14" s="13">
        <f t="shared" si="3"/>
        <v>0</v>
      </c>
      <c r="R14" s="13">
        <f t="shared" si="4"/>
        <v>0</v>
      </c>
      <c r="S14" s="13">
        <f t="shared" si="5"/>
        <v>0</v>
      </c>
      <c r="T14" s="13">
        <f t="shared" si="6"/>
        <v>0</v>
      </c>
      <c r="U14" s="13">
        <f t="shared" si="7"/>
        <v>0</v>
      </c>
      <c r="V14" s="13">
        <f t="shared" si="8"/>
        <v>0</v>
      </c>
      <c r="W14" s="46">
        <f t="shared" si="16"/>
        <v>0</v>
      </c>
      <c r="X14" s="13">
        <f>需要額入力!F14</f>
        <v>0</v>
      </c>
      <c r="Y14" s="13">
        <f t="shared" si="9"/>
        <v>0</v>
      </c>
      <c r="Z14" s="285">
        <f>IF(OR(自給率入力!E14="",ISNUMBER(自給率入力!E14)=FALSE,自給率入力!E14&gt;1,自給率入力!E14&lt;0),自給率入力!D14,自給率入力!E14)</f>
        <v>0.330013</v>
      </c>
      <c r="AA14" s="13">
        <f t="shared" si="10"/>
        <v>0</v>
      </c>
      <c r="AB14" s="15">
        <v>0</v>
      </c>
      <c r="AC14" s="61">
        <f>IF(OR(自給率入力!E14="",ISNUMBER(自給率入力!E14)=FALSE,自給率入力!E14&gt;1,自給率入力!E14&lt;0),自給率入力!D14,自給率入力!E14)</f>
        <v>0.330013</v>
      </c>
      <c r="AD14" s="14">
        <f t="shared" si="11"/>
        <v>0</v>
      </c>
      <c r="AE14" s="13">
        <v>0</v>
      </c>
      <c r="AF14" s="62">
        <f>各種係数表!P14</f>
        <v>0.33401481421342777</v>
      </c>
      <c r="AG14" s="14">
        <f t="shared" si="12"/>
        <v>0</v>
      </c>
      <c r="AH14" s="14">
        <f t="shared" si="13"/>
        <v>0</v>
      </c>
      <c r="AI14" s="63">
        <f>各種係数表!Q14</f>
        <v>0.16131169077989582</v>
      </c>
      <c r="AJ14" s="14">
        <f t="shared" si="14"/>
        <v>0</v>
      </c>
      <c r="AK14" s="13">
        <f t="shared" si="15"/>
        <v>0</v>
      </c>
    </row>
    <row r="15" spans="1:37" ht="18" customHeight="1" x14ac:dyDescent="0.2">
      <c r="B15" s="51" t="s">
        <v>19</v>
      </c>
      <c r="C15" s="52" t="s">
        <v>20</v>
      </c>
      <c r="D15" s="13">
        <f>需要額入力!D15</f>
        <v>0</v>
      </c>
      <c r="E15" s="60">
        <f>各種係数表!D15</f>
        <v>0.16354533479269792</v>
      </c>
      <c r="F15" s="60">
        <f>各種係数表!E15</f>
        <v>0.15197688353081373</v>
      </c>
      <c r="G15" s="60">
        <f>各種係数表!F15</f>
        <v>5.0229163229706722E-4</v>
      </c>
      <c r="H15" s="60">
        <f>各種係数表!G15</f>
        <v>3.6216499585052513E-2</v>
      </c>
      <c r="I15" s="60">
        <f>各種係数表!H15</f>
        <v>1.456294012278426E-4</v>
      </c>
      <c r="J15" s="60">
        <f>各種係数表!I15</f>
        <v>2.3414594930020006E-4</v>
      </c>
      <c r="K15" s="60">
        <f>各種係数表!J15</f>
        <v>4.8822277697430841E-5</v>
      </c>
      <c r="L15" s="60">
        <f>各種係数表!K15</f>
        <v>2.8533815917402422E-3</v>
      </c>
      <c r="M15" s="60">
        <f>各種係数表!L15</f>
        <v>2.9178638453028864E-3</v>
      </c>
      <c r="N15" s="13">
        <f t="shared" si="0"/>
        <v>0</v>
      </c>
      <c r="O15" s="13">
        <f t="shared" si="1"/>
        <v>0</v>
      </c>
      <c r="P15" s="13">
        <f t="shared" si="2"/>
        <v>0</v>
      </c>
      <c r="Q15" s="13">
        <f t="shared" si="3"/>
        <v>0</v>
      </c>
      <c r="R15" s="13">
        <f t="shared" si="4"/>
        <v>0</v>
      </c>
      <c r="S15" s="13">
        <f t="shared" si="5"/>
        <v>0</v>
      </c>
      <c r="T15" s="13">
        <f t="shared" si="6"/>
        <v>0</v>
      </c>
      <c r="U15" s="13">
        <f t="shared" si="7"/>
        <v>0</v>
      </c>
      <c r="V15" s="13">
        <f t="shared" si="8"/>
        <v>0</v>
      </c>
      <c r="W15" s="46">
        <f t="shared" si="16"/>
        <v>0</v>
      </c>
      <c r="X15" s="13">
        <f>需要額入力!F15</f>
        <v>0</v>
      </c>
      <c r="Y15" s="13">
        <f t="shared" si="9"/>
        <v>0</v>
      </c>
      <c r="Z15" s="285">
        <f>IF(OR(自給率入力!E15="",ISNUMBER(自給率入力!E15)=FALSE,自給率入力!E15&gt;1,自給率入力!E15&lt;0),自給率入力!D15,自給率入力!E15)</f>
        <v>0.37648199999999998</v>
      </c>
      <c r="AA15" s="13">
        <f t="shared" si="10"/>
        <v>0</v>
      </c>
      <c r="AB15" s="15">
        <v>0</v>
      </c>
      <c r="AC15" s="61">
        <f>IF(OR(自給率入力!E15="",ISNUMBER(自給率入力!E15)=FALSE,自給率入力!E15&gt;1,自給率入力!E15&lt;0),自給率入力!D15,自給率入力!E15)</f>
        <v>0.37648199999999998</v>
      </c>
      <c r="AD15" s="14">
        <f t="shared" si="11"/>
        <v>0</v>
      </c>
      <c r="AE15" s="13">
        <v>0</v>
      </c>
      <c r="AF15" s="62">
        <f>各種係数表!P15</f>
        <v>0.58493563394600157</v>
      </c>
      <c r="AG15" s="14">
        <f t="shared" si="12"/>
        <v>0</v>
      </c>
      <c r="AH15" s="14">
        <f t="shared" si="13"/>
        <v>0</v>
      </c>
      <c r="AI15" s="63">
        <f>各種係数表!Q15</f>
        <v>7.7623678000680832E-2</v>
      </c>
      <c r="AJ15" s="14">
        <f t="shared" si="14"/>
        <v>0</v>
      </c>
      <c r="AK15" s="13">
        <f t="shared" si="15"/>
        <v>0</v>
      </c>
    </row>
    <row r="16" spans="1:37" ht="18" customHeight="1" x14ac:dyDescent="0.2">
      <c r="B16" s="51" t="s">
        <v>21</v>
      </c>
      <c r="C16" s="52" t="s">
        <v>22</v>
      </c>
      <c r="D16" s="13">
        <f>需要額入力!D16</f>
        <v>0</v>
      </c>
      <c r="E16" s="60">
        <f>各種係数表!D16</f>
        <v>0.12824159112700145</v>
      </c>
      <c r="F16" s="60">
        <f>各種係数表!E16</f>
        <v>0.18184694920433114</v>
      </c>
      <c r="G16" s="60">
        <f>各種係数表!F16</f>
        <v>2.0932184638726648E-4</v>
      </c>
      <c r="H16" s="60">
        <f>各種係数表!G16</f>
        <v>7.0398168082632953E-2</v>
      </c>
      <c r="I16" s="60">
        <f>各種係数表!H16</f>
        <v>4.9454042264749989E-3</v>
      </c>
      <c r="J16" s="60">
        <f>各種係数表!I16</f>
        <v>3.6020215713889348E-3</v>
      </c>
      <c r="K16" s="60">
        <f>各種係数表!J16</f>
        <v>0</v>
      </c>
      <c r="L16" s="60">
        <f>各種係数表!K16</f>
        <v>5.0598990619150136E-3</v>
      </c>
      <c r="M16" s="60">
        <f>各種係数表!L16</f>
        <v>8.200429180027325E-3</v>
      </c>
      <c r="N16" s="13">
        <f t="shared" si="0"/>
        <v>0</v>
      </c>
      <c r="O16" s="13">
        <f t="shared" si="1"/>
        <v>0</v>
      </c>
      <c r="P16" s="13">
        <f t="shared" si="2"/>
        <v>0</v>
      </c>
      <c r="Q16" s="13">
        <f t="shared" si="3"/>
        <v>0</v>
      </c>
      <c r="R16" s="13">
        <f t="shared" si="4"/>
        <v>0</v>
      </c>
      <c r="S16" s="13">
        <f t="shared" si="5"/>
        <v>0</v>
      </c>
      <c r="T16" s="13">
        <f t="shared" si="6"/>
        <v>0</v>
      </c>
      <c r="U16" s="13">
        <f t="shared" si="7"/>
        <v>0</v>
      </c>
      <c r="V16" s="13">
        <f t="shared" si="8"/>
        <v>0</v>
      </c>
      <c r="W16" s="46">
        <f t="shared" si="16"/>
        <v>0</v>
      </c>
      <c r="X16" s="13">
        <f>需要額入力!F16</f>
        <v>0</v>
      </c>
      <c r="Y16" s="13">
        <f t="shared" si="9"/>
        <v>0</v>
      </c>
      <c r="Z16" s="285">
        <f>IF(OR(自給率入力!E16="",ISNUMBER(自給率入力!E16)=FALSE,自給率入力!E16&gt;1,自給率入力!E16&lt;0),自給率入力!D16,自給率入力!E16)</f>
        <v>0.62202500000000005</v>
      </c>
      <c r="AA16" s="13">
        <f t="shared" si="10"/>
        <v>0</v>
      </c>
      <c r="AB16" s="15">
        <v>0</v>
      </c>
      <c r="AC16" s="61">
        <f>IF(OR(自給率入力!E16="",ISNUMBER(自給率入力!E16)=FALSE,自給率入力!E16&gt;1,自給率入力!E16&lt;0),自給率入力!D16,自給率入力!E16)</f>
        <v>0.62202500000000005</v>
      </c>
      <c r="AD16" s="14">
        <f t="shared" si="11"/>
        <v>0</v>
      </c>
      <c r="AE16" s="13">
        <v>0</v>
      </c>
      <c r="AF16" s="62">
        <f>各種係数表!P16</f>
        <v>0.17921056748539285</v>
      </c>
      <c r="AG16" s="14">
        <f t="shared" si="12"/>
        <v>0</v>
      </c>
      <c r="AH16" s="14">
        <f t="shared" si="13"/>
        <v>0</v>
      </c>
      <c r="AI16" s="63">
        <f>各種係数表!Q16</f>
        <v>5.1075725936456332E-2</v>
      </c>
      <c r="AJ16" s="14">
        <f t="shared" si="14"/>
        <v>0</v>
      </c>
      <c r="AK16" s="13">
        <f t="shared" si="15"/>
        <v>0</v>
      </c>
    </row>
    <row r="17" spans="2:37" ht="18" customHeight="1" x14ac:dyDescent="0.2">
      <c r="B17" s="51" t="s">
        <v>23</v>
      </c>
      <c r="C17" s="52" t="s">
        <v>24</v>
      </c>
      <c r="D17" s="13">
        <f>需要額入力!D17</f>
        <v>0</v>
      </c>
      <c r="E17" s="60">
        <f>各種係数表!D17</f>
        <v>8.1152854579463488E-2</v>
      </c>
      <c r="F17" s="60">
        <f>各種係数表!E17</f>
        <v>0.19102498090543574</v>
      </c>
      <c r="G17" s="60">
        <f>各種係数表!F17</f>
        <v>2.6217898931409181E-4</v>
      </c>
      <c r="H17" s="60">
        <f>各種係数表!G17</f>
        <v>7.7419321061128182E-3</v>
      </c>
      <c r="I17" s="60">
        <f>各種係数表!H17</f>
        <v>1.1014739412811693E-4</v>
      </c>
      <c r="J17" s="60">
        <f>各種係数表!I17</f>
        <v>1.1538291926034917E-4</v>
      </c>
      <c r="K17" s="60">
        <f>各種係数表!J17</f>
        <v>3.7051408628105143E-5</v>
      </c>
      <c r="L17" s="60">
        <f>各種係数表!K17</f>
        <v>7.851274034835976E-4</v>
      </c>
      <c r="M17" s="60">
        <f>各種係数表!L17</f>
        <v>1.6461699213845629E-3</v>
      </c>
      <c r="N17" s="13">
        <f t="shared" si="0"/>
        <v>0</v>
      </c>
      <c r="O17" s="13">
        <f t="shared" si="1"/>
        <v>0</v>
      </c>
      <c r="P17" s="13">
        <f t="shared" si="2"/>
        <v>0</v>
      </c>
      <c r="Q17" s="13">
        <f t="shared" si="3"/>
        <v>0</v>
      </c>
      <c r="R17" s="13">
        <f t="shared" si="4"/>
        <v>0</v>
      </c>
      <c r="S17" s="13">
        <f t="shared" si="5"/>
        <v>0</v>
      </c>
      <c r="T17" s="13">
        <f t="shared" si="6"/>
        <v>0</v>
      </c>
      <c r="U17" s="13">
        <f t="shared" si="7"/>
        <v>0</v>
      </c>
      <c r="V17" s="13">
        <f t="shared" si="8"/>
        <v>0</v>
      </c>
      <c r="W17" s="46">
        <f t="shared" si="16"/>
        <v>0</v>
      </c>
      <c r="X17" s="13">
        <f>需要額入力!F17</f>
        <v>0</v>
      </c>
      <c r="Y17" s="13">
        <f t="shared" si="9"/>
        <v>0</v>
      </c>
      <c r="Z17" s="285">
        <f>IF(OR(自給率入力!E17="",ISNUMBER(自給率入力!E17)=FALSE,自給率入力!E17&gt;1,自給率入力!E17&lt;0),自給率入力!D17,自給率入力!E17)</f>
        <v>0</v>
      </c>
      <c r="AA17" s="13">
        <f t="shared" si="10"/>
        <v>0</v>
      </c>
      <c r="AB17" s="15">
        <v>0</v>
      </c>
      <c r="AC17" s="61">
        <f>IF(OR(自給率入力!E17="",ISNUMBER(自給率入力!E17)=FALSE,自給率入力!E17&gt;1,自給率入力!E17&lt;0),自給率入力!D17,自給率入力!E17)</f>
        <v>0</v>
      </c>
      <c r="AD17" s="14">
        <f t="shared" si="11"/>
        <v>0</v>
      </c>
      <c r="AE17" s="13">
        <v>0</v>
      </c>
      <c r="AF17" s="62">
        <f>各種係数表!P17</f>
        <v>0</v>
      </c>
      <c r="AG17" s="14">
        <f t="shared" si="12"/>
        <v>0</v>
      </c>
      <c r="AH17" s="14">
        <f t="shared" si="13"/>
        <v>0</v>
      </c>
      <c r="AI17" s="63">
        <f>各種係数表!Q17</f>
        <v>0</v>
      </c>
      <c r="AJ17" s="14">
        <f t="shared" si="14"/>
        <v>0</v>
      </c>
      <c r="AK17" s="13">
        <f t="shared" si="15"/>
        <v>0</v>
      </c>
    </row>
    <row r="18" spans="2:37" ht="18" customHeight="1" x14ac:dyDescent="0.2">
      <c r="B18" s="51" t="s">
        <v>25</v>
      </c>
      <c r="C18" s="52" t="s">
        <v>26</v>
      </c>
      <c r="D18" s="13">
        <f>需要額入力!D18</f>
        <v>0</v>
      </c>
      <c r="E18" s="60">
        <f>各種係数表!D18</f>
        <v>0.12508040605431411</v>
      </c>
      <c r="F18" s="60">
        <f>各種係数表!E18</f>
        <v>4.8841148410022364E-2</v>
      </c>
      <c r="G18" s="60">
        <f>各種係数表!F18</f>
        <v>1.8592230499207799E-4</v>
      </c>
      <c r="H18" s="60">
        <f>各種係数表!G18</f>
        <v>1.143913694438615E-2</v>
      </c>
      <c r="I18" s="60">
        <f>各種係数表!H18</f>
        <v>3.8466683791464415E-6</v>
      </c>
      <c r="J18" s="60">
        <f>各種係数表!I18</f>
        <v>1.688260010847605E-4</v>
      </c>
      <c r="K18" s="60">
        <f>各種係数表!J18</f>
        <v>1.7096303907317518E-5</v>
      </c>
      <c r="L18" s="60">
        <f>各種係数表!K18</f>
        <v>8.6550038530794934E-4</v>
      </c>
      <c r="M18" s="60">
        <f>各種係数表!L18</f>
        <v>4.9074940365954932E-3</v>
      </c>
      <c r="N18" s="13">
        <f t="shared" si="0"/>
        <v>0</v>
      </c>
      <c r="O18" s="13">
        <f t="shared" si="1"/>
        <v>0</v>
      </c>
      <c r="P18" s="13">
        <f t="shared" si="2"/>
        <v>0</v>
      </c>
      <c r="Q18" s="13">
        <f t="shared" si="3"/>
        <v>0</v>
      </c>
      <c r="R18" s="13">
        <f t="shared" si="4"/>
        <v>0</v>
      </c>
      <c r="S18" s="13">
        <f t="shared" si="5"/>
        <v>0</v>
      </c>
      <c r="T18" s="13">
        <f t="shared" si="6"/>
        <v>0</v>
      </c>
      <c r="U18" s="13">
        <f t="shared" si="7"/>
        <v>0</v>
      </c>
      <c r="V18" s="13">
        <f t="shared" si="8"/>
        <v>0</v>
      </c>
      <c r="W18" s="46">
        <f t="shared" si="16"/>
        <v>0</v>
      </c>
      <c r="X18" s="13">
        <f>需要額入力!F18</f>
        <v>0</v>
      </c>
      <c r="Y18" s="13">
        <f t="shared" si="9"/>
        <v>0</v>
      </c>
      <c r="Z18" s="285">
        <f>IF(OR(自給率入力!E18="",ISNUMBER(自給率入力!E18)=FALSE,自給率入力!E18&gt;1,自給率入力!E18&lt;0),自給率入力!D18,自給率入力!E18)</f>
        <v>0.18424699999999999</v>
      </c>
      <c r="AA18" s="13">
        <f t="shared" si="10"/>
        <v>0</v>
      </c>
      <c r="AB18" s="15">
        <v>0</v>
      </c>
      <c r="AC18" s="61">
        <f>IF(OR(自給率入力!E18="",ISNUMBER(自給率入力!E18)=FALSE,自給率入力!E18&gt;1,自給率入力!E18&lt;0),自給率入力!D18,自給率入力!E18)</f>
        <v>0.18424699999999999</v>
      </c>
      <c r="AD18" s="14">
        <f t="shared" si="11"/>
        <v>0</v>
      </c>
      <c r="AE18" s="13">
        <v>0</v>
      </c>
      <c r="AF18" s="62">
        <f>各種係数表!P18</f>
        <v>0.39368348697050409</v>
      </c>
      <c r="AG18" s="14">
        <f t="shared" si="12"/>
        <v>0</v>
      </c>
      <c r="AH18" s="14">
        <f t="shared" si="13"/>
        <v>0</v>
      </c>
      <c r="AI18" s="63">
        <f>各種係数表!Q18</f>
        <v>0.23933643471749991</v>
      </c>
      <c r="AJ18" s="14">
        <f t="shared" si="14"/>
        <v>0</v>
      </c>
      <c r="AK18" s="13">
        <f t="shared" si="15"/>
        <v>0</v>
      </c>
    </row>
    <row r="19" spans="2:37" ht="18" customHeight="1" x14ac:dyDescent="0.2">
      <c r="B19" s="51" t="s">
        <v>27</v>
      </c>
      <c r="C19" s="52" t="s">
        <v>28</v>
      </c>
      <c r="D19" s="13">
        <f>需要額入力!D19</f>
        <v>0</v>
      </c>
      <c r="E19" s="60">
        <f>各種係数表!D19</f>
        <v>0.14233984872399127</v>
      </c>
      <c r="F19" s="60">
        <f>各種係数表!E19</f>
        <v>0.34158865941848698</v>
      </c>
      <c r="G19" s="60">
        <f>各種係数表!F19</f>
        <v>2.3268826180794484E-5</v>
      </c>
      <c r="H19" s="60">
        <f>各種係数表!G19</f>
        <v>2.1835824469998787E-2</v>
      </c>
      <c r="I19" s="60">
        <f>各種係数表!H19</f>
        <v>2.6848645593224406E-5</v>
      </c>
      <c r="J19" s="60">
        <f>各種係数表!I19</f>
        <v>3.3084691009677326E-4</v>
      </c>
      <c r="K19" s="60">
        <f>各種係数表!J19</f>
        <v>1.8185482615143997E-4</v>
      </c>
      <c r="L19" s="60">
        <f>各種係数表!K19</f>
        <v>1.6381969595161802E-3</v>
      </c>
      <c r="M19" s="60">
        <f>各種係数表!L19</f>
        <v>1.6777181658294065E-3</v>
      </c>
      <c r="N19" s="13">
        <f t="shared" si="0"/>
        <v>0</v>
      </c>
      <c r="O19" s="13">
        <f t="shared" si="1"/>
        <v>0</v>
      </c>
      <c r="P19" s="13">
        <f t="shared" si="2"/>
        <v>0</v>
      </c>
      <c r="Q19" s="13">
        <f t="shared" si="3"/>
        <v>0</v>
      </c>
      <c r="R19" s="13">
        <f t="shared" si="4"/>
        <v>0</v>
      </c>
      <c r="S19" s="13">
        <f t="shared" si="5"/>
        <v>0</v>
      </c>
      <c r="T19" s="13">
        <f t="shared" si="6"/>
        <v>0</v>
      </c>
      <c r="U19" s="13">
        <f t="shared" si="7"/>
        <v>0</v>
      </c>
      <c r="V19" s="13">
        <f t="shared" si="8"/>
        <v>0</v>
      </c>
      <c r="W19" s="46">
        <f t="shared" si="16"/>
        <v>0</v>
      </c>
      <c r="X19" s="13">
        <f>需要額入力!F19</f>
        <v>0</v>
      </c>
      <c r="Y19" s="13">
        <f t="shared" si="9"/>
        <v>0</v>
      </c>
      <c r="Z19" s="285">
        <f>IF(OR(自給率入力!E19="",ISNUMBER(自給率入力!E19)=FALSE,自給率入力!E19&gt;1,自給率入力!E19&lt;0),自給率入力!D19,自給率入力!E19)</f>
        <v>9.5950999999999995E-2</v>
      </c>
      <c r="AA19" s="13">
        <f t="shared" si="10"/>
        <v>0</v>
      </c>
      <c r="AB19" s="15">
        <v>0</v>
      </c>
      <c r="AC19" s="61">
        <f>IF(OR(自給率入力!E19="",ISNUMBER(自給率入力!E19)=FALSE,自給率入力!E19&gt;1,自給率入力!E19&lt;0),自給率入力!D19,自給率入力!E19)</f>
        <v>9.5950999999999995E-2</v>
      </c>
      <c r="AD19" s="14">
        <f t="shared" si="11"/>
        <v>0</v>
      </c>
      <c r="AE19" s="13">
        <v>0</v>
      </c>
      <c r="AF19" s="62">
        <f>各種係数表!P19</f>
        <v>0.41610715724452801</v>
      </c>
      <c r="AG19" s="14">
        <f t="shared" si="12"/>
        <v>0</v>
      </c>
      <c r="AH19" s="14">
        <f t="shared" si="13"/>
        <v>0</v>
      </c>
      <c r="AI19" s="63">
        <f>各種係数表!Q19</f>
        <v>0.2537850812407681</v>
      </c>
      <c r="AJ19" s="14">
        <f t="shared" si="14"/>
        <v>0</v>
      </c>
      <c r="AK19" s="13">
        <f t="shared" si="15"/>
        <v>0</v>
      </c>
    </row>
    <row r="20" spans="2:37" ht="18" customHeight="1" x14ac:dyDescent="0.2">
      <c r="B20" s="51" t="s">
        <v>29</v>
      </c>
      <c r="C20" s="52" t="s">
        <v>30</v>
      </c>
      <c r="D20" s="13">
        <f>需要額入力!D20</f>
        <v>0</v>
      </c>
      <c r="E20" s="60">
        <f>各種係数表!D20</f>
        <v>0.1224533480028651</v>
      </c>
      <c r="F20" s="60">
        <f>各種係数表!E20</f>
        <v>1.4257971529097534E-2</v>
      </c>
      <c r="G20" s="60">
        <f>各種係数表!F20</f>
        <v>8.7020175562110982E-5</v>
      </c>
      <c r="H20" s="60">
        <f>各種係数表!G20</f>
        <v>5.9580615228268352E-2</v>
      </c>
      <c r="I20" s="60">
        <f>各種係数表!H20</f>
        <v>1.2117231481538167E-3</v>
      </c>
      <c r="J20" s="60">
        <f>各種係数表!I20</f>
        <v>1.7198510074662437E-3</v>
      </c>
      <c r="K20" s="60">
        <f>各種係数表!J20</f>
        <v>2.0771147433167195E-5</v>
      </c>
      <c r="L20" s="60">
        <f>各種係数表!K20</f>
        <v>3.9016960625775639E-3</v>
      </c>
      <c r="M20" s="60">
        <f>各種係数表!L20</f>
        <v>3.608057630969737E-3</v>
      </c>
      <c r="N20" s="13">
        <f t="shared" si="0"/>
        <v>0</v>
      </c>
      <c r="O20" s="13">
        <f t="shared" si="1"/>
        <v>0</v>
      </c>
      <c r="P20" s="13">
        <f t="shared" si="2"/>
        <v>0</v>
      </c>
      <c r="Q20" s="13">
        <f t="shared" si="3"/>
        <v>0</v>
      </c>
      <c r="R20" s="13">
        <f t="shared" si="4"/>
        <v>0</v>
      </c>
      <c r="S20" s="13">
        <f t="shared" si="5"/>
        <v>0</v>
      </c>
      <c r="T20" s="13">
        <f t="shared" si="6"/>
        <v>0</v>
      </c>
      <c r="U20" s="13">
        <f t="shared" si="7"/>
        <v>0</v>
      </c>
      <c r="V20" s="13">
        <f t="shared" si="8"/>
        <v>0</v>
      </c>
      <c r="W20" s="46">
        <f t="shared" si="16"/>
        <v>0</v>
      </c>
      <c r="X20" s="13">
        <f>需要額入力!F20</f>
        <v>0</v>
      </c>
      <c r="Y20" s="13">
        <f t="shared" si="9"/>
        <v>0</v>
      </c>
      <c r="Z20" s="285">
        <f>IF(OR(自給率入力!E20="",ISNUMBER(自給率入力!E20)=FALSE,自給率入力!E20&gt;1,自給率入力!E20&lt;0),自給率入力!D20,自給率入力!E20)</f>
        <v>0.27908899999999998</v>
      </c>
      <c r="AA20" s="13">
        <f t="shared" si="10"/>
        <v>0</v>
      </c>
      <c r="AB20" s="15">
        <v>0</v>
      </c>
      <c r="AC20" s="61">
        <f>IF(OR(自給率入力!E20="",ISNUMBER(自給率入力!E20)=FALSE,自給率入力!E20&gt;1,自給率入力!E20&lt;0),自給率入力!D20,自給率入力!E20)</f>
        <v>0.27908899999999998</v>
      </c>
      <c r="AD20" s="14">
        <f t="shared" si="11"/>
        <v>0</v>
      </c>
      <c r="AE20" s="13">
        <v>0</v>
      </c>
      <c r="AF20" s="62">
        <f>各種係数表!P20</f>
        <v>0.43203422403192671</v>
      </c>
      <c r="AG20" s="14">
        <f t="shared" si="12"/>
        <v>0</v>
      </c>
      <c r="AH20" s="14">
        <f t="shared" si="13"/>
        <v>0</v>
      </c>
      <c r="AI20" s="63">
        <f>各種係数表!Q20</f>
        <v>0.1639999705473047</v>
      </c>
      <c r="AJ20" s="14">
        <f t="shared" si="14"/>
        <v>0</v>
      </c>
      <c r="AK20" s="13">
        <f t="shared" si="15"/>
        <v>0</v>
      </c>
    </row>
    <row r="21" spans="2:37" ht="18" customHeight="1" x14ac:dyDescent="0.2">
      <c r="B21" s="51" t="s">
        <v>31</v>
      </c>
      <c r="C21" s="52" t="s">
        <v>32</v>
      </c>
      <c r="D21" s="13">
        <f>需要額入力!D21</f>
        <v>0</v>
      </c>
      <c r="E21" s="60">
        <f>各種係数表!D21</f>
        <v>0.23530637646861649</v>
      </c>
      <c r="F21" s="60">
        <f>各種係数表!E21</f>
        <v>0.17390099729255537</v>
      </c>
      <c r="G21" s="60">
        <f>各種係数表!F21</f>
        <v>1.0836798256986555E-4</v>
      </c>
      <c r="H21" s="60">
        <f>各種係数表!G21</f>
        <v>1.8181251812531288E-2</v>
      </c>
      <c r="I21" s="60">
        <f>各種係数表!H21</f>
        <v>1.0222566776833471E-4</v>
      </c>
      <c r="J21" s="60">
        <f>各種係数表!I21</f>
        <v>3.5735110041763352E-4</v>
      </c>
      <c r="K21" s="60">
        <f>各種係数表!J21</f>
        <v>8.2043776277590508E-5</v>
      </c>
      <c r="L21" s="60">
        <f>各種係数表!K21</f>
        <v>1.3252044184302789E-3</v>
      </c>
      <c r="M21" s="60">
        <f>各種係数表!L21</f>
        <v>1.4579222918204987E-3</v>
      </c>
      <c r="N21" s="13">
        <f t="shared" si="0"/>
        <v>0</v>
      </c>
      <c r="O21" s="13">
        <f t="shared" si="1"/>
        <v>0</v>
      </c>
      <c r="P21" s="13">
        <f t="shared" si="2"/>
        <v>0</v>
      </c>
      <c r="Q21" s="13">
        <f t="shared" si="3"/>
        <v>0</v>
      </c>
      <c r="R21" s="13">
        <f t="shared" si="4"/>
        <v>0</v>
      </c>
      <c r="S21" s="13">
        <f t="shared" si="5"/>
        <v>0</v>
      </c>
      <c r="T21" s="13">
        <f t="shared" si="6"/>
        <v>0</v>
      </c>
      <c r="U21" s="13">
        <f t="shared" si="7"/>
        <v>0</v>
      </c>
      <c r="V21" s="13">
        <f t="shared" si="8"/>
        <v>0</v>
      </c>
      <c r="W21" s="46">
        <f t="shared" si="16"/>
        <v>0</v>
      </c>
      <c r="X21" s="13">
        <f>需要額入力!F21</f>
        <v>0</v>
      </c>
      <c r="Y21" s="13">
        <f t="shared" si="9"/>
        <v>0</v>
      </c>
      <c r="Z21" s="285">
        <f>IF(OR(自給率入力!E21="",ISNUMBER(自給率入力!E21)=FALSE,自給率入力!E21&gt;1,自給率入力!E21&lt;0),自給率入力!D21,自給率入力!E21)</f>
        <v>0.208117</v>
      </c>
      <c r="AA21" s="13">
        <f t="shared" si="10"/>
        <v>0</v>
      </c>
      <c r="AB21" s="15">
        <v>0</v>
      </c>
      <c r="AC21" s="61">
        <f>IF(OR(自給率入力!E21="",ISNUMBER(自給率入力!E21)=FALSE,自給率入力!E21&gt;1,自給率入力!E21&lt;0),自給率入力!D21,自給率入力!E21)</f>
        <v>0.208117</v>
      </c>
      <c r="AD21" s="14">
        <f t="shared" si="11"/>
        <v>0</v>
      </c>
      <c r="AE21" s="13">
        <v>0</v>
      </c>
      <c r="AF21" s="62">
        <f>各種係数表!P21</f>
        <v>0.39190063590048713</v>
      </c>
      <c r="AG21" s="14">
        <f t="shared" si="12"/>
        <v>0</v>
      </c>
      <c r="AH21" s="14">
        <f t="shared" si="13"/>
        <v>0</v>
      </c>
      <c r="AI21" s="63">
        <f>各種係数表!Q21</f>
        <v>0.26703358000818117</v>
      </c>
      <c r="AJ21" s="14">
        <f t="shared" si="14"/>
        <v>0</v>
      </c>
      <c r="AK21" s="13">
        <f t="shared" si="15"/>
        <v>0</v>
      </c>
    </row>
    <row r="22" spans="2:37" ht="18" customHeight="1" x14ac:dyDescent="0.2">
      <c r="B22" s="51" t="s">
        <v>33</v>
      </c>
      <c r="C22" s="52" t="s">
        <v>34</v>
      </c>
      <c r="D22" s="13">
        <f>需要額入力!D22</f>
        <v>0</v>
      </c>
      <c r="E22" s="60">
        <f>各種係数表!D22</f>
        <v>0.19092874387174821</v>
      </c>
      <c r="F22" s="60">
        <f>各種係数表!E22</f>
        <v>1.9235407752834138E-2</v>
      </c>
      <c r="G22" s="60">
        <f>各種係数表!F22</f>
        <v>1.9628410564387425E-3</v>
      </c>
      <c r="H22" s="60">
        <f>各種係数表!G22</f>
        <v>4.7206901700559793E-2</v>
      </c>
      <c r="I22" s="60">
        <f>各種係数表!H22</f>
        <v>7.9624977222289659E-4</v>
      </c>
      <c r="J22" s="60">
        <f>各種係数表!I22</f>
        <v>2.7223050204712245E-3</v>
      </c>
      <c r="K22" s="60">
        <f>各種係数表!J22</f>
        <v>0</v>
      </c>
      <c r="L22" s="60">
        <f>各種係数表!K22</f>
        <v>4.8149052990499952E-3</v>
      </c>
      <c r="M22" s="60">
        <f>各種係数表!L22</f>
        <v>7.8338250007527893E-3</v>
      </c>
      <c r="N22" s="13">
        <f t="shared" si="0"/>
        <v>0</v>
      </c>
      <c r="O22" s="13">
        <f t="shared" si="1"/>
        <v>0</v>
      </c>
      <c r="P22" s="13">
        <f t="shared" si="2"/>
        <v>0</v>
      </c>
      <c r="Q22" s="13">
        <f t="shared" si="3"/>
        <v>0</v>
      </c>
      <c r="R22" s="13">
        <f t="shared" si="4"/>
        <v>0</v>
      </c>
      <c r="S22" s="13">
        <f t="shared" si="5"/>
        <v>0</v>
      </c>
      <c r="T22" s="13">
        <f t="shared" si="6"/>
        <v>0</v>
      </c>
      <c r="U22" s="13">
        <f t="shared" si="7"/>
        <v>0</v>
      </c>
      <c r="V22" s="13">
        <f t="shared" si="8"/>
        <v>0</v>
      </c>
      <c r="W22" s="46">
        <f t="shared" si="16"/>
        <v>0</v>
      </c>
      <c r="X22" s="13">
        <f>需要額入力!F22</f>
        <v>0</v>
      </c>
      <c r="Y22" s="13">
        <f t="shared" si="9"/>
        <v>0</v>
      </c>
      <c r="Z22" s="285">
        <f>IF(OR(自給率入力!E22="",ISNUMBER(自給率入力!E22)=FALSE,自給率入力!E22&gt;1,自給率入力!E22&lt;0),自給率入力!D22,自給率入力!E22)</f>
        <v>0.13698199999999999</v>
      </c>
      <c r="AA22" s="13">
        <f t="shared" si="10"/>
        <v>0</v>
      </c>
      <c r="AB22" s="15">
        <v>0</v>
      </c>
      <c r="AC22" s="61">
        <f>IF(OR(自給率入力!E22="",ISNUMBER(自給率入力!E22)=FALSE,自給率入力!E22&gt;1,自給率入力!E22&lt;0),自給率入力!D22,自給率入力!E22)</f>
        <v>0.13698199999999999</v>
      </c>
      <c r="AD22" s="14">
        <f t="shared" si="11"/>
        <v>0</v>
      </c>
      <c r="AE22" s="13">
        <v>0</v>
      </c>
      <c r="AF22" s="62">
        <f>各種係数表!P22</f>
        <v>0.22195524929226987</v>
      </c>
      <c r="AG22" s="14">
        <f t="shared" si="12"/>
        <v>0</v>
      </c>
      <c r="AH22" s="14">
        <f t="shared" si="13"/>
        <v>0</v>
      </c>
      <c r="AI22" s="63">
        <f>各種係数表!Q22</f>
        <v>7.3850757094931538E-2</v>
      </c>
      <c r="AJ22" s="14">
        <f t="shared" si="14"/>
        <v>0</v>
      </c>
      <c r="AK22" s="13">
        <f t="shared" si="15"/>
        <v>0</v>
      </c>
    </row>
    <row r="23" spans="2:37" ht="18" customHeight="1" x14ac:dyDescent="0.2">
      <c r="B23" s="51" t="s">
        <v>35</v>
      </c>
      <c r="C23" s="52" t="s">
        <v>36</v>
      </c>
      <c r="D23" s="13">
        <f>需要額入力!D23</f>
        <v>0</v>
      </c>
      <c r="E23" s="60">
        <f>各種係数表!D23</f>
        <v>0.14149758021023212</v>
      </c>
      <c r="F23" s="60">
        <f>各種係数表!E23</f>
        <v>4.9717343917105708E-2</v>
      </c>
      <c r="G23" s="60">
        <f>各種係数表!F23</f>
        <v>6.2408153798085026E-4</v>
      </c>
      <c r="H23" s="60">
        <f>各種係数表!G23</f>
        <v>5.422069190110889E-2</v>
      </c>
      <c r="I23" s="60">
        <f>各種係数表!H23</f>
        <v>1.8175612479110039E-3</v>
      </c>
      <c r="J23" s="60">
        <f>各種係数表!I23</f>
        <v>1.8149185573592935E-3</v>
      </c>
      <c r="K23" s="60">
        <f>各種係数表!J23</f>
        <v>0</v>
      </c>
      <c r="L23" s="60">
        <f>各種係数表!K23</f>
        <v>4.088852135161831E-3</v>
      </c>
      <c r="M23" s="60">
        <f>各種係数表!L23</f>
        <v>8.2811757696175554E-3</v>
      </c>
      <c r="N23" s="13">
        <f t="shared" si="0"/>
        <v>0</v>
      </c>
      <c r="O23" s="13">
        <f t="shared" si="1"/>
        <v>0</v>
      </c>
      <c r="P23" s="13">
        <f t="shared" si="2"/>
        <v>0</v>
      </c>
      <c r="Q23" s="13">
        <f t="shared" si="3"/>
        <v>0</v>
      </c>
      <c r="R23" s="13">
        <f t="shared" si="4"/>
        <v>0</v>
      </c>
      <c r="S23" s="13">
        <f t="shared" si="5"/>
        <v>0</v>
      </c>
      <c r="T23" s="13">
        <f t="shared" si="6"/>
        <v>0</v>
      </c>
      <c r="U23" s="13">
        <f t="shared" si="7"/>
        <v>0</v>
      </c>
      <c r="V23" s="13">
        <f t="shared" si="8"/>
        <v>0</v>
      </c>
      <c r="W23" s="46">
        <f t="shared" si="16"/>
        <v>0</v>
      </c>
      <c r="X23" s="13">
        <f>需要額入力!F23</f>
        <v>0</v>
      </c>
      <c r="Y23" s="13">
        <f t="shared" si="9"/>
        <v>0</v>
      </c>
      <c r="Z23" s="285">
        <f>IF(OR(自給率入力!E23="",ISNUMBER(自給率入力!E23)=FALSE,自給率入力!E23&gt;1,自給率入力!E23&lt;0),自給率入力!D23,自給率入力!E23)</f>
        <v>0.46988200000000002</v>
      </c>
      <c r="AA23" s="13">
        <f t="shared" si="10"/>
        <v>0</v>
      </c>
      <c r="AB23" s="15">
        <v>0</v>
      </c>
      <c r="AC23" s="61">
        <f>IF(OR(自給率入力!E23="",ISNUMBER(自給率入力!E23)=FALSE,自給率入力!E23&gt;1,自給率入力!E23&lt;0),自給率入力!D23,自給率入力!E23)</f>
        <v>0.46988200000000002</v>
      </c>
      <c r="AD23" s="14">
        <f t="shared" si="11"/>
        <v>0</v>
      </c>
      <c r="AE23" s="13">
        <v>0</v>
      </c>
      <c r="AF23" s="62">
        <f>各種係数表!P23</f>
        <v>0.44064841126323945</v>
      </c>
      <c r="AG23" s="14">
        <f t="shared" si="12"/>
        <v>0</v>
      </c>
      <c r="AH23" s="14">
        <f t="shared" si="13"/>
        <v>0</v>
      </c>
      <c r="AI23" s="63">
        <f>各種係数表!Q23</f>
        <v>0.22718843414400119</v>
      </c>
      <c r="AJ23" s="14">
        <f t="shared" si="14"/>
        <v>0</v>
      </c>
      <c r="AK23" s="13">
        <f t="shared" si="15"/>
        <v>0</v>
      </c>
    </row>
    <row r="24" spans="2:37" ht="18" customHeight="1" x14ac:dyDescent="0.2">
      <c r="B24" s="51" t="s">
        <v>37</v>
      </c>
      <c r="C24" s="52" t="s">
        <v>38</v>
      </c>
      <c r="D24" s="13">
        <f>需要額入力!D24</f>
        <v>0</v>
      </c>
      <c r="E24" s="60">
        <f>各種係数表!D24</f>
        <v>3.8644111385543169E-2</v>
      </c>
      <c r="F24" s="60">
        <f>各種係数表!E24</f>
        <v>1.679166609476599E-2</v>
      </c>
      <c r="G24" s="60">
        <f>各種係数表!F24</f>
        <v>5.3638263550614652E-5</v>
      </c>
      <c r="H24" s="60">
        <f>各種係数表!G24</f>
        <v>2.6833399192211362E-2</v>
      </c>
      <c r="I24" s="60">
        <f>各種係数表!H24</f>
        <v>0</v>
      </c>
      <c r="J24" s="60">
        <f>各種係数表!I24</f>
        <v>0</v>
      </c>
      <c r="K24" s="60">
        <f>各種係数表!J24</f>
        <v>0</v>
      </c>
      <c r="L24" s="60">
        <f>各種係数表!K24</f>
        <v>1.6884314004535232E-3</v>
      </c>
      <c r="M24" s="60">
        <f>各種係数表!L24</f>
        <v>6.3432213154486147E-3</v>
      </c>
      <c r="N24" s="13">
        <f t="shared" si="0"/>
        <v>0</v>
      </c>
      <c r="O24" s="13">
        <f t="shared" si="1"/>
        <v>0</v>
      </c>
      <c r="P24" s="13">
        <f t="shared" si="2"/>
        <v>0</v>
      </c>
      <c r="Q24" s="13">
        <f t="shared" si="3"/>
        <v>0</v>
      </c>
      <c r="R24" s="13">
        <f t="shared" si="4"/>
        <v>0</v>
      </c>
      <c r="S24" s="13">
        <f t="shared" si="5"/>
        <v>0</v>
      </c>
      <c r="T24" s="13">
        <f t="shared" si="6"/>
        <v>0</v>
      </c>
      <c r="U24" s="13">
        <f t="shared" si="7"/>
        <v>0</v>
      </c>
      <c r="V24" s="13">
        <f t="shared" si="8"/>
        <v>0</v>
      </c>
      <c r="W24" s="46">
        <f t="shared" si="16"/>
        <v>0</v>
      </c>
      <c r="X24" s="13">
        <f>需要額入力!F24</f>
        <v>0</v>
      </c>
      <c r="Y24" s="13">
        <f t="shared" si="9"/>
        <v>0</v>
      </c>
      <c r="Z24" s="285">
        <f>IF(OR(自給率入力!E24="",ISNUMBER(自給率入力!E24)=FALSE,自給率入力!E24&gt;1,自給率入力!E24&lt;0),自給率入力!D24,自給率入力!E24)</f>
        <v>0.37885799999999997</v>
      </c>
      <c r="AA24" s="13">
        <f t="shared" si="10"/>
        <v>0</v>
      </c>
      <c r="AB24" s="15">
        <v>0</v>
      </c>
      <c r="AC24" s="61">
        <f>IF(OR(自給率入力!E24="",ISNUMBER(自給率入力!E24)=FALSE,自給率入力!E24&gt;1,自給率入力!E24&lt;0),自給率入力!D24,自給率入力!E24)</f>
        <v>0.37885799999999997</v>
      </c>
      <c r="AD24" s="14">
        <f t="shared" si="11"/>
        <v>0</v>
      </c>
      <c r="AE24" s="13">
        <v>0</v>
      </c>
      <c r="AF24" s="62">
        <f>各種係数表!P24</f>
        <v>0.53631514558355764</v>
      </c>
      <c r="AG24" s="14">
        <f t="shared" si="12"/>
        <v>0</v>
      </c>
      <c r="AH24" s="14">
        <f t="shared" si="13"/>
        <v>0</v>
      </c>
      <c r="AI24" s="63">
        <f>各種係数表!Q24</f>
        <v>0.2680270777261235</v>
      </c>
      <c r="AJ24" s="14">
        <f t="shared" si="14"/>
        <v>0</v>
      </c>
      <c r="AK24" s="13">
        <f t="shared" si="15"/>
        <v>0</v>
      </c>
    </row>
    <row r="25" spans="2:37" ht="18" customHeight="1" x14ac:dyDescent="0.2">
      <c r="B25" s="51" t="s">
        <v>39</v>
      </c>
      <c r="C25" s="52" t="s">
        <v>40</v>
      </c>
      <c r="D25" s="13">
        <f>需要額入力!D25</f>
        <v>0</v>
      </c>
      <c r="E25" s="60">
        <f>各種係数表!D25</f>
        <v>0.12607740337898379</v>
      </c>
      <c r="F25" s="60">
        <f>各種係数表!E25</f>
        <v>0.11842708571412547</v>
      </c>
      <c r="G25" s="60">
        <f>各種係数表!F25</f>
        <v>3.827963201074634E-4</v>
      </c>
      <c r="H25" s="60">
        <f>各種係数表!G25</f>
        <v>1.9744157448473233E-2</v>
      </c>
      <c r="I25" s="60">
        <f>各種係数表!H25</f>
        <v>1.4512607740337898E-3</v>
      </c>
      <c r="J25" s="60">
        <f>各種係数表!I25</f>
        <v>1.5296428776748418E-2</v>
      </c>
      <c r="K25" s="60">
        <f>各種係数表!J25</f>
        <v>0</v>
      </c>
      <c r="L25" s="60">
        <f>各種係数表!K25</f>
        <v>1.7681544309725691E-3</v>
      </c>
      <c r="M25" s="60">
        <f>各種係数表!L25</f>
        <v>3.3428074254072994E-3</v>
      </c>
      <c r="N25" s="13">
        <f t="shared" si="0"/>
        <v>0</v>
      </c>
      <c r="O25" s="13">
        <f t="shared" si="1"/>
        <v>0</v>
      </c>
      <c r="P25" s="13">
        <f t="shared" si="2"/>
        <v>0</v>
      </c>
      <c r="Q25" s="13">
        <f t="shared" si="3"/>
        <v>0</v>
      </c>
      <c r="R25" s="13">
        <f t="shared" si="4"/>
        <v>0</v>
      </c>
      <c r="S25" s="13">
        <f t="shared" si="5"/>
        <v>0</v>
      </c>
      <c r="T25" s="13">
        <f t="shared" si="6"/>
        <v>0</v>
      </c>
      <c r="U25" s="13">
        <f t="shared" si="7"/>
        <v>0</v>
      </c>
      <c r="V25" s="13">
        <f t="shared" si="8"/>
        <v>0</v>
      </c>
      <c r="W25" s="46">
        <f t="shared" si="16"/>
        <v>0</v>
      </c>
      <c r="X25" s="13">
        <f>需要額入力!F25</f>
        <v>0</v>
      </c>
      <c r="Y25" s="13">
        <f t="shared" si="9"/>
        <v>0</v>
      </c>
      <c r="Z25" s="285">
        <f>IF(OR(自給率入力!E25="",ISNUMBER(自給率入力!E25)=FALSE,自給率入力!E25&gt;1,自給率入力!E25&lt;0),自給率入力!D25,自給率入力!E25)</f>
        <v>0.46740500000000001</v>
      </c>
      <c r="AA25" s="13">
        <f t="shared" si="10"/>
        <v>0</v>
      </c>
      <c r="AB25" s="15">
        <v>0</v>
      </c>
      <c r="AC25" s="61">
        <f>IF(OR(自給率入力!E25="",ISNUMBER(自給率入力!E25)=FALSE,自給率入力!E25&gt;1,自給率入力!E25&lt;0),自給率入力!D25,自給率入力!E25)</f>
        <v>0.46740500000000001</v>
      </c>
      <c r="AD25" s="14">
        <f t="shared" si="11"/>
        <v>0</v>
      </c>
      <c r="AE25" s="13">
        <v>0</v>
      </c>
      <c r="AF25" s="62">
        <f>各種係数表!P25</f>
        <v>0.31650778410259928</v>
      </c>
      <c r="AG25" s="14">
        <f t="shared" si="12"/>
        <v>0</v>
      </c>
      <c r="AH25" s="14">
        <f t="shared" si="13"/>
        <v>0</v>
      </c>
      <c r="AI25" s="63">
        <f>各種係数表!Q25</f>
        <v>7.914409162608875E-2</v>
      </c>
      <c r="AJ25" s="14">
        <f t="shared" si="14"/>
        <v>0</v>
      </c>
      <c r="AK25" s="13">
        <f t="shared" si="15"/>
        <v>0</v>
      </c>
    </row>
    <row r="26" spans="2:37" ht="18" customHeight="1" x14ac:dyDescent="0.2">
      <c r="B26" s="51" t="s">
        <v>41</v>
      </c>
      <c r="C26" s="52" t="s">
        <v>42</v>
      </c>
      <c r="D26" s="13">
        <f>需要額入力!D26</f>
        <v>0</v>
      </c>
      <c r="E26" s="60">
        <f>各種係数表!D26</f>
        <v>0.11979410449661587</v>
      </c>
      <c r="F26" s="60">
        <f>各種係数表!E26</f>
        <v>3.9922857922806863E-3</v>
      </c>
      <c r="G26" s="60">
        <f>各種係数表!F26</f>
        <v>7.217340470590238E-4</v>
      </c>
      <c r="H26" s="60">
        <f>各種係数表!G26</f>
        <v>2.727107283393047E-2</v>
      </c>
      <c r="I26" s="60">
        <f>各種係数表!H26</f>
        <v>3.7962228924220218E-3</v>
      </c>
      <c r="J26" s="60">
        <f>各種係数表!I26</f>
        <v>2.2332840830311652E-3</v>
      </c>
      <c r="K26" s="60">
        <f>各種係数表!J26</f>
        <v>1.8984387632391554E-5</v>
      </c>
      <c r="L26" s="60">
        <f>各種係数表!K26</f>
        <v>2.866642532491125E-3</v>
      </c>
      <c r="M26" s="60">
        <f>各種係数表!L26</f>
        <v>4.453802801964688E-3</v>
      </c>
      <c r="N26" s="13">
        <f t="shared" si="0"/>
        <v>0</v>
      </c>
      <c r="O26" s="13">
        <f t="shared" si="1"/>
        <v>0</v>
      </c>
      <c r="P26" s="13">
        <f t="shared" si="2"/>
        <v>0</v>
      </c>
      <c r="Q26" s="13">
        <f t="shared" si="3"/>
        <v>0</v>
      </c>
      <c r="R26" s="13">
        <f t="shared" si="4"/>
        <v>0</v>
      </c>
      <c r="S26" s="13">
        <f t="shared" si="5"/>
        <v>0</v>
      </c>
      <c r="T26" s="13">
        <f t="shared" si="6"/>
        <v>0</v>
      </c>
      <c r="U26" s="13">
        <f t="shared" si="7"/>
        <v>0</v>
      </c>
      <c r="V26" s="13">
        <f t="shared" si="8"/>
        <v>0</v>
      </c>
      <c r="W26" s="46">
        <f t="shared" si="16"/>
        <v>0</v>
      </c>
      <c r="X26" s="13">
        <f>需要額入力!F26</f>
        <v>0</v>
      </c>
      <c r="Y26" s="13">
        <f t="shared" si="9"/>
        <v>0</v>
      </c>
      <c r="Z26" s="285">
        <f>IF(OR(自給率入力!E26="",ISNUMBER(自給率入力!E26)=FALSE,自給率入力!E26&gt;1,自給率入力!E26&lt;0),自給率入力!D26,自給率入力!E26)</f>
        <v>0.24476500000000001</v>
      </c>
      <c r="AA26" s="13">
        <f t="shared" si="10"/>
        <v>0</v>
      </c>
      <c r="AB26" s="15">
        <v>0</v>
      </c>
      <c r="AC26" s="61">
        <f>IF(OR(自給率入力!E26="",ISNUMBER(自給率入力!E26)=FALSE,自給率入力!E26&gt;1,自給率入力!E26&lt;0),自給率入力!D26,自給率入力!E26)</f>
        <v>0.24476500000000001</v>
      </c>
      <c r="AD26" s="14">
        <f t="shared" si="11"/>
        <v>0</v>
      </c>
      <c r="AE26" s="13">
        <v>0</v>
      </c>
      <c r="AF26" s="62">
        <f>各種係数表!P26</f>
        <v>0.35978064866734183</v>
      </c>
      <c r="AG26" s="14">
        <f t="shared" si="12"/>
        <v>0</v>
      </c>
      <c r="AH26" s="14">
        <f t="shared" si="13"/>
        <v>0</v>
      </c>
      <c r="AI26" s="63">
        <f>各種係数表!Q26</f>
        <v>0.12117432008497395</v>
      </c>
      <c r="AJ26" s="14">
        <f t="shared" si="14"/>
        <v>0</v>
      </c>
      <c r="AK26" s="13">
        <f t="shared" si="15"/>
        <v>0</v>
      </c>
    </row>
    <row r="27" spans="2:37" ht="18" customHeight="1" x14ac:dyDescent="0.2">
      <c r="B27" s="51" t="s">
        <v>43</v>
      </c>
      <c r="C27" s="52" t="s">
        <v>405</v>
      </c>
      <c r="D27" s="13">
        <f>需要額入力!D27</f>
        <v>0</v>
      </c>
      <c r="E27" s="60">
        <f>各種係数表!D27</f>
        <v>2.1810981916768953E-2</v>
      </c>
      <c r="F27" s="60">
        <f>各種係数表!E27</f>
        <v>0</v>
      </c>
      <c r="G27" s="60">
        <f>各種係数表!F27</f>
        <v>3.937087211143671E-4</v>
      </c>
      <c r="H27" s="60">
        <f>各種係数表!G27</f>
        <v>3.5625375775273832E-2</v>
      </c>
      <c r="I27" s="60">
        <f>各種係数表!H27</f>
        <v>5.7618624678288238E-3</v>
      </c>
      <c r="J27" s="60">
        <f>各種係数表!I27</f>
        <v>4.5927671286603405E-4</v>
      </c>
      <c r="K27" s="60">
        <f>各種係数表!J27</f>
        <v>0</v>
      </c>
      <c r="L27" s="60">
        <f>各種係数表!K27</f>
        <v>3.3614122743882099E-3</v>
      </c>
      <c r="M27" s="60">
        <f>各種係数表!L27</f>
        <v>3.8585860834042902E-3</v>
      </c>
      <c r="N27" s="13">
        <f t="shared" si="0"/>
        <v>0</v>
      </c>
      <c r="O27" s="13">
        <f t="shared" si="1"/>
        <v>0</v>
      </c>
      <c r="P27" s="13">
        <f t="shared" si="2"/>
        <v>0</v>
      </c>
      <c r="Q27" s="13">
        <f t="shared" si="3"/>
        <v>0</v>
      </c>
      <c r="R27" s="13">
        <f t="shared" si="4"/>
        <v>0</v>
      </c>
      <c r="S27" s="13">
        <f t="shared" si="5"/>
        <v>0</v>
      </c>
      <c r="T27" s="13">
        <f t="shared" si="6"/>
        <v>0</v>
      </c>
      <c r="U27" s="13">
        <f t="shared" si="7"/>
        <v>0</v>
      </c>
      <c r="V27" s="13">
        <f t="shared" si="8"/>
        <v>0</v>
      </c>
      <c r="W27" s="46">
        <f t="shared" si="16"/>
        <v>0</v>
      </c>
      <c r="X27" s="13">
        <f>需要額入力!F27</f>
        <v>0</v>
      </c>
      <c r="Y27" s="13">
        <f t="shared" si="9"/>
        <v>0</v>
      </c>
      <c r="Z27" s="285">
        <f>IF(OR(自給率入力!E27="",ISNUMBER(自給率入力!E27)=FALSE,自給率入力!E27&gt;1,自給率入力!E27&lt;0),自給率入力!D27,自給率入力!E27)</f>
        <v>2.3406E-2</v>
      </c>
      <c r="AA27" s="13">
        <f t="shared" si="10"/>
        <v>0</v>
      </c>
      <c r="AB27" s="15">
        <v>0</v>
      </c>
      <c r="AC27" s="61">
        <f>IF(OR(自給率入力!E27="",ISNUMBER(自給率入力!E27)=FALSE,自給率入力!E27&gt;1,自給率入力!E27&lt;0),自給率入力!D27,自給率入力!E27)</f>
        <v>2.3406E-2</v>
      </c>
      <c r="AD27" s="14">
        <f t="shared" si="11"/>
        <v>0</v>
      </c>
      <c r="AE27" s="13">
        <v>0</v>
      </c>
      <c r="AF27" s="62">
        <f>各種係数表!P27</f>
        <v>0.12250613924470698</v>
      </c>
      <c r="AG27" s="14">
        <f t="shared" si="12"/>
        <v>0</v>
      </c>
      <c r="AH27" s="14">
        <f t="shared" si="13"/>
        <v>0</v>
      </c>
      <c r="AI27" s="63">
        <f>各種係数表!Q27</f>
        <v>2.121192009026349E-2</v>
      </c>
      <c r="AJ27" s="14">
        <f t="shared" si="14"/>
        <v>0</v>
      </c>
      <c r="AK27" s="13">
        <f t="shared" si="15"/>
        <v>0</v>
      </c>
    </row>
    <row r="28" spans="2:37" ht="18" customHeight="1" x14ac:dyDescent="0.2">
      <c r="B28" s="51" t="s">
        <v>44</v>
      </c>
      <c r="C28" s="64" t="s">
        <v>406</v>
      </c>
      <c r="D28" s="13">
        <f>需要額入力!D28</f>
        <v>0</v>
      </c>
      <c r="E28" s="60">
        <f>各種係数表!D28</f>
        <v>7.7980621896177854E-2</v>
      </c>
      <c r="F28" s="60">
        <f>各種係数表!E28</f>
        <v>2.9090115287011851E-5</v>
      </c>
      <c r="G28" s="60">
        <f>各種係数表!F28</f>
        <v>2.8453017720808698E-4</v>
      </c>
      <c r="H28" s="60">
        <f>各種係数表!G28</f>
        <v>1.7019760963397301E-2</v>
      </c>
      <c r="I28" s="60">
        <f>各種係数表!H28</f>
        <v>2.6106575363773693E-3</v>
      </c>
      <c r="J28" s="60">
        <f>各種係数表!I28</f>
        <v>2.8957887490252708E-4</v>
      </c>
      <c r="K28" s="60">
        <f>各種係数表!J28</f>
        <v>2.7166801879606109E-5</v>
      </c>
      <c r="L28" s="60">
        <f>各種係数表!K28</f>
        <v>1.719923014572585E-3</v>
      </c>
      <c r="M28" s="60">
        <f>各種係数表!L28</f>
        <v>2.2561668339748987E-3</v>
      </c>
      <c r="N28" s="13">
        <f t="shared" si="0"/>
        <v>0</v>
      </c>
      <c r="O28" s="13">
        <f t="shared" si="1"/>
        <v>0</v>
      </c>
      <c r="P28" s="13">
        <f t="shared" si="2"/>
        <v>0</v>
      </c>
      <c r="Q28" s="13">
        <f t="shared" si="3"/>
        <v>0</v>
      </c>
      <c r="R28" s="13">
        <f t="shared" si="4"/>
        <v>0</v>
      </c>
      <c r="S28" s="13">
        <f t="shared" si="5"/>
        <v>0</v>
      </c>
      <c r="T28" s="13">
        <f t="shared" si="6"/>
        <v>0</v>
      </c>
      <c r="U28" s="13">
        <f t="shared" si="7"/>
        <v>0</v>
      </c>
      <c r="V28" s="13">
        <f t="shared" si="8"/>
        <v>0</v>
      </c>
      <c r="W28" s="46">
        <f t="shared" si="16"/>
        <v>0</v>
      </c>
      <c r="X28" s="13">
        <f>需要額入力!F28</f>
        <v>0</v>
      </c>
      <c r="Y28" s="13">
        <f t="shared" si="9"/>
        <v>0</v>
      </c>
      <c r="Z28" s="285">
        <f>IF(OR(自給率入力!E28="",ISNUMBER(自給率入力!E28)=FALSE,自給率入力!E28&gt;1,自給率入力!E28&lt;0),自給率入力!D28,自給率入力!E28)</f>
        <v>0.107782</v>
      </c>
      <c r="AA28" s="13">
        <f t="shared" si="10"/>
        <v>0</v>
      </c>
      <c r="AB28" s="15">
        <v>0</v>
      </c>
      <c r="AC28" s="61">
        <f>IF(OR(自給率入力!E28="",ISNUMBER(自給率入力!E28)=FALSE,自給率入力!E28&gt;1,自給率入力!E28&lt;0),自給率入力!D28,自給率入力!E28)</f>
        <v>0.107782</v>
      </c>
      <c r="AD28" s="14">
        <f t="shared" si="11"/>
        <v>0</v>
      </c>
      <c r="AE28" s="13">
        <v>0</v>
      </c>
      <c r="AF28" s="62">
        <f>各種係数表!P28</f>
        <v>0.28348371220998358</v>
      </c>
      <c r="AG28" s="14">
        <f t="shared" si="12"/>
        <v>0</v>
      </c>
      <c r="AH28" s="14">
        <f t="shared" si="13"/>
        <v>0</v>
      </c>
      <c r="AI28" s="63">
        <f>各種係数表!Q28</f>
        <v>9.0520271853761422E-2</v>
      </c>
      <c r="AJ28" s="14">
        <f t="shared" si="14"/>
        <v>0</v>
      </c>
      <c r="AK28" s="13">
        <f t="shared" si="15"/>
        <v>0</v>
      </c>
    </row>
    <row r="29" spans="2:37" ht="18" customHeight="1" x14ac:dyDescent="0.2">
      <c r="B29" s="51" t="s">
        <v>45</v>
      </c>
      <c r="C29" s="65" t="s">
        <v>46</v>
      </c>
      <c r="D29" s="13">
        <f>需要額入力!D29</f>
        <v>0</v>
      </c>
      <c r="E29" s="60">
        <f>各種係数表!D29</f>
        <v>0.1350226522105252</v>
      </c>
      <c r="F29" s="60">
        <f>各種係数表!E29</f>
        <v>0</v>
      </c>
      <c r="G29" s="60">
        <f>各種係数表!F29</f>
        <v>1.7392490536438974E-4</v>
      </c>
      <c r="H29" s="60">
        <f>各種係数表!G29</f>
        <v>2.1669259363219735E-2</v>
      </c>
      <c r="I29" s="60">
        <f>各種係数表!H29</f>
        <v>1.663173303182852E-4</v>
      </c>
      <c r="J29" s="60">
        <f>各種係数表!I29</f>
        <v>4.3756673023801217E-4</v>
      </c>
      <c r="K29" s="60">
        <f>各種係数表!J29</f>
        <v>1.1017867308151386E-5</v>
      </c>
      <c r="L29" s="60">
        <f>各種係数表!K29</f>
        <v>1.4782305305103109E-3</v>
      </c>
      <c r="M29" s="60">
        <f>各種係数表!L29</f>
        <v>5.1642318054349566E-3</v>
      </c>
      <c r="N29" s="13">
        <f t="shared" si="0"/>
        <v>0</v>
      </c>
      <c r="O29" s="13">
        <f t="shared" si="1"/>
        <v>0</v>
      </c>
      <c r="P29" s="13">
        <f t="shared" si="2"/>
        <v>0</v>
      </c>
      <c r="Q29" s="13">
        <f t="shared" si="3"/>
        <v>0</v>
      </c>
      <c r="R29" s="13">
        <f t="shared" si="4"/>
        <v>0</v>
      </c>
      <c r="S29" s="13">
        <f t="shared" si="5"/>
        <v>0</v>
      </c>
      <c r="T29" s="13">
        <f t="shared" si="6"/>
        <v>0</v>
      </c>
      <c r="U29" s="13">
        <f t="shared" si="7"/>
        <v>0</v>
      </c>
      <c r="V29" s="13">
        <f t="shared" si="8"/>
        <v>0</v>
      </c>
      <c r="W29" s="46">
        <f t="shared" si="16"/>
        <v>0</v>
      </c>
      <c r="X29" s="13">
        <f>需要額入力!F29</f>
        <v>0</v>
      </c>
      <c r="Y29" s="13">
        <f t="shared" si="9"/>
        <v>0</v>
      </c>
      <c r="Z29" s="285">
        <f>IF(OR(自給率入力!E29="",ISNUMBER(自給率入力!E29)=FALSE,自給率入力!E29&gt;1,自給率入力!E29&lt;0),自給率入力!D29,自給率入力!E29)</f>
        <v>0.13458100000000001</v>
      </c>
      <c r="AA29" s="13">
        <f t="shared" si="10"/>
        <v>0</v>
      </c>
      <c r="AB29" s="15">
        <v>0</v>
      </c>
      <c r="AC29" s="61">
        <f>IF(OR(自給率入力!E29="",ISNUMBER(自給率入力!E29)=FALSE,自給率入力!E29&gt;1,自給率入力!E29&lt;0),自給率入力!D29,自給率入力!E29)</f>
        <v>0.13458100000000001</v>
      </c>
      <c r="AD29" s="14">
        <f t="shared" si="11"/>
        <v>0</v>
      </c>
      <c r="AE29" s="13">
        <v>0</v>
      </c>
      <c r="AF29" s="62">
        <f>各種係数表!P29</f>
        <v>0.25539127066115702</v>
      </c>
      <c r="AG29" s="14">
        <f t="shared" si="12"/>
        <v>0</v>
      </c>
      <c r="AH29" s="14">
        <f t="shared" si="13"/>
        <v>0</v>
      </c>
      <c r="AI29" s="63">
        <f>各種係数表!Q29</f>
        <v>9.5856469524793389E-2</v>
      </c>
      <c r="AJ29" s="14">
        <f t="shared" si="14"/>
        <v>0</v>
      </c>
      <c r="AK29" s="13">
        <f t="shared" si="15"/>
        <v>0</v>
      </c>
    </row>
    <row r="30" spans="2:37" ht="18" customHeight="1" x14ac:dyDescent="0.2">
      <c r="B30" s="51" t="s">
        <v>47</v>
      </c>
      <c r="C30" s="52" t="s">
        <v>48</v>
      </c>
      <c r="D30" s="13">
        <f>需要額入力!D30</f>
        <v>0</v>
      </c>
      <c r="E30" s="60">
        <f>各種係数表!D30</f>
        <v>0.17117289410564732</v>
      </c>
      <c r="F30" s="60">
        <f>各種係数表!E30</f>
        <v>0</v>
      </c>
      <c r="G30" s="60">
        <f>各種係数表!F30</f>
        <v>0</v>
      </c>
      <c r="H30" s="60">
        <f>各種係数表!G30</f>
        <v>2.7674850390061598E-2</v>
      </c>
      <c r="I30" s="60">
        <f>各種係数表!H30</f>
        <v>1.3280953253700737E-6</v>
      </c>
      <c r="J30" s="60">
        <f>各種係数表!I30</f>
        <v>4.5155241062582511E-5</v>
      </c>
      <c r="K30" s="60">
        <f>各種係数表!J30</f>
        <v>2.3905715856661328E-5</v>
      </c>
      <c r="L30" s="60">
        <f>各種係数表!K30</f>
        <v>1.7265239229810958E-3</v>
      </c>
      <c r="M30" s="60">
        <f>各種係数表!L30</f>
        <v>5.1941808175223585E-3</v>
      </c>
      <c r="N30" s="13">
        <f t="shared" si="0"/>
        <v>0</v>
      </c>
      <c r="O30" s="13">
        <f t="shared" si="1"/>
        <v>0</v>
      </c>
      <c r="P30" s="13">
        <f t="shared" si="2"/>
        <v>0</v>
      </c>
      <c r="Q30" s="13">
        <f t="shared" si="3"/>
        <v>0</v>
      </c>
      <c r="R30" s="13">
        <f t="shared" si="4"/>
        <v>0</v>
      </c>
      <c r="S30" s="13">
        <f t="shared" si="5"/>
        <v>0</v>
      </c>
      <c r="T30" s="13">
        <f t="shared" si="6"/>
        <v>0</v>
      </c>
      <c r="U30" s="13">
        <f t="shared" si="7"/>
        <v>0</v>
      </c>
      <c r="V30" s="13">
        <f t="shared" si="8"/>
        <v>0</v>
      </c>
      <c r="W30" s="46">
        <f t="shared" si="16"/>
        <v>0</v>
      </c>
      <c r="X30" s="13">
        <f>需要額入力!F30</f>
        <v>0</v>
      </c>
      <c r="Y30" s="13">
        <f t="shared" si="9"/>
        <v>0</v>
      </c>
      <c r="Z30" s="285">
        <f>IF(OR(自給率入力!E30="",ISNUMBER(自給率入力!E30)=FALSE,自給率入力!E30&gt;1,自給率入力!E30&lt;0),自給率入力!D30,自給率入力!E30)</f>
        <v>0.21557299999999999</v>
      </c>
      <c r="AA30" s="13">
        <f t="shared" si="10"/>
        <v>0</v>
      </c>
      <c r="AB30" s="15">
        <v>0</v>
      </c>
      <c r="AC30" s="61">
        <f>IF(OR(自給率入力!E30="",ISNUMBER(自給率入力!E30)=FALSE,自給率入力!E30&gt;1,自給率入力!E30&lt;0),自給率入力!D30,自給率入力!E30)</f>
        <v>0.21557299999999999</v>
      </c>
      <c r="AD30" s="14">
        <f t="shared" si="11"/>
        <v>0</v>
      </c>
      <c r="AE30" s="13">
        <v>0</v>
      </c>
      <c r="AF30" s="62">
        <f>各種係数表!P30</f>
        <v>0.34576617811754395</v>
      </c>
      <c r="AG30" s="14">
        <f t="shared" si="12"/>
        <v>0</v>
      </c>
      <c r="AH30" s="14">
        <f t="shared" si="13"/>
        <v>0</v>
      </c>
      <c r="AI30" s="63">
        <f>各種係数表!Q30</f>
        <v>0.13229780396357793</v>
      </c>
      <c r="AJ30" s="14">
        <f t="shared" si="14"/>
        <v>0</v>
      </c>
      <c r="AK30" s="13">
        <f t="shared" si="15"/>
        <v>0</v>
      </c>
    </row>
    <row r="31" spans="2:37" ht="18" customHeight="1" x14ac:dyDescent="0.2">
      <c r="B31" s="51" t="s">
        <v>49</v>
      </c>
      <c r="C31" s="52" t="s">
        <v>50</v>
      </c>
      <c r="D31" s="13">
        <f>需要額入力!D31</f>
        <v>0</v>
      </c>
      <c r="E31" s="60">
        <f>各種係数表!D31</f>
        <v>0.19483243531991754</v>
      </c>
      <c r="F31" s="60">
        <f>各種係数表!E31</f>
        <v>4.784023753758581E-2</v>
      </c>
      <c r="G31" s="60">
        <f>各種係数表!F31</f>
        <v>4.6311756344195328E-4</v>
      </c>
      <c r="H31" s="60">
        <f>各種係数表!G31</f>
        <v>2.2603443544959904E-2</v>
      </c>
      <c r="I31" s="60">
        <f>各種係数表!H31</f>
        <v>1.1622669186056748E-4</v>
      </c>
      <c r="J31" s="60">
        <f>各種係数表!I31</f>
        <v>2.8333834549013954E-4</v>
      </c>
      <c r="K31" s="60">
        <f>各種係数表!J31</f>
        <v>7.7579885453728538E-5</v>
      </c>
      <c r="L31" s="60">
        <f>各種係数表!K31</f>
        <v>1.9415726129835807E-3</v>
      </c>
      <c r="M31" s="60">
        <f>各種係数表!L31</f>
        <v>1.5485918463540387E-3</v>
      </c>
      <c r="N31" s="13">
        <f t="shared" si="0"/>
        <v>0</v>
      </c>
      <c r="O31" s="13">
        <f t="shared" si="1"/>
        <v>0</v>
      </c>
      <c r="P31" s="13">
        <f t="shared" si="2"/>
        <v>0</v>
      </c>
      <c r="Q31" s="13">
        <f t="shared" si="3"/>
        <v>0</v>
      </c>
      <c r="R31" s="13">
        <f t="shared" si="4"/>
        <v>0</v>
      </c>
      <c r="S31" s="13">
        <f t="shared" si="5"/>
        <v>0</v>
      </c>
      <c r="T31" s="13">
        <f t="shared" si="6"/>
        <v>0</v>
      </c>
      <c r="U31" s="13">
        <f t="shared" si="7"/>
        <v>0</v>
      </c>
      <c r="V31" s="13">
        <f t="shared" si="8"/>
        <v>0</v>
      </c>
      <c r="W31" s="46">
        <f t="shared" si="16"/>
        <v>0</v>
      </c>
      <c r="X31" s="13">
        <f>需要額入力!F31</f>
        <v>0</v>
      </c>
      <c r="Y31" s="13">
        <f t="shared" si="9"/>
        <v>0</v>
      </c>
      <c r="Z31" s="285">
        <f>IF(OR(自給率入力!E31="",ISNUMBER(自給率入力!E31)=FALSE,自給率入力!E31&gt;1,自給率入力!E31&lt;0),自給率入力!D31,自給率入力!E31)</f>
        <v>0.107795</v>
      </c>
      <c r="AA31" s="13">
        <f t="shared" si="10"/>
        <v>0</v>
      </c>
      <c r="AB31" s="15">
        <v>0</v>
      </c>
      <c r="AC31" s="61">
        <f>IF(OR(自給率入力!E31="",ISNUMBER(自給率入力!E31)=FALSE,自給率入力!E31&gt;1,自給率入力!E31&lt;0),自給率入力!D31,自給率入力!E31)</f>
        <v>0.107795</v>
      </c>
      <c r="AD31" s="14">
        <f t="shared" si="11"/>
        <v>0</v>
      </c>
      <c r="AE31" s="13">
        <v>0</v>
      </c>
      <c r="AF31" s="62">
        <f>各種係数表!P31</f>
        <v>0.52826905234617993</v>
      </c>
      <c r="AG31" s="14">
        <f t="shared" si="12"/>
        <v>0</v>
      </c>
      <c r="AH31" s="14">
        <f t="shared" si="13"/>
        <v>0</v>
      </c>
      <c r="AI31" s="63">
        <f>各種係数表!Q31</f>
        <v>8.6285387392497803E-2</v>
      </c>
      <c r="AJ31" s="14">
        <f t="shared" si="14"/>
        <v>0</v>
      </c>
      <c r="AK31" s="13">
        <f t="shared" si="15"/>
        <v>0</v>
      </c>
    </row>
    <row r="32" spans="2:37" ht="18" customHeight="1" x14ac:dyDescent="0.2">
      <c r="B32" s="51" t="s">
        <v>51</v>
      </c>
      <c r="C32" s="52" t="s">
        <v>52</v>
      </c>
      <c r="D32" s="13">
        <f>需要額入力!D32</f>
        <v>0</v>
      </c>
      <c r="E32" s="60">
        <f>各種係数表!D32</f>
        <v>0.16821196848510195</v>
      </c>
      <c r="F32" s="60">
        <f>各種係数表!E32</f>
        <v>0.15343827179829944</v>
      </c>
      <c r="G32" s="60">
        <f>各種係数表!F32</f>
        <v>2.5767460668416227E-4</v>
      </c>
      <c r="H32" s="60">
        <f>各種係数表!G32</f>
        <v>1.3755202614660929E-2</v>
      </c>
      <c r="I32" s="60">
        <f>各種係数表!H32</f>
        <v>9.3973530382130552E-5</v>
      </c>
      <c r="J32" s="60">
        <f>各種係数表!I32</f>
        <v>2.8126969223465394E-4</v>
      </c>
      <c r="K32" s="60">
        <f>各種係数表!J32</f>
        <v>2.009650389990151E-5</v>
      </c>
      <c r="L32" s="60">
        <f>各種係数表!K32</f>
        <v>1.1193020410969437E-3</v>
      </c>
      <c r="M32" s="60">
        <f>各種係数表!L32</f>
        <v>1.4585830988402201E-3</v>
      </c>
      <c r="N32" s="13">
        <f t="shared" si="0"/>
        <v>0</v>
      </c>
      <c r="O32" s="13">
        <f t="shared" si="1"/>
        <v>0</v>
      </c>
      <c r="P32" s="13">
        <f t="shared" si="2"/>
        <v>0</v>
      </c>
      <c r="Q32" s="13">
        <f t="shared" si="3"/>
        <v>0</v>
      </c>
      <c r="R32" s="13">
        <f t="shared" si="4"/>
        <v>0</v>
      </c>
      <c r="S32" s="13">
        <f t="shared" si="5"/>
        <v>0</v>
      </c>
      <c r="T32" s="13">
        <f t="shared" si="6"/>
        <v>0</v>
      </c>
      <c r="U32" s="13">
        <f t="shared" si="7"/>
        <v>0</v>
      </c>
      <c r="V32" s="13">
        <f t="shared" si="8"/>
        <v>0</v>
      </c>
      <c r="W32" s="46">
        <f t="shared" si="16"/>
        <v>0</v>
      </c>
      <c r="X32" s="13">
        <f>需要額入力!F32</f>
        <v>0</v>
      </c>
      <c r="Y32" s="13">
        <f t="shared" si="9"/>
        <v>0</v>
      </c>
      <c r="Z32" s="285">
        <f>IF(OR(自給率入力!E32="",ISNUMBER(自給率入力!E32)=FALSE,自給率入力!E32&gt;1,自給率入力!E32&lt;0),自給率入力!D32,自給率入力!E32)</f>
        <v>0.149787</v>
      </c>
      <c r="AA32" s="13">
        <f t="shared" si="10"/>
        <v>0</v>
      </c>
      <c r="AB32" s="15">
        <v>0</v>
      </c>
      <c r="AC32" s="61">
        <f>IF(OR(自給率入力!E32="",ISNUMBER(自給率入力!E32)=FALSE,自給率入力!E32&gt;1,自給率入力!E32&lt;0),自給率入力!D32,自給率入力!E32)</f>
        <v>0.149787</v>
      </c>
      <c r="AD32" s="14">
        <f t="shared" si="11"/>
        <v>0</v>
      </c>
      <c r="AE32" s="13">
        <v>0</v>
      </c>
      <c r="AF32" s="62">
        <f>各種係数表!P32</f>
        <v>0.31420209935664878</v>
      </c>
      <c r="AG32" s="14">
        <f t="shared" si="12"/>
        <v>0</v>
      </c>
      <c r="AH32" s="14">
        <f t="shared" si="13"/>
        <v>0</v>
      </c>
      <c r="AI32" s="63">
        <f>各種係数表!Q32</f>
        <v>0.11510451098319333</v>
      </c>
      <c r="AJ32" s="14">
        <f t="shared" si="14"/>
        <v>0</v>
      </c>
      <c r="AK32" s="13">
        <f t="shared" si="15"/>
        <v>0</v>
      </c>
    </row>
    <row r="33" spans="2:37" ht="18" customHeight="1" x14ac:dyDescent="0.2">
      <c r="B33" s="51" t="s">
        <v>53</v>
      </c>
      <c r="C33" s="52" t="s">
        <v>54</v>
      </c>
      <c r="D33" s="13">
        <f>需要額入力!D33</f>
        <v>0</v>
      </c>
      <c r="E33" s="60">
        <f>各種係数表!D33</f>
        <v>9.6564234565738413E-2</v>
      </c>
      <c r="F33" s="60">
        <f>各種係数表!E33</f>
        <v>0.11001968240615849</v>
      </c>
      <c r="G33" s="60">
        <f>各種係数表!F33</f>
        <v>6.4766874323252566E-4</v>
      </c>
      <c r="H33" s="60">
        <f>各種係数表!G33</f>
        <v>9.3324894755385628E-3</v>
      </c>
      <c r="I33" s="60">
        <f>各種係数表!H33</f>
        <v>5.6987378698035995E-3</v>
      </c>
      <c r="J33" s="60">
        <f>各種係数表!I33</f>
        <v>2.5392101064380598E-4</v>
      </c>
      <c r="K33" s="60">
        <f>各種係数表!J33</f>
        <v>1.1206059639396472E-6</v>
      </c>
      <c r="L33" s="60">
        <f>各種係数表!K33</f>
        <v>1.8940315986809555E-3</v>
      </c>
      <c r="M33" s="60">
        <f>各種係数表!L33</f>
        <v>1.6153327450567061E-3</v>
      </c>
      <c r="N33" s="13">
        <f t="shared" si="0"/>
        <v>0</v>
      </c>
      <c r="O33" s="13">
        <f t="shared" si="1"/>
        <v>0</v>
      </c>
      <c r="P33" s="13">
        <f t="shared" si="2"/>
        <v>0</v>
      </c>
      <c r="Q33" s="13">
        <f t="shared" si="3"/>
        <v>0</v>
      </c>
      <c r="R33" s="13">
        <f t="shared" si="4"/>
        <v>0</v>
      </c>
      <c r="S33" s="13">
        <f t="shared" si="5"/>
        <v>0</v>
      </c>
      <c r="T33" s="13">
        <f t="shared" si="6"/>
        <v>0</v>
      </c>
      <c r="U33" s="13">
        <f t="shared" si="7"/>
        <v>0</v>
      </c>
      <c r="V33" s="13">
        <f t="shared" si="8"/>
        <v>0</v>
      </c>
      <c r="W33" s="46">
        <f t="shared" si="16"/>
        <v>0</v>
      </c>
      <c r="X33" s="13">
        <f>需要額入力!F33</f>
        <v>0</v>
      </c>
      <c r="Y33" s="13">
        <f t="shared" si="9"/>
        <v>0</v>
      </c>
      <c r="Z33" s="285">
        <f>IF(OR(自給率入力!E33="",ISNUMBER(自給率入力!E33)=FALSE,自給率入力!E33&gt;1,自給率入力!E33&lt;0),自給率入力!D33,自給率入力!E33)</f>
        <v>0.39124100000000001</v>
      </c>
      <c r="AA33" s="13">
        <f t="shared" si="10"/>
        <v>0</v>
      </c>
      <c r="AB33" s="15">
        <v>0</v>
      </c>
      <c r="AC33" s="61">
        <f>IF(OR(自給率入力!E33="",ISNUMBER(自給率入力!E33)=FALSE,自給率入力!E33&gt;1,自給率入力!E33&lt;0),自給率入力!D33,自給率入力!E33)</f>
        <v>0.39124100000000001</v>
      </c>
      <c r="AD33" s="14">
        <f t="shared" si="11"/>
        <v>0</v>
      </c>
      <c r="AE33" s="13">
        <v>0</v>
      </c>
      <c r="AF33" s="62">
        <f>各種係数表!P33</f>
        <v>0.31406874931225987</v>
      </c>
      <c r="AG33" s="14">
        <f t="shared" si="12"/>
        <v>0</v>
      </c>
      <c r="AH33" s="14">
        <f t="shared" si="13"/>
        <v>0</v>
      </c>
      <c r="AI33" s="63">
        <f>各種係数表!Q33</f>
        <v>9.2600702000229067E-3</v>
      </c>
      <c r="AJ33" s="14">
        <f t="shared" si="14"/>
        <v>0</v>
      </c>
      <c r="AK33" s="13">
        <f t="shared" si="15"/>
        <v>0</v>
      </c>
    </row>
    <row r="34" spans="2:37" ht="18" customHeight="1" x14ac:dyDescent="0.2">
      <c r="B34" s="51" t="s">
        <v>55</v>
      </c>
      <c r="C34" s="52" t="s">
        <v>56</v>
      </c>
      <c r="D34" s="13">
        <f>需要額入力!D34</f>
        <v>0</v>
      </c>
      <c r="E34" s="60">
        <f>各種係数表!D34</f>
        <v>5.147111410733652E-2</v>
      </c>
      <c r="F34" s="60">
        <f>各種係数表!E34</f>
        <v>5.4166544537913655E-4</v>
      </c>
      <c r="G34" s="60">
        <f>各種係数表!F34</f>
        <v>5.9208019462438083E-5</v>
      </c>
      <c r="H34" s="60">
        <f>各種係数表!G34</f>
        <v>3.2918486385086612E-2</v>
      </c>
      <c r="I34" s="60">
        <f>各種係数表!H34</f>
        <v>3.7576574728141396E-3</v>
      </c>
      <c r="J34" s="60">
        <f>各種係数表!I34</f>
        <v>6.3956385379722721E-3</v>
      </c>
      <c r="K34" s="60">
        <f>各種係数表!J34</f>
        <v>0</v>
      </c>
      <c r="L34" s="60">
        <f>各種係数表!K34</f>
        <v>2.5095993199871032E-3</v>
      </c>
      <c r="M34" s="60">
        <f>各種係数表!L34</f>
        <v>6.6652988246328811E-4</v>
      </c>
      <c r="N34" s="13">
        <f t="shared" si="0"/>
        <v>0</v>
      </c>
      <c r="O34" s="13">
        <f t="shared" si="1"/>
        <v>0</v>
      </c>
      <c r="P34" s="13">
        <f t="shared" si="2"/>
        <v>0</v>
      </c>
      <c r="Q34" s="13">
        <f t="shared" si="3"/>
        <v>0</v>
      </c>
      <c r="R34" s="13">
        <f t="shared" si="4"/>
        <v>0</v>
      </c>
      <c r="S34" s="13">
        <f t="shared" si="5"/>
        <v>0</v>
      </c>
      <c r="T34" s="13">
        <f t="shared" si="6"/>
        <v>0</v>
      </c>
      <c r="U34" s="13">
        <f t="shared" si="7"/>
        <v>0</v>
      </c>
      <c r="V34" s="13">
        <f t="shared" si="8"/>
        <v>0</v>
      </c>
      <c r="W34" s="46">
        <f t="shared" si="16"/>
        <v>0</v>
      </c>
      <c r="X34" s="13">
        <f>需要額入力!F34</f>
        <v>0</v>
      </c>
      <c r="Y34" s="13">
        <f t="shared" si="9"/>
        <v>0</v>
      </c>
      <c r="Z34" s="285">
        <f>IF(OR(自給率入力!E34="",ISNUMBER(自給率入力!E34)=FALSE,自給率入力!E34&gt;1,自給率入力!E34&lt;0),自給率入力!D34,自給率入力!E34)</f>
        <v>0.25558399999999998</v>
      </c>
      <c r="AA34" s="13">
        <f t="shared" si="10"/>
        <v>0</v>
      </c>
      <c r="AB34" s="15">
        <v>0</v>
      </c>
      <c r="AC34" s="61">
        <f>IF(OR(自給率入力!E34="",ISNUMBER(自給率入力!E34)=FALSE,自給率入力!E34&gt;1,自給率入力!E34&lt;0),自給率入力!D34,自給率入力!E34)</f>
        <v>0.25558399999999998</v>
      </c>
      <c r="AD34" s="14">
        <f t="shared" si="11"/>
        <v>0</v>
      </c>
      <c r="AE34" s="13">
        <v>0</v>
      </c>
      <c r="AF34" s="62">
        <f>各種係数表!P34</f>
        <v>0.2010279380014823</v>
      </c>
      <c r="AG34" s="14">
        <f t="shared" si="12"/>
        <v>0</v>
      </c>
      <c r="AH34" s="14">
        <f t="shared" si="13"/>
        <v>0</v>
      </c>
      <c r="AI34" s="63">
        <f>各種係数表!Q34</f>
        <v>4.6096091257693421E-2</v>
      </c>
      <c r="AJ34" s="14">
        <f t="shared" si="14"/>
        <v>0</v>
      </c>
      <c r="AK34" s="13">
        <f t="shared" si="15"/>
        <v>0</v>
      </c>
    </row>
    <row r="35" spans="2:37" ht="18" customHeight="1" x14ac:dyDescent="0.2">
      <c r="B35" s="51" t="s">
        <v>57</v>
      </c>
      <c r="C35" s="52" t="s">
        <v>58</v>
      </c>
      <c r="D35" s="13">
        <f>需要額入力!D35</f>
        <v>0</v>
      </c>
      <c r="E35" s="60">
        <f>各種係数表!D35</f>
        <v>0.14043267283851993</v>
      </c>
      <c r="F35" s="60">
        <f>各種係数表!E35</f>
        <v>3.2088813591341317E-2</v>
      </c>
      <c r="G35" s="60">
        <f>各種係数表!F35</f>
        <v>1.3619209449440277E-4</v>
      </c>
      <c r="H35" s="60">
        <f>各種係数表!G35</f>
        <v>2.4500575952549147E-2</v>
      </c>
      <c r="I35" s="60">
        <f>各種係数表!H35</f>
        <v>1.0108896733499939E-4</v>
      </c>
      <c r="J35" s="60">
        <f>各種係数表!I35</f>
        <v>3.7762657976632972E-4</v>
      </c>
      <c r="K35" s="60">
        <f>各種係数表!J35</f>
        <v>1.7484572879015799E-5</v>
      </c>
      <c r="L35" s="60">
        <f>各種係数表!K35</f>
        <v>1.64884211598167E-3</v>
      </c>
      <c r="M35" s="60">
        <f>各種係数表!L35</f>
        <v>4.2098296125023405E-3</v>
      </c>
      <c r="N35" s="13">
        <f t="shared" si="0"/>
        <v>0</v>
      </c>
      <c r="O35" s="13">
        <f t="shared" si="1"/>
        <v>0</v>
      </c>
      <c r="P35" s="13">
        <f t="shared" si="2"/>
        <v>0</v>
      </c>
      <c r="Q35" s="13">
        <f t="shared" si="3"/>
        <v>0</v>
      </c>
      <c r="R35" s="13">
        <f t="shared" si="4"/>
        <v>0</v>
      </c>
      <c r="S35" s="13">
        <f t="shared" si="5"/>
        <v>0</v>
      </c>
      <c r="T35" s="13">
        <f t="shared" si="6"/>
        <v>0</v>
      </c>
      <c r="U35" s="13">
        <f t="shared" si="7"/>
        <v>0</v>
      </c>
      <c r="V35" s="13">
        <f t="shared" si="8"/>
        <v>0</v>
      </c>
      <c r="W35" s="46">
        <f t="shared" si="16"/>
        <v>0</v>
      </c>
      <c r="X35" s="13">
        <f>需要額入力!F35</f>
        <v>0</v>
      </c>
      <c r="Y35" s="13">
        <f t="shared" si="9"/>
        <v>0</v>
      </c>
      <c r="Z35" s="285">
        <f>IF(OR(自給率入力!E35="",ISNUMBER(自給率入力!E35)=FALSE,自給率入力!E35&gt;1,自給率入力!E35&lt;0),自給率入力!D35,自給率入力!E35)</f>
        <v>0.46200400000000003</v>
      </c>
      <c r="AA35" s="13">
        <f t="shared" si="10"/>
        <v>0</v>
      </c>
      <c r="AB35" s="15">
        <v>0</v>
      </c>
      <c r="AC35" s="61">
        <f>IF(OR(自給率入力!E35="",ISNUMBER(自給率入力!E35)=FALSE,自給率入力!E35&gt;1,自給率入力!E35&lt;0),自給率入力!D35,自給率入力!E35)</f>
        <v>0.46200400000000003</v>
      </c>
      <c r="AD35" s="14">
        <f t="shared" si="11"/>
        <v>0</v>
      </c>
      <c r="AE35" s="13">
        <v>0</v>
      </c>
      <c r="AF35" s="62">
        <f>各種係数表!P35</f>
        <v>0.35777226815765439</v>
      </c>
      <c r="AG35" s="14">
        <f t="shared" si="12"/>
        <v>0</v>
      </c>
      <c r="AH35" s="14">
        <f t="shared" si="13"/>
        <v>0</v>
      </c>
      <c r="AI35" s="63">
        <f>各種係数表!Q35</f>
        <v>0.22355968676439547</v>
      </c>
      <c r="AJ35" s="14">
        <f t="shared" si="14"/>
        <v>0</v>
      </c>
      <c r="AK35" s="13">
        <f t="shared" si="15"/>
        <v>0</v>
      </c>
    </row>
    <row r="36" spans="2:37" ht="18" customHeight="1" x14ac:dyDescent="0.2">
      <c r="B36" s="51" t="s">
        <v>59</v>
      </c>
      <c r="C36" s="52" t="s">
        <v>60</v>
      </c>
      <c r="D36" s="13">
        <f>需要額入力!D36</f>
        <v>0</v>
      </c>
      <c r="E36" s="60">
        <f>各種係数表!D36</f>
        <v>0.10526348400819169</v>
      </c>
      <c r="F36" s="60">
        <f>各種係数表!E36</f>
        <v>0.10338661213549002</v>
      </c>
      <c r="G36" s="60">
        <f>各種係数表!F36</f>
        <v>9.895072798257115E-5</v>
      </c>
      <c r="H36" s="60">
        <f>各種係数表!G36</f>
        <v>2.2992994776640793E-2</v>
      </c>
      <c r="I36" s="60">
        <f>各種係数表!H36</f>
        <v>1.7110777687005141E-3</v>
      </c>
      <c r="J36" s="60">
        <f>各種係数表!I36</f>
        <v>3.7683892041939337E-4</v>
      </c>
      <c r="K36" s="60">
        <f>各種係数表!J36</f>
        <v>7.8296875841996527E-5</v>
      </c>
      <c r="L36" s="60">
        <f>各種係数表!K36</f>
        <v>1.8838190775125928E-3</v>
      </c>
      <c r="M36" s="60">
        <f>各種係数表!L36</f>
        <v>1.6162578111460579E-3</v>
      </c>
      <c r="N36" s="13">
        <f t="shared" si="0"/>
        <v>0</v>
      </c>
      <c r="O36" s="13">
        <f t="shared" si="1"/>
        <v>0</v>
      </c>
      <c r="P36" s="13">
        <f t="shared" si="2"/>
        <v>0</v>
      </c>
      <c r="Q36" s="13">
        <f t="shared" si="3"/>
        <v>0</v>
      </c>
      <c r="R36" s="13">
        <f t="shared" si="4"/>
        <v>0</v>
      </c>
      <c r="S36" s="13">
        <f t="shared" si="5"/>
        <v>0</v>
      </c>
      <c r="T36" s="13">
        <f t="shared" si="6"/>
        <v>0</v>
      </c>
      <c r="U36" s="13">
        <f t="shared" si="7"/>
        <v>0</v>
      </c>
      <c r="V36" s="13">
        <f t="shared" si="8"/>
        <v>0</v>
      </c>
      <c r="W36" s="46">
        <f t="shared" si="16"/>
        <v>0</v>
      </c>
      <c r="X36" s="13">
        <f>需要額入力!F36</f>
        <v>0</v>
      </c>
      <c r="Y36" s="13">
        <f t="shared" si="9"/>
        <v>0</v>
      </c>
      <c r="Z36" s="285">
        <f>IF(OR(自給率入力!E36="",ISNUMBER(自給率入力!E36)=FALSE,自給率入力!E36&gt;1,自給率入力!E36&lt;0),自給率入力!D36,自給率入力!E36)</f>
        <v>0.44388100000000003</v>
      </c>
      <c r="AA36" s="13">
        <f t="shared" si="10"/>
        <v>0</v>
      </c>
      <c r="AB36" s="15">
        <v>0</v>
      </c>
      <c r="AC36" s="61">
        <f>IF(OR(自給率入力!E36="",ISNUMBER(自給率入力!E36)=FALSE,自給率入力!E36&gt;1,自給率入力!E36&lt;0),自給率入力!D36,自給率入力!E36)</f>
        <v>0.44388100000000003</v>
      </c>
      <c r="AD36" s="14">
        <f t="shared" si="11"/>
        <v>0</v>
      </c>
      <c r="AE36" s="13">
        <v>0</v>
      </c>
      <c r="AF36" s="62">
        <f>各種係数表!P36</f>
        <v>0.46889631012015848</v>
      </c>
      <c r="AG36" s="14">
        <f t="shared" si="12"/>
        <v>0</v>
      </c>
      <c r="AH36" s="14">
        <f t="shared" si="13"/>
        <v>0</v>
      </c>
      <c r="AI36" s="63">
        <f>各種係数表!Q36</f>
        <v>0.23205691273661022</v>
      </c>
      <c r="AJ36" s="14">
        <f t="shared" si="14"/>
        <v>0</v>
      </c>
      <c r="AK36" s="13">
        <f t="shared" si="15"/>
        <v>0</v>
      </c>
    </row>
    <row r="37" spans="2:37" ht="18" customHeight="1" x14ac:dyDescent="0.2">
      <c r="B37" s="51" t="s">
        <v>61</v>
      </c>
      <c r="C37" s="52" t="s">
        <v>407</v>
      </c>
      <c r="D37" s="13">
        <f>需要額入力!D37</f>
        <v>0</v>
      </c>
      <c r="E37" s="60">
        <f>各種係数表!D37</f>
        <v>0.12870080132192521</v>
      </c>
      <c r="F37" s="60">
        <f>各種係数表!E37</f>
        <v>0.27708325644722281</v>
      </c>
      <c r="G37" s="60">
        <f>各種係数表!F37</f>
        <v>1.19049461479761E-5</v>
      </c>
      <c r="H37" s="60">
        <f>各種係数表!G37</f>
        <v>1.3535923770248825E-2</v>
      </c>
      <c r="I37" s="60">
        <f>各種係数表!H37</f>
        <v>4.1230796825823894E-4</v>
      </c>
      <c r="J37" s="60">
        <f>各種係数表!I37</f>
        <v>2.7302009832691856E-4</v>
      </c>
      <c r="K37" s="60">
        <f>各種係数表!J37</f>
        <v>9.0477590724618358E-5</v>
      </c>
      <c r="L37" s="60">
        <f>各種係数表!K37</f>
        <v>1.0095394333483733E-3</v>
      </c>
      <c r="M37" s="60">
        <f>各種係数表!L37</f>
        <v>1.75836054605607E-3</v>
      </c>
      <c r="N37" s="13">
        <f t="shared" si="0"/>
        <v>0</v>
      </c>
      <c r="O37" s="13">
        <f t="shared" si="1"/>
        <v>0</v>
      </c>
      <c r="P37" s="13">
        <f t="shared" si="2"/>
        <v>0</v>
      </c>
      <c r="Q37" s="13">
        <f t="shared" si="3"/>
        <v>0</v>
      </c>
      <c r="R37" s="13">
        <f t="shared" si="4"/>
        <v>0</v>
      </c>
      <c r="S37" s="13">
        <f t="shared" si="5"/>
        <v>0</v>
      </c>
      <c r="T37" s="13">
        <f t="shared" si="6"/>
        <v>0</v>
      </c>
      <c r="U37" s="13">
        <f t="shared" si="7"/>
        <v>0</v>
      </c>
      <c r="V37" s="13">
        <f t="shared" si="8"/>
        <v>0</v>
      </c>
      <c r="W37" s="46">
        <f t="shared" si="16"/>
        <v>0</v>
      </c>
      <c r="X37" s="13">
        <f>需要額入力!F37</f>
        <v>0</v>
      </c>
      <c r="Y37" s="13">
        <f t="shared" si="9"/>
        <v>0</v>
      </c>
      <c r="Z37" s="285">
        <f>IF(OR(自給率入力!E37="",ISNUMBER(自給率入力!E37)=FALSE,自給率入力!E37&gt;1,自給率入力!E37&lt;0),自給率入力!D37,自給率入力!E37)</f>
        <v>0.12836600000000001</v>
      </c>
      <c r="AA37" s="13">
        <f t="shared" si="10"/>
        <v>0</v>
      </c>
      <c r="AB37" s="15">
        <v>0</v>
      </c>
      <c r="AC37" s="61">
        <f>IF(OR(自給率入力!E37="",ISNUMBER(自給率入力!E37)=FALSE,自給率入力!E37&gt;1,自給率入力!E37&lt;0),自給率入力!D37,自給率入力!E37)</f>
        <v>0.12836600000000001</v>
      </c>
      <c r="AD37" s="14">
        <f t="shared" si="11"/>
        <v>0</v>
      </c>
      <c r="AE37" s="13">
        <v>0</v>
      </c>
      <c r="AF37" s="62">
        <f>各種係数表!P37</f>
        <v>0.40416154902102447</v>
      </c>
      <c r="AG37" s="14">
        <f t="shared" si="12"/>
        <v>0</v>
      </c>
      <c r="AH37" s="14">
        <f t="shared" si="13"/>
        <v>0</v>
      </c>
      <c r="AI37" s="63">
        <f>各種係数表!Q37</f>
        <v>0.23480962358211113</v>
      </c>
      <c r="AJ37" s="14">
        <f t="shared" si="14"/>
        <v>0</v>
      </c>
      <c r="AK37" s="13">
        <f t="shared" si="15"/>
        <v>0</v>
      </c>
    </row>
    <row r="38" spans="2:37" ht="18" customHeight="1" x14ac:dyDescent="0.2">
      <c r="B38" s="51" t="s">
        <v>62</v>
      </c>
      <c r="C38" s="52" t="s">
        <v>63</v>
      </c>
      <c r="D38" s="13">
        <f>需要額入力!D38</f>
        <v>0</v>
      </c>
      <c r="E38" s="60">
        <f>各種係数表!D38</f>
        <v>8.3442392772935595E-2</v>
      </c>
      <c r="F38" s="60">
        <f>各種係数表!E38</f>
        <v>6.880440829734813E-2</v>
      </c>
      <c r="G38" s="60">
        <f>各種係数表!F38</f>
        <v>2.5061594298884677E-4</v>
      </c>
      <c r="H38" s="60">
        <f>各種係数表!G38</f>
        <v>3.7306275995443346E-2</v>
      </c>
      <c r="I38" s="60">
        <f>各種係数表!H38</f>
        <v>2.9083105942194084E-3</v>
      </c>
      <c r="J38" s="60">
        <f>各種係数表!I38</f>
        <v>1.8062362571860016E-3</v>
      </c>
      <c r="K38" s="60">
        <f>各種係数表!J38</f>
        <v>3.020107558216547E-5</v>
      </c>
      <c r="L38" s="60">
        <f>各種係数表!K38</f>
        <v>2.9024823164754813E-3</v>
      </c>
      <c r="M38" s="60">
        <f>各種係数表!L38</f>
        <v>6.2627493575648395E-3</v>
      </c>
      <c r="N38" s="13">
        <f t="shared" si="0"/>
        <v>0</v>
      </c>
      <c r="O38" s="13">
        <f t="shared" si="1"/>
        <v>0</v>
      </c>
      <c r="P38" s="13">
        <f t="shared" si="2"/>
        <v>0</v>
      </c>
      <c r="Q38" s="13">
        <f t="shared" si="3"/>
        <v>0</v>
      </c>
      <c r="R38" s="13">
        <f t="shared" si="4"/>
        <v>0</v>
      </c>
      <c r="S38" s="13">
        <f t="shared" si="5"/>
        <v>0</v>
      </c>
      <c r="T38" s="13">
        <f t="shared" si="6"/>
        <v>0</v>
      </c>
      <c r="U38" s="13">
        <f t="shared" si="7"/>
        <v>0</v>
      </c>
      <c r="V38" s="13">
        <f t="shared" si="8"/>
        <v>0</v>
      </c>
      <c r="W38" s="46">
        <f t="shared" si="16"/>
        <v>0</v>
      </c>
      <c r="X38" s="13">
        <f>需要額入力!F38</f>
        <v>0</v>
      </c>
      <c r="Y38" s="13">
        <f t="shared" si="9"/>
        <v>0</v>
      </c>
      <c r="Z38" s="285">
        <f>IF(OR(自給率入力!E38="",ISNUMBER(自給率入力!E38)=FALSE,自給率入力!E38&gt;1,自給率入力!E38&lt;0),自給率入力!D38,自給率入力!E38)</f>
        <v>0.37632700000000002</v>
      </c>
      <c r="AA38" s="13">
        <f t="shared" si="10"/>
        <v>0</v>
      </c>
      <c r="AB38" s="15">
        <v>0</v>
      </c>
      <c r="AC38" s="61">
        <f>IF(OR(自給率入力!E38="",ISNUMBER(自給率入力!E38)=FALSE,自給率入力!E38&gt;1,自給率入力!E38&lt;0),自給率入力!D38,自給率入力!E38)</f>
        <v>0.37632700000000002</v>
      </c>
      <c r="AD38" s="14">
        <f t="shared" si="11"/>
        <v>0</v>
      </c>
      <c r="AE38" s="13">
        <v>0</v>
      </c>
      <c r="AF38" s="62">
        <f>各種係数表!P38</f>
        <v>0.50200197551769143</v>
      </c>
      <c r="AG38" s="14">
        <f t="shared" si="12"/>
        <v>0</v>
      </c>
      <c r="AH38" s="14">
        <f t="shared" si="13"/>
        <v>0</v>
      </c>
      <c r="AI38" s="63">
        <f>各種係数表!Q38</f>
        <v>0.2208963911525029</v>
      </c>
      <c r="AJ38" s="14">
        <f t="shared" si="14"/>
        <v>0</v>
      </c>
      <c r="AK38" s="13">
        <f t="shared" si="15"/>
        <v>0</v>
      </c>
    </row>
    <row r="39" spans="2:37" ht="18" customHeight="1" x14ac:dyDescent="0.2">
      <c r="B39" s="51" t="s">
        <v>64</v>
      </c>
      <c r="C39" s="52" t="s">
        <v>65</v>
      </c>
      <c r="D39" s="13">
        <f>需要額入力!D39</f>
        <v>0</v>
      </c>
      <c r="E39" s="60">
        <f>各種係数表!D39</f>
        <v>0.20158490613762778</v>
      </c>
      <c r="F39" s="60">
        <f>各種係数表!E39</f>
        <v>2.2599882821532134E-4</v>
      </c>
      <c r="G39" s="60">
        <f>各種係数表!F39</f>
        <v>3.1975260001754105E-4</v>
      </c>
      <c r="H39" s="60">
        <f>各種係数表!G39</f>
        <v>4.8012378797130863E-2</v>
      </c>
      <c r="I39" s="60">
        <f>各種係数表!H39</f>
        <v>5.9710979941366774E-3</v>
      </c>
      <c r="J39" s="60">
        <f>各種係数表!I39</f>
        <v>2.3952576537857417E-3</v>
      </c>
      <c r="K39" s="60">
        <f>各種係数表!J39</f>
        <v>0</v>
      </c>
      <c r="L39" s="60">
        <f>各種係数表!K39</f>
        <v>2.9357852648214128E-3</v>
      </c>
      <c r="M39" s="60">
        <f>各種係数表!L39</f>
        <v>3.4202255754240844E-4</v>
      </c>
      <c r="N39" s="13">
        <f t="shared" ref="N39:N70" si="17">+$D39*E39</f>
        <v>0</v>
      </c>
      <c r="O39" s="13">
        <f t="shared" ref="O39:O70" si="18">+$D39*F39</f>
        <v>0</v>
      </c>
      <c r="P39" s="13">
        <f t="shared" ref="P39:P70" si="19">+$D39*G39</f>
        <v>0</v>
      </c>
      <c r="Q39" s="13">
        <f t="shared" ref="Q39:Q70" si="20">+$D39*H39</f>
        <v>0</v>
      </c>
      <c r="R39" s="13">
        <f t="shared" ref="R39:R70" si="21">+$D39*I39</f>
        <v>0</v>
      </c>
      <c r="S39" s="13">
        <f t="shared" ref="S39:S70" si="22">+$D39*J39</f>
        <v>0</v>
      </c>
      <c r="T39" s="13">
        <f t="shared" ref="T39:T70" si="23">+$D39*K39</f>
        <v>0</v>
      </c>
      <c r="U39" s="13">
        <f t="shared" si="7"/>
        <v>0</v>
      </c>
      <c r="V39" s="13">
        <f t="shared" si="8"/>
        <v>0</v>
      </c>
      <c r="W39" s="46">
        <f t="shared" si="16"/>
        <v>0</v>
      </c>
      <c r="X39" s="13">
        <f>需要額入力!F39</f>
        <v>0</v>
      </c>
      <c r="Y39" s="13">
        <f t="shared" ref="Y39:Y70" si="24">W39+X39</f>
        <v>0</v>
      </c>
      <c r="Z39" s="285">
        <f>IF(OR(自給率入力!E39="",ISNUMBER(自給率入力!E39)=FALSE,自給率入力!E39&gt;1,自給率入力!E39&lt;0),自給率入力!D39,自給率入力!E39)</f>
        <v>0.172705</v>
      </c>
      <c r="AA39" s="13">
        <f t="shared" ref="AA39:AA70" si="25">Y39*Z39</f>
        <v>0</v>
      </c>
      <c r="AB39" s="15">
        <v>0</v>
      </c>
      <c r="AC39" s="61">
        <f>IF(OR(自給率入力!E39="",ISNUMBER(自給率入力!E39)=FALSE,自給率入力!E39&gt;1,自給率入力!E39&lt;0),自給率入力!D39,自給率入力!E39)</f>
        <v>0.172705</v>
      </c>
      <c r="AD39" s="14">
        <f t="shared" ref="AD39:AD70" si="26">AC39*AB39</f>
        <v>0</v>
      </c>
      <c r="AE39" s="13">
        <v>0</v>
      </c>
      <c r="AF39" s="62">
        <f>各種係数表!P39</f>
        <v>0.50098861567674446</v>
      </c>
      <c r="AG39" s="14">
        <f t="shared" ref="AG39:AG70" si="27">AF39*AA39</f>
        <v>0</v>
      </c>
      <c r="AH39" s="14">
        <f t="shared" ref="AH39:AH70" si="28">AF39*AE39</f>
        <v>0</v>
      </c>
      <c r="AI39" s="63">
        <f>各種係数表!Q39</f>
        <v>0.21758255158657572</v>
      </c>
      <c r="AJ39" s="14">
        <f t="shared" ref="AJ39:AJ70" si="29">AI39*AA39</f>
        <v>0</v>
      </c>
      <c r="AK39" s="13">
        <f t="shared" ref="AK39:AK70" si="30">AI39*AE39</f>
        <v>0</v>
      </c>
    </row>
    <row r="40" spans="2:37" ht="18" customHeight="1" x14ac:dyDescent="0.2">
      <c r="B40" s="51" t="s">
        <v>66</v>
      </c>
      <c r="C40" s="52" t="s">
        <v>67</v>
      </c>
      <c r="D40" s="13">
        <f>需要額入力!D40</f>
        <v>0</v>
      </c>
      <c r="E40" s="60">
        <f>各種係数表!D40</f>
        <v>0.10949096739628233</v>
      </c>
      <c r="F40" s="60">
        <f>各種係数表!E40</f>
        <v>7.2947305679178481E-2</v>
      </c>
      <c r="G40" s="60">
        <f>各種係数表!F40</f>
        <v>3.6949129799375947E-5</v>
      </c>
      <c r="H40" s="60">
        <f>各種係数表!G40</f>
        <v>2.6382651022275463E-2</v>
      </c>
      <c r="I40" s="60">
        <f>各種係数表!H40</f>
        <v>1.900935493625789E-3</v>
      </c>
      <c r="J40" s="60">
        <f>各種係数表!I40</f>
        <v>1.557697524700007E-3</v>
      </c>
      <c r="K40" s="60">
        <f>各種係数表!J40</f>
        <v>7.7787641682896738E-6</v>
      </c>
      <c r="L40" s="60">
        <f>各種係数表!K40</f>
        <v>1.9067695667520062E-3</v>
      </c>
      <c r="M40" s="60">
        <f>各種係数表!L40</f>
        <v>7.6329123401342423E-4</v>
      </c>
      <c r="N40" s="13">
        <f t="shared" si="17"/>
        <v>0</v>
      </c>
      <c r="O40" s="13">
        <f t="shared" si="18"/>
        <v>0</v>
      </c>
      <c r="P40" s="13">
        <f t="shared" si="19"/>
        <v>0</v>
      </c>
      <c r="Q40" s="13">
        <f t="shared" si="20"/>
        <v>0</v>
      </c>
      <c r="R40" s="13">
        <f t="shared" si="21"/>
        <v>0</v>
      </c>
      <c r="S40" s="13">
        <f t="shared" si="22"/>
        <v>0</v>
      </c>
      <c r="T40" s="13">
        <f t="shared" si="23"/>
        <v>0</v>
      </c>
      <c r="U40" s="13">
        <f t="shared" si="7"/>
        <v>0</v>
      </c>
      <c r="V40" s="13">
        <f t="shared" si="8"/>
        <v>0</v>
      </c>
      <c r="W40" s="46">
        <f t="shared" si="16"/>
        <v>0</v>
      </c>
      <c r="X40" s="13">
        <f>需要額入力!F40</f>
        <v>0</v>
      </c>
      <c r="Y40" s="13">
        <f t="shared" si="24"/>
        <v>0</v>
      </c>
      <c r="Z40" s="285">
        <f>IF(OR(自給率入力!E40="",ISNUMBER(自給率入力!E40)=FALSE,自給率入力!E40&gt;1,自給率入力!E40&lt;0),自給率入力!D40,自給率入力!E40)</f>
        <v>8.6198999999999998E-2</v>
      </c>
      <c r="AA40" s="13">
        <f t="shared" si="25"/>
        <v>0</v>
      </c>
      <c r="AB40" s="15">
        <v>0</v>
      </c>
      <c r="AC40" s="61">
        <f>IF(OR(自給率入力!E40="",ISNUMBER(自給率入力!E40)=FALSE,自給率入力!E40&gt;1,自給率入力!E40&lt;0),自給率入力!D40,自給率入力!E40)</f>
        <v>8.6198999999999998E-2</v>
      </c>
      <c r="AD40" s="14">
        <f t="shared" si="26"/>
        <v>0</v>
      </c>
      <c r="AE40" s="13">
        <v>0</v>
      </c>
      <c r="AF40" s="62">
        <f>各種係数表!P40</f>
        <v>0.47597342519170555</v>
      </c>
      <c r="AG40" s="14">
        <f t="shared" si="27"/>
        <v>0</v>
      </c>
      <c r="AH40" s="14">
        <f t="shared" si="28"/>
        <v>0</v>
      </c>
      <c r="AI40" s="63">
        <f>各種係数表!Q40</f>
        <v>0.29342581896303888</v>
      </c>
      <c r="AJ40" s="14">
        <f t="shared" si="29"/>
        <v>0</v>
      </c>
      <c r="AK40" s="13">
        <f t="shared" si="30"/>
        <v>0</v>
      </c>
    </row>
    <row r="41" spans="2:37" ht="18" customHeight="1" x14ac:dyDescent="0.2">
      <c r="B41" s="51" t="s">
        <v>68</v>
      </c>
      <c r="C41" s="52" t="s">
        <v>69</v>
      </c>
      <c r="D41" s="13">
        <f>需要額入力!D41</f>
        <v>0</v>
      </c>
      <c r="E41" s="60">
        <f>各種係数表!D41</f>
        <v>0.12845693724005794</v>
      </c>
      <c r="F41" s="60">
        <f>各種係数表!E41</f>
        <v>2.0195647771702727E-2</v>
      </c>
      <c r="G41" s="60">
        <f>各種係数表!F41</f>
        <v>1.5732822406031434E-4</v>
      </c>
      <c r="H41" s="60">
        <f>各種係数表!G41</f>
        <v>3.902440924030718E-2</v>
      </c>
      <c r="I41" s="60">
        <f>各種係数表!H41</f>
        <v>2.4716887081950869E-3</v>
      </c>
      <c r="J41" s="60">
        <f>各種係数表!I41</f>
        <v>1.5530320731498356E-3</v>
      </c>
      <c r="K41" s="60">
        <f>各種係数表!J41</f>
        <v>1.0125083726653893E-5</v>
      </c>
      <c r="L41" s="60">
        <f>各種係数表!K41</f>
        <v>2.8420331168123123E-3</v>
      </c>
      <c r="M41" s="60">
        <f>各種係数表!L41</f>
        <v>4.7950059971649762E-3</v>
      </c>
      <c r="N41" s="13">
        <f t="shared" si="17"/>
        <v>0</v>
      </c>
      <c r="O41" s="13">
        <f t="shared" si="18"/>
        <v>0</v>
      </c>
      <c r="P41" s="13">
        <f t="shared" si="19"/>
        <v>0</v>
      </c>
      <c r="Q41" s="13">
        <f t="shared" si="20"/>
        <v>0</v>
      </c>
      <c r="R41" s="13">
        <f t="shared" si="21"/>
        <v>0</v>
      </c>
      <c r="S41" s="13">
        <f t="shared" si="22"/>
        <v>0</v>
      </c>
      <c r="T41" s="13">
        <f t="shared" si="23"/>
        <v>0</v>
      </c>
      <c r="U41" s="13">
        <f t="shared" si="7"/>
        <v>0</v>
      </c>
      <c r="V41" s="13">
        <f t="shared" si="8"/>
        <v>0</v>
      </c>
      <c r="W41" s="46">
        <f t="shared" si="16"/>
        <v>0</v>
      </c>
      <c r="X41" s="13">
        <f>需要額入力!F41</f>
        <v>0</v>
      </c>
      <c r="Y41" s="13">
        <f t="shared" si="24"/>
        <v>0</v>
      </c>
      <c r="Z41" s="285">
        <f>IF(OR(自給率入力!E41="",ISNUMBER(自給率入力!E41)=FALSE,自給率入力!E41&gt;1,自給率入力!E41&lt;0),自給率入力!D41,自給率入力!E41)</f>
        <v>0.31727</v>
      </c>
      <c r="AA41" s="13">
        <f t="shared" si="25"/>
        <v>0</v>
      </c>
      <c r="AB41" s="15">
        <v>0</v>
      </c>
      <c r="AC41" s="61">
        <f>IF(OR(自給率入力!E41="",ISNUMBER(自給率入力!E41)=FALSE,自給率入力!E41&gt;1,自給率入力!E41&lt;0),自給率入力!D41,自給率入力!E41)</f>
        <v>0.31727</v>
      </c>
      <c r="AD41" s="14">
        <f t="shared" si="26"/>
        <v>0</v>
      </c>
      <c r="AE41" s="13">
        <v>0</v>
      </c>
      <c r="AF41" s="62">
        <f>各種係数表!P41</f>
        <v>0.49585886867816653</v>
      </c>
      <c r="AG41" s="14">
        <f t="shared" si="27"/>
        <v>0</v>
      </c>
      <c r="AH41" s="14">
        <f t="shared" si="28"/>
        <v>0</v>
      </c>
      <c r="AI41" s="63">
        <f>各種係数表!Q41</f>
        <v>0.22166310966655572</v>
      </c>
      <c r="AJ41" s="14">
        <f t="shared" si="29"/>
        <v>0</v>
      </c>
      <c r="AK41" s="13">
        <f t="shared" si="30"/>
        <v>0</v>
      </c>
    </row>
    <row r="42" spans="2:37" ht="18" customHeight="1" x14ac:dyDescent="0.2">
      <c r="B42" s="51" t="s">
        <v>70</v>
      </c>
      <c r="C42" s="52" t="s">
        <v>71</v>
      </c>
      <c r="D42" s="13">
        <f>需要額入力!D42</f>
        <v>0</v>
      </c>
      <c r="E42" s="60">
        <f>各種係数表!D42</f>
        <v>7.2131985849033077E-3</v>
      </c>
      <c r="F42" s="60">
        <f>各種係数表!E42</f>
        <v>0</v>
      </c>
      <c r="G42" s="60">
        <f>各種係数表!F42</f>
        <v>2.7990878841328258E-5</v>
      </c>
      <c r="H42" s="60">
        <f>各種係数表!G42</f>
        <v>7.505016219950901E-3</v>
      </c>
      <c r="I42" s="60">
        <f>各種係数表!H42</f>
        <v>4.9548944799849442E-4</v>
      </c>
      <c r="J42" s="60">
        <f>各種係数表!I42</f>
        <v>1.2522610268540419E-3</v>
      </c>
      <c r="K42" s="60">
        <f>各種係数表!J42</f>
        <v>0</v>
      </c>
      <c r="L42" s="60">
        <f>各種係数表!K42</f>
        <v>5.5788366156116426E-4</v>
      </c>
      <c r="M42" s="60">
        <f>各種係数表!L42</f>
        <v>1.0147965892656099E-3</v>
      </c>
      <c r="N42" s="13">
        <f t="shared" si="17"/>
        <v>0</v>
      </c>
      <c r="O42" s="13">
        <f t="shared" si="18"/>
        <v>0</v>
      </c>
      <c r="P42" s="13">
        <f t="shared" si="19"/>
        <v>0</v>
      </c>
      <c r="Q42" s="13">
        <f t="shared" si="20"/>
        <v>0</v>
      </c>
      <c r="R42" s="13">
        <f t="shared" si="21"/>
        <v>0</v>
      </c>
      <c r="S42" s="13">
        <f t="shared" si="22"/>
        <v>0</v>
      </c>
      <c r="T42" s="13">
        <f t="shared" si="23"/>
        <v>0</v>
      </c>
      <c r="U42" s="13">
        <f t="shared" si="7"/>
        <v>0</v>
      </c>
      <c r="V42" s="13">
        <f t="shared" si="8"/>
        <v>0</v>
      </c>
      <c r="W42" s="46">
        <f t="shared" si="16"/>
        <v>0</v>
      </c>
      <c r="X42" s="13">
        <f>需要額入力!F42</f>
        <v>0</v>
      </c>
      <c r="Y42" s="13">
        <f t="shared" si="24"/>
        <v>0</v>
      </c>
      <c r="Z42" s="285">
        <f>IF(OR(自給率入力!E42="",ISNUMBER(自給率入力!E42)=FALSE,自給率入力!E42&gt;1,自給率入力!E42&lt;0),自給率入力!D42,自給率入力!E42)</f>
        <v>0.89095400000000002</v>
      </c>
      <c r="AA42" s="13">
        <f t="shared" si="25"/>
        <v>0</v>
      </c>
      <c r="AB42" s="15">
        <v>0</v>
      </c>
      <c r="AC42" s="61">
        <f>IF(OR(自給率入力!E42="",ISNUMBER(自給率入力!E42)=FALSE,自給率入力!E42&gt;1,自給率入力!E42&lt;0),自給率入力!D42,自給率入力!E42)</f>
        <v>0.89095400000000002</v>
      </c>
      <c r="AD42" s="14">
        <f t="shared" si="26"/>
        <v>0</v>
      </c>
      <c r="AE42" s="13">
        <v>0</v>
      </c>
      <c r="AF42" s="62">
        <f>各種係数表!P42</f>
        <v>0.28801470460807932</v>
      </c>
      <c r="AG42" s="14">
        <f t="shared" si="27"/>
        <v>0</v>
      </c>
      <c r="AH42" s="14">
        <f t="shared" si="28"/>
        <v>0</v>
      </c>
      <c r="AI42" s="63">
        <f>各種係数表!Q42</f>
        <v>3.3027962151014681E-2</v>
      </c>
      <c r="AJ42" s="14">
        <f t="shared" si="29"/>
        <v>0</v>
      </c>
      <c r="AK42" s="13">
        <f t="shared" si="30"/>
        <v>0</v>
      </c>
    </row>
    <row r="43" spans="2:37" ht="18" customHeight="1" x14ac:dyDescent="0.2">
      <c r="B43" s="51" t="s">
        <v>72</v>
      </c>
      <c r="C43" s="52" t="s">
        <v>73</v>
      </c>
      <c r="D43" s="13">
        <f>需要額入力!D43</f>
        <v>0</v>
      </c>
      <c r="E43" s="60">
        <f>各種係数表!D43</f>
        <v>9.4703725171434869E-2</v>
      </c>
      <c r="F43" s="60">
        <f>各種係数表!E43</f>
        <v>0</v>
      </c>
      <c r="G43" s="60">
        <f>各種係数表!F43</f>
        <v>1.3969859546309542E-5</v>
      </c>
      <c r="H43" s="60">
        <f>各種係数表!G43</f>
        <v>2.3904416775826266E-2</v>
      </c>
      <c r="I43" s="60">
        <f>各種係数表!H43</f>
        <v>1.6311617467671517E-3</v>
      </c>
      <c r="J43" s="60">
        <f>各種係数表!I43</f>
        <v>4.6863459435803135E-3</v>
      </c>
      <c r="K43" s="60">
        <f>各種係数表!J43</f>
        <v>0</v>
      </c>
      <c r="L43" s="60">
        <f>各種係数表!K43</f>
        <v>1.6949293384031078E-3</v>
      </c>
      <c r="M43" s="60">
        <f>各種係数表!L43</f>
        <v>3.2488955681945317E-3</v>
      </c>
      <c r="N43" s="13">
        <f t="shared" si="17"/>
        <v>0</v>
      </c>
      <c r="O43" s="13">
        <f t="shared" si="18"/>
        <v>0</v>
      </c>
      <c r="P43" s="13">
        <f t="shared" si="19"/>
        <v>0</v>
      </c>
      <c r="Q43" s="13">
        <f t="shared" si="20"/>
        <v>0</v>
      </c>
      <c r="R43" s="13">
        <f t="shared" si="21"/>
        <v>0</v>
      </c>
      <c r="S43" s="13">
        <f t="shared" si="22"/>
        <v>0</v>
      </c>
      <c r="T43" s="13">
        <f t="shared" si="23"/>
        <v>0</v>
      </c>
      <c r="U43" s="13">
        <f t="shared" si="7"/>
        <v>0</v>
      </c>
      <c r="V43" s="13">
        <f t="shared" si="8"/>
        <v>0</v>
      </c>
      <c r="W43" s="46">
        <f t="shared" si="16"/>
        <v>0</v>
      </c>
      <c r="X43" s="13">
        <f>需要額入力!F43</f>
        <v>0</v>
      </c>
      <c r="Y43" s="13">
        <f t="shared" si="24"/>
        <v>0</v>
      </c>
      <c r="Z43" s="285">
        <f>IF(OR(自給率入力!E43="",ISNUMBER(自給率入力!E43)=FALSE,自給率入力!E43&gt;1,自給率入力!E43&lt;0),自給率入力!D43,自給率入力!E43)</f>
        <v>0.25750499999999998</v>
      </c>
      <c r="AA43" s="13">
        <f t="shared" si="25"/>
        <v>0</v>
      </c>
      <c r="AB43" s="15">
        <v>0</v>
      </c>
      <c r="AC43" s="61">
        <f>IF(OR(自給率入力!E43="",ISNUMBER(自給率入力!E43)=FALSE,自給率入力!E43&gt;1,自給率入力!E43&lt;0),自給率入力!D43,自給率入力!E43)</f>
        <v>0.25750499999999998</v>
      </c>
      <c r="AD43" s="14">
        <f t="shared" si="26"/>
        <v>0</v>
      </c>
      <c r="AE43" s="13">
        <v>0</v>
      </c>
      <c r="AF43" s="62">
        <f>各種係数表!P43</f>
        <v>0.23086741636475977</v>
      </c>
      <c r="AG43" s="14">
        <f t="shared" si="27"/>
        <v>0</v>
      </c>
      <c r="AH43" s="14">
        <f t="shared" si="28"/>
        <v>0</v>
      </c>
      <c r="AI43" s="63">
        <f>各種係数表!Q43</f>
        <v>5.9398052364025261E-2</v>
      </c>
      <c r="AJ43" s="14">
        <f t="shared" si="29"/>
        <v>0</v>
      </c>
      <c r="AK43" s="13">
        <f t="shared" si="30"/>
        <v>0</v>
      </c>
    </row>
    <row r="44" spans="2:37" ht="18" customHeight="1" x14ac:dyDescent="0.2">
      <c r="B44" s="51" t="s">
        <v>74</v>
      </c>
      <c r="C44" s="52" t="s">
        <v>408</v>
      </c>
      <c r="D44" s="13">
        <f>需要額入力!D44</f>
        <v>0</v>
      </c>
      <c r="E44" s="60">
        <f>各種係数表!D44</f>
        <v>3.1671031589331128E-2</v>
      </c>
      <c r="F44" s="60">
        <f>各種係数表!E44</f>
        <v>1.1599447866281566E-5</v>
      </c>
      <c r="G44" s="60">
        <f>各種係数表!F44</f>
        <v>4.992805820703804E-5</v>
      </c>
      <c r="H44" s="60">
        <f>各種係数表!G44</f>
        <v>2.2938664641302203E-2</v>
      </c>
      <c r="I44" s="60">
        <f>各種係数表!H44</f>
        <v>1.5028849844138724E-3</v>
      </c>
      <c r="J44" s="60">
        <f>各種係数表!I44</f>
        <v>5.5964814335707188E-3</v>
      </c>
      <c r="K44" s="60">
        <f>各種係数表!J44</f>
        <v>0</v>
      </c>
      <c r="L44" s="60">
        <f>各種係数表!K44</f>
        <v>1.6632599592607219E-3</v>
      </c>
      <c r="M44" s="60">
        <f>各種係数表!L44</f>
        <v>3.1268076856932913E-3</v>
      </c>
      <c r="N44" s="13">
        <f t="shared" si="17"/>
        <v>0</v>
      </c>
      <c r="O44" s="13">
        <f t="shared" si="18"/>
        <v>0</v>
      </c>
      <c r="P44" s="13">
        <f t="shared" si="19"/>
        <v>0</v>
      </c>
      <c r="Q44" s="13">
        <f t="shared" si="20"/>
        <v>0</v>
      </c>
      <c r="R44" s="13">
        <f t="shared" si="21"/>
        <v>0</v>
      </c>
      <c r="S44" s="13">
        <f t="shared" si="22"/>
        <v>0</v>
      </c>
      <c r="T44" s="13">
        <f t="shared" si="23"/>
        <v>0</v>
      </c>
      <c r="U44" s="13">
        <f t="shared" si="7"/>
        <v>0</v>
      </c>
      <c r="V44" s="13">
        <f t="shared" si="8"/>
        <v>0</v>
      </c>
      <c r="W44" s="46">
        <f t="shared" si="16"/>
        <v>0</v>
      </c>
      <c r="X44" s="13">
        <f>需要額入力!F44</f>
        <v>0</v>
      </c>
      <c r="Y44" s="13">
        <f t="shared" si="24"/>
        <v>0</v>
      </c>
      <c r="Z44" s="285">
        <f>IF(OR(自給率入力!E44="",ISNUMBER(自給率入力!E44)=FALSE,自給率入力!E44&gt;1,自給率入力!E44&lt;0),自給率入力!D44,自給率入力!E44)</f>
        <v>0.50976699999999997</v>
      </c>
      <c r="AA44" s="13">
        <f t="shared" si="25"/>
        <v>0</v>
      </c>
      <c r="AB44" s="15">
        <v>0</v>
      </c>
      <c r="AC44" s="61">
        <f>IF(OR(自給率入力!E44="",ISNUMBER(自給率入力!E44)=FALSE,自給率入力!E44&gt;1,自給率入力!E44&lt;0),自給率入力!D44,自給率入力!E44)</f>
        <v>0.50976699999999997</v>
      </c>
      <c r="AD44" s="14">
        <f t="shared" si="26"/>
        <v>0</v>
      </c>
      <c r="AE44" s="13">
        <v>0</v>
      </c>
      <c r="AF44" s="62">
        <f>各種係数表!P44</f>
        <v>0.40732521137348998</v>
      </c>
      <c r="AG44" s="14">
        <f t="shared" si="27"/>
        <v>0</v>
      </c>
      <c r="AH44" s="14">
        <f t="shared" si="28"/>
        <v>0</v>
      </c>
      <c r="AI44" s="63">
        <f>各種係数表!Q44</f>
        <v>0.18323326776721627</v>
      </c>
      <c r="AJ44" s="14">
        <f t="shared" si="29"/>
        <v>0</v>
      </c>
      <c r="AK44" s="13">
        <f t="shared" si="30"/>
        <v>0</v>
      </c>
    </row>
    <row r="45" spans="2:37" ht="18" customHeight="1" x14ac:dyDescent="0.2">
      <c r="B45" s="51" t="s">
        <v>75</v>
      </c>
      <c r="C45" s="52" t="s">
        <v>76</v>
      </c>
      <c r="D45" s="13">
        <f>需要額入力!D45</f>
        <v>0</v>
      </c>
      <c r="E45" s="60">
        <f>各種係数表!D45</f>
        <v>4.9466479192518828E-2</v>
      </c>
      <c r="F45" s="60">
        <f>各種係数表!E45</f>
        <v>0</v>
      </c>
      <c r="G45" s="60">
        <f>各種係数表!F45</f>
        <v>4.8640718163235988E-5</v>
      </c>
      <c r="H45" s="60">
        <f>各種係数表!G45</f>
        <v>2.0625549800365673E-2</v>
      </c>
      <c r="I45" s="60">
        <f>各種係数表!H45</f>
        <v>1.3125452707459261E-3</v>
      </c>
      <c r="J45" s="60">
        <f>各種係数表!I45</f>
        <v>4.3919929082587034E-3</v>
      </c>
      <c r="K45" s="60">
        <f>各種係数表!J45</f>
        <v>0</v>
      </c>
      <c r="L45" s="60">
        <f>各種係数表!K45</f>
        <v>1.466385681680812E-3</v>
      </c>
      <c r="M45" s="60">
        <f>各種係数表!L45</f>
        <v>2.774406234458065E-3</v>
      </c>
      <c r="N45" s="13">
        <f t="shared" si="17"/>
        <v>0</v>
      </c>
      <c r="O45" s="13">
        <f t="shared" si="18"/>
        <v>0</v>
      </c>
      <c r="P45" s="13">
        <f t="shared" si="19"/>
        <v>0</v>
      </c>
      <c r="Q45" s="13">
        <f t="shared" si="20"/>
        <v>0</v>
      </c>
      <c r="R45" s="13">
        <f t="shared" si="21"/>
        <v>0</v>
      </c>
      <c r="S45" s="13">
        <f t="shared" si="22"/>
        <v>0</v>
      </c>
      <c r="T45" s="13">
        <f t="shared" si="23"/>
        <v>0</v>
      </c>
      <c r="U45" s="13">
        <f t="shared" si="7"/>
        <v>0</v>
      </c>
      <c r="V45" s="13">
        <f t="shared" si="8"/>
        <v>0</v>
      </c>
      <c r="W45" s="46">
        <f t="shared" si="16"/>
        <v>0</v>
      </c>
      <c r="X45" s="13">
        <f>需要額入力!F45</f>
        <v>0</v>
      </c>
      <c r="Y45" s="13">
        <f t="shared" si="24"/>
        <v>0</v>
      </c>
      <c r="Z45" s="285">
        <f>IF(OR(自給率入力!E45="",ISNUMBER(自給率入力!E45)=FALSE,自給率入力!E45&gt;1,自給率入力!E45&lt;0),自給率入力!D45,自給率入力!E45)</f>
        <v>0.697461</v>
      </c>
      <c r="AA45" s="13">
        <f t="shared" si="25"/>
        <v>0</v>
      </c>
      <c r="AB45" s="15">
        <v>0</v>
      </c>
      <c r="AC45" s="61">
        <f>IF(OR(自給率入力!E45="",ISNUMBER(自給率入力!E45)=FALSE,自給率入力!E45&gt;1,自給率入力!E45&lt;0),自給率入力!D45,自給率入力!E45)</f>
        <v>0.697461</v>
      </c>
      <c r="AD45" s="14">
        <f t="shared" si="26"/>
        <v>0</v>
      </c>
      <c r="AE45" s="13">
        <v>0</v>
      </c>
      <c r="AF45" s="62">
        <f>各種係数表!P45</f>
        <v>0.28266926590279046</v>
      </c>
      <c r="AG45" s="14">
        <f t="shared" si="27"/>
        <v>0</v>
      </c>
      <c r="AH45" s="14">
        <f t="shared" si="28"/>
        <v>0</v>
      </c>
      <c r="AI45" s="63">
        <f>各種係数表!Q45</f>
        <v>0.10796880916651473</v>
      </c>
      <c r="AJ45" s="14">
        <f t="shared" si="29"/>
        <v>0</v>
      </c>
      <c r="AK45" s="13">
        <f t="shared" si="30"/>
        <v>0</v>
      </c>
    </row>
    <row r="46" spans="2:37" ht="18" customHeight="1" x14ac:dyDescent="0.2">
      <c r="B46" s="51" t="s">
        <v>77</v>
      </c>
      <c r="C46" s="52" t="s">
        <v>78</v>
      </c>
      <c r="D46" s="13">
        <f>需要額入力!D46</f>
        <v>0</v>
      </c>
      <c r="E46" s="60">
        <f>各種係数表!D46</f>
        <v>8.1252128694144873E-2</v>
      </c>
      <c r="F46" s="60">
        <f>各種係数表!E46</f>
        <v>3.1086688396859605E-2</v>
      </c>
      <c r="G46" s="60">
        <f>各種係数表!F46</f>
        <v>1.0159758948486688E-4</v>
      </c>
      <c r="H46" s="60">
        <f>各種係数表!G46</f>
        <v>1.9640364823754995E-2</v>
      </c>
      <c r="I46" s="60">
        <f>各種係数表!H46</f>
        <v>1.5435297118599606E-4</v>
      </c>
      <c r="J46" s="60">
        <f>各種係数表!I46</f>
        <v>9.3003100103336773E-4</v>
      </c>
      <c r="K46" s="60">
        <f>各種係数表!J46</f>
        <v>1.0724995180998787E-5</v>
      </c>
      <c r="L46" s="60">
        <f>各種係数表!K46</f>
        <v>1.3413490594614023E-3</v>
      </c>
      <c r="M46" s="60">
        <f>各種係数表!L46</f>
        <v>8.4936164538817957E-3</v>
      </c>
      <c r="N46" s="13">
        <f t="shared" si="17"/>
        <v>0</v>
      </c>
      <c r="O46" s="13">
        <f t="shared" si="18"/>
        <v>0</v>
      </c>
      <c r="P46" s="13">
        <f t="shared" si="19"/>
        <v>0</v>
      </c>
      <c r="Q46" s="13">
        <f t="shared" si="20"/>
        <v>0</v>
      </c>
      <c r="R46" s="13">
        <f t="shared" si="21"/>
        <v>0</v>
      </c>
      <c r="S46" s="13">
        <f t="shared" si="22"/>
        <v>0</v>
      </c>
      <c r="T46" s="13">
        <f t="shared" si="23"/>
        <v>0</v>
      </c>
      <c r="U46" s="13">
        <f t="shared" si="7"/>
        <v>0</v>
      </c>
      <c r="V46" s="13">
        <f t="shared" si="8"/>
        <v>0</v>
      </c>
      <c r="W46" s="46">
        <f t="shared" si="16"/>
        <v>0</v>
      </c>
      <c r="X46" s="13">
        <f>需要額入力!F46</f>
        <v>0</v>
      </c>
      <c r="Y46" s="13">
        <f t="shared" si="24"/>
        <v>0</v>
      </c>
      <c r="Z46" s="285">
        <f>IF(OR(自給率入力!E46="",ISNUMBER(自給率入力!E46)=FALSE,自給率入力!E46&gt;1,自給率入力!E46&lt;0),自給率入力!D46,自給率入力!E46)</f>
        <v>0.14999399999999999</v>
      </c>
      <c r="AA46" s="13">
        <f t="shared" si="25"/>
        <v>0</v>
      </c>
      <c r="AB46" s="15">
        <v>0</v>
      </c>
      <c r="AC46" s="61">
        <f>IF(OR(自給率入力!E46="",ISNUMBER(自給率入力!E46)=FALSE,自給率入力!E46&gt;1,自給率入力!E46&lt;0),自給率入力!D46,自給率入力!E46)</f>
        <v>0.14999399999999999</v>
      </c>
      <c r="AD46" s="14">
        <f t="shared" si="26"/>
        <v>0</v>
      </c>
      <c r="AE46" s="13">
        <v>0</v>
      </c>
      <c r="AF46" s="62">
        <f>各種係数表!P46</f>
        <v>0.17138810198300283</v>
      </c>
      <c r="AG46" s="14">
        <f t="shared" si="27"/>
        <v>0</v>
      </c>
      <c r="AH46" s="14">
        <f t="shared" si="28"/>
        <v>0</v>
      </c>
      <c r="AI46" s="63">
        <f>各種係数表!Q46</f>
        <v>6.8251511346047136E-2</v>
      </c>
      <c r="AJ46" s="14">
        <f t="shared" si="29"/>
        <v>0</v>
      </c>
      <c r="AK46" s="13">
        <f t="shared" si="30"/>
        <v>0</v>
      </c>
    </row>
    <row r="47" spans="2:37" ht="18" customHeight="1" x14ac:dyDescent="0.2">
      <c r="B47" s="51" t="s">
        <v>79</v>
      </c>
      <c r="C47" s="52" t="s">
        <v>80</v>
      </c>
      <c r="D47" s="13">
        <f>需要額入力!D47</f>
        <v>0</v>
      </c>
      <c r="E47" s="60">
        <f>各種係数表!D47</f>
        <v>9.0420324669188604E-2</v>
      </c>
      <c r="F47" s="60">
        <f>各種係数表!E47</f>
        <v>1.2612388099164044E-3</v>
      </c>
      <c r="G47" s="60">
        <f>各種係数表!F47</f>
        <v>3.8981056685042875E-5</v>
      </c>
      <c r="H47" s="60">
        <f>各種係数表!G47</f>
        <v>2.0181299550467765E-2</v>
      </c>
      <c r="I47" s="60">
        <f>各種係数表!H47</f>
        <v>1.2608355576058694E-4</v>
      </c>
      <c r="J47" s="60">
        <f>各種係数表!I47</f>
        <v>1.0199595107796735E-3</v>
      </c>
      <c r="K47" s="60">
        <f>各種係数表!J47</f>
        <v>9.1403857054583294E-6</v>
      </c>
      <c r="L47" s="60">
        <f>各種係数表!K47</f>
        <v>1.3112420964227353E-3</v>
      </c>
      <c r="M47" s="60">
        <f>各種係数表!L47</f>
        <v>5.556010334550214E-3</v>
      </c>
      <c r="N47" s="13">
        <f t="shared" si="17"/>
        <v>0</v>
      </c>
      <c r="O47" s="13">
        <f t="shared" si="18"/>
        <v>0</v>
      </c>
      <c r="P47" s="13">
        <f t="shared" si="19"/>
        <v>0</v>
      </c>
      <c r="Q47" s="13">
        <f t="shared" si="20"/>
        <v>0</v>
      </c>
      <c r="R47" s="13">
        <f t="shared" si="21"/>
        <v>0</v>
      </c>
      <c r="S47" s="13">
        <f t="shared" si="22"/>
        <v>0</v>
      </c>
      <c r="T47" s="13">
        <f t="shared" si="23"/>
        <v>0</v>
      </c>
      <c r="U47" s="13">
        <f t="shared" si="7"/>
        <v>0</v>
      </c>
      <c r="V47" s="13">
        <f t="shared" si="8"/>
        <v>0</v>
      </c>
      <c r="W47" s="46">
        <f t="shared" si="16"/>
        <v>0</v>
      </c>
      <c r="X47" s="13">
        <f>需要額入力!F47</f>
        <v>0</v>
      </c>
      <c r="Y47" s="13">
        <f t="shared" si="24"/>
        <v>0</v>
      </c>
      <c r="Z47" s="285">
        <f>IF(OR(自給率入力!E47="",ISNUMBER(自給率入力!E47)=FALSE,自給率入力!E47&gt;1,自給率入力!E47&lt;0),自給率入力!D47,自給率入力!E47)</f>
        <v>0.254222</v>
      </c>
      <c r="AA47" s="13">
        <f t="shared" si="25"/>
        <v>0</v>
      </c>
      <c r="AB47" s="15">
        <v>0</v>
      </c>
      <c r="AC47" s="61">
        <f>IF(OR(自給率入力!E47="",ISNUMBER(自給率入力!E47)=FALSE,自給率入力!E47&gt;1,自給率入力!E47&lt;0),自給率入力!D47,自給率入力!E47)</f>
        <v>0.254222</v>
      </c>
      <c r="AD47" s="14">
        <f t="shared" si="26"/>
        <v>0</v>
      </c>
      <c r="AE47" s="13">
        <v>0</v>
      </c>
      <c r="AF47" s="62">
        <f>各種係数表!P47</f>
        <v>0.16044886142793957</v>
      </c>
      <c r="AG47" s="14">
        <f t="shared" si="27"/>
        <v>0</v>
      </c>
      <c r="AH47" s="14">
        <f t="shared" si="28"/>
        <v>0</v>
      </c>
      <c r="AI47" s="63">
        <f>各種係数表!Q47</f>
        <v>0.1702413183042715</v>
      </c>
      <c r="AJ47" s="14">
        <f t="shared" si="29"/>
        <v>0</v>
      </c>
      <c r="AK47" s="13">
        <f t="shared" si="30"/>
        <v>0</v>
      </c>
    </row>
    <row r="48" spans="2:37" ht="18" customHeight="1" x14ac:dyDescent="0.2">
      <c r="B48" s="51" t="s">
        <v>81</v>
      </c>
      <c r="C48" s="52" t="s">
        <v>409</v>
      </c>
      <c r="D48" s="13">
        <f>需要額入力!D48</f>
        <v>0</v>
      </c>
      <c r="E48" s="60">
        <f>各種係数表!D48</f>
        <v>0.10647924748008103</v>
      </c>
      <c r="F48" s="60">
        <f>各種係数表!E48</f>
        <v>4.6924807992400324E-3</v>
      </c>
      <c r="G48" s="60">
        <f>各種係数表!F48</f>
        <v>1.3598813984066249E-4</v>
      </c>
      <c r="H48" s="60">
        <f>各種係数表!G48</f>
        <v>6.4782685078701358E-2</v>
      </c>
      <c r="I48" s="60">
        <f>各種係数表!H48</f>
        <v>1.7123113943287607E-4</v>
      </c>
      <c r="J48" s="60">
        <f>各種係数表!I48</f>
        <v>2.0522817439304168E-4</v>
      </c>
      <c r="K48" s="60">
        <f>各種係数表!J48</f>
        <v>0</v>
      </c>
      <c r="L48" s="60">
        <f>各種係数表!K48</f>
        <v>4.1244989219736006E-3</v>
      </c>
      <c r="M48" s="60">
        <f>各種係数表!L48</f>
        <v>9.7292038268201721E-4</v>
      </c>
      <c r="N48" s="13">
        <f t="shared" si="17"/>
        <v>0</v>
      </c>
      <c r="O48" s="13">
        <f t="shared" si="18"/>
        <v>0</v>
      </c>
      <c r="P48" s="13">
        <f t="shared" si="19"/>
        <v>0</v>
      </c>
      <c r="Q48" s="13">
        <f t="shared" si="20"/>
        <v>0</v>
      </c>
      <c r="R48" s="13">
        <f t="shared" si="21"/>
        <v>0</v>
      </c>
      <c r="S48" s="13">
        <f t="shared" si="22"/>
        <v>0</v>
      </c>
      <c r="T48" s="13">
        <f t="shared" si="23"/>
        <v>0</v>
      </c>
      <c r="U48" s="13">
        <f t="shared" si="7"/>
        <v>0</v>
      </c>
      <c r="V48" s="13">
        <f t="shared" si="8"/>
        <v>0</v>
      </c>
      <c r="W48" s="46">
        <f t="shared" si="16"/>
        <v>0</v>
      </c>
      <c r="X48" s="13">
        <f>需要額入力!F48</f>
        <v>0</v>
      </c>
      <c r="Y48" s="13">
        <f t="shared" si="24"/>
        <v>0</v>
      </c>
      <c r="Z48" s="285">
        <f>IF(OR(自給率入力!E48="",ISNUMBER(自給率入力!E48)=FALSE,自給率入力!E48&gt;1,自給率入力!E48&lt;0),自給率入力!D48,自給率入力!E48)</f>
        <v>0.58834399999999998</v>
      </c>
      <c r="AA48" s="13">
        <f t="shared" si="25"/>
        <v>0</v>
      </c>
      <c r="AB48" s="15">
        <v>0</v>
      </c>
      <c r="AC48" s="61">
        <f>IF(OR(自給率入力!E48="",ISNUMBER(自給率入力!E48)=FALSE,自給率入力!E48&gt;1,自給率入力!E48&lt;0),自給率入力!D48,自給率入力!E48)</f>
        <v>0.58834399999999998</v>
      </c>
      <c r="AD48" s="14">
        <f t="shared" si="26"/>
        <v>0</v>
      </c>
      <c r="AE48" s="13">
        <v>0</v>
      </c>
      <c r="AF48" s="62">
        <f>各種係数表!P48</f>
        <v>0.39056801595296342</v>
      </c>
      <c r="AG48" s="14">
        <f t="shared" si="27"/>
        <v>0</v>
      </c>
      <c r="AH48" s="14">
        <f t="shared" si="28"/>
        <v>0</v>
      </c>
      <c r="AI48" s="63">
        <f>各種係数表!Q48</f>
        <v>0.22934440721172625</v>
      </c>
      <c r="AJ48" s="14">
        <f t="shared" si="29"/>
        <v>0</v>
      </c>
      <c r="AK48" s="13">
        <f t="shared" si="30"/>
        <v>0</v>
      </c>
    </row>
    <row r="49" spans="2:37" ht="18" customHeight="1" x14ac:dyDescent="0.2">
      <c r="B49" s="51" t="s">
        <v>82</v>
      </c>
      <c r="C49" s="52" t="s">
        <v>83</v>
      </c>
      <c r="D49" s="13">
        <f>需要額入力!D49</f>
        <v>0</v>
      </c>
      <c r="E49" s="60">
        <f>各種係数表!D49</f>
        <v>0.11215219126560114</v>
      </c>
      <c r="F49" s="60">
        <f>各種係数表!E49</f>
        <v>3.2645042630892275E-2</v>
      </c>
      <c r="G49" s="60">
        <f>各種係数表!F49</f>
        <v>1.2602399421964691E-4</v>
      </c>
      <c r="H49" s="60">
        <f>各種係数表!G49</f>
        <v>2.3561067591722853E-2</v>
      </c>
      <c r="I49" s="60">
        <f>各種係数表!H49</f>
        <v>1.1245596919693746E-3</v>
      </c>
      <c r="J49" s="60">
        <f>各種係数表!I49</f>
        <v>4.2763419461553368E-4</v>
      </c>
      <c r="K49" s="60">
        <f>各種係数表!J49</f>
        <v>8.4738573126580409E-6</v>
      </c>
      <c r="L49" s="60">
        <f>各種係数表!K49</f>
        <v>1.7204886341432798E-3</v>
      </c>
      <c r="M49" s="60">
        <f>各種係数表!L49</f>
        <v>2.1594541495838795E-3</v>
      </c>
      <c r="N49" s="13">
        <f t="shared" si="17"/>
        <v>0</v>
      </c>
      <c r="O49" s="13">
        <f t="shared" si="18"/>
        <v>0</v>
      </c>
      <c r="P49" s="13">
        <f t="shared" si="19"/>
        <v>0</v>
      </c>
      <c r="Q49" s="13">
        <f t="shared" si="20"/>
        <v>0</v>
      </c>
      <c r="R49" s="13">
        <f t="shared" si="21"/>
        <v>0</v>
      </c>
      <c r="S49" s="13">
        <f t="shared" si="22"/>
        <v>0</v>
      </c>
      <c r="T49" s="13">
        <f t="shared" si="23"/>
        <v>0</v>
      </c>
      <c r="U49" s="13">
        <f t="shared" si="7"/>
        <v>0</v>
      </c>
      <c r="V49" s="13">
        <f t="shared" si="8"/>
        <v>0</v>
      </c>
      <c r="W49" s="46">
        <f t="shared" si="16"/>
        <v>0</v>
      </c>
      <c r="X49" s="13">
        <f>需要額入力!F49</f>
        <v>0</v>
      </c>
      <c r="Y49" s="13">
        <f t="shared" si="24"/>
        <v>0</v>
      </c>
      <c r="Z49" s="285">
        <f>IF(OR(自給率入力!E49="",ISNUMBER(自給率入力!E49)=FALSE,自給率入力!E49&gt;1,自給率入力!E49&lt;0),自給率入力!D49,自給率入力!E49)</f>
        <v>0.59445199999999998</v>
      </c>
      <c r="AA49" s="13">
        <f t="shared" si="25"/>
        <v>0</v>
      </c>
      <c r="AB49" s="15">
        <v>0</v>
      </c>
      <c r="AC49" s="61">
        <f>IF(OR(自給率入力!E49="",ISNUMBER(自給率入力!E49)=FALSE,自給率入力!E49&gt;1,自給率入力!E49&lt;0),自給率入力!D49,自給率入力!E49)</f>
        <v>0.59445199999999998</v>
      </c>
      <c r="AD49" s="14">
        <f t="shared" si="26"/>
        <v>0</v>
      </c>
      <c r="AE49" s="13">
        <v>0</v>
      </c>
      <c r="AF49" s="62">
        <f>各種係数表!P49</f>
        <v>0.43623226185786979</v>
      </c>
      <c r="AG49" s="14">
        <f t="shared" si="27"/>
        <v>0</v>
      </c>
      <c r="AH49" s="14">
        <f t="shared" si="28"/>
        <v>0</v>
      </c>
      <c r="AI49" s="63">
        <f>各種係数表!Q49</f>
        <v>0.28416397467595628</v>
      </c>
      <c r="AJ49" s="14">
        <f t="shared" si="29"/>
        <v>0</v>
      </c>
      <c r="AK49" s="13">
        <f t="shared" si="30"/>
        <v>0</v>
      </c>
    </row>
    <row r="50" spans="2:37" ht="18" customHeight="1" x14ac:dyDescent="0.2">
      <c r="B50" s="51" t="s">
        <v>84</v>
      </c>
      <c r="C50" s="52" t="s">
        <v>85</v>
      </c>
      <c r="D50" s="13">
        <f>需要額入力!D50</f>
        <v>0</v>
      </c>
      <c r="E50" s="60">
        <f>各種係数表!D50</f>
        <v>0.1020025449023484</v>
      </c>
      <c r="F50" s="60">
        <f>各種係数表!E50</f>
        <v>8.4687630551501117E-4</v>
      </c>
      <c r="G50" s="60">
        <f>各種係数表!F50</f>
        <v>1.9009403760472671E-5</v>
      </c>
      <c r="H50" s="60">
        <f>各種係数表!G50</f>
        <v>1.0857464101330438E-2</v>
      </c>
      <c r="I50" s="60">
        <f>各種係数表!H50</f>
        <v>4.3765836564809171E-5</v>
      </c>
      <c r="J50" s="60">
        <f>各種係数表!I50</f>
        <v>3.239703423829393E-4</v>
      </c>
      <c r="K50" s="60">
        <f>各種係数表!J50</f>
        <v>3.1829699319861218E-5</v>
      </c>
      <c r="L50" s="60">
        <f>各種係数表!K50</f>
        <v>7.3274620309263846E-4</v>
      </c>
      <c r="M50" s="60">
        <f>各種係数表!L50</f>
        <v>1.1860983788220506E-3</v>
      </c>
      <c r="N50" s="13">
        <f t="shared" si="17"/>
        <v>0</v>
      </c>
      <c r="O50" s="13">
        <f t="shared" si="18"/>
        <v>0</v>
      </c>
      <c r="P50" s="13">
        <f t="shared" si="19"/>
        <v>0</v>
      </c>
      <c r="Q50" s="13">
        <f t="shared" si="20"/>
        <v>0</v>
      </c>
      <c r="R50" s="13">
        <f t="shared" si="21"/>
        <v>0</v>
      </c>
      <c r="S50" s="13">
        <f t="shared" si="22"/>
        <v>0</v>
      </c>
      <c r="T50" s="13">
        <f t="shared" si="23"/>
        <v>0</v>
      </c>
      <c r="U50" s="13">
        <f t="shared" si="7"/>
        <v>0</v>
      </c>
      <c r="V50" s="13">
        <f t="shared" si="8"/>
        <v>0</v>
      </c>
      <c r="W50" s="46">
        <f t="shared" si="16"/>
        <v>0</v>
      </c>
      <c r="X50" s="13">
        <f>需要額入力!F50</f>
        <v>0</v>
      </c>
      <c r="Y50" s="13">
        <f t="shared" si="24"/>
        <v>0</v>
      </c>
      <c r="Z50" s="285">
        <f>IF(OR(自給率入力!E50="",ISNUMBER(自給率入力!E50)=FALSE,自給率入力!E50&gt;1,自給率入力!E50&lt;0),自給率入力!D50,自給率入力!E50)</f>
        <v>0.24419099999999999</v>
      </c>
      <c r="AA50" s="13">
        <f t="shared" si="25"/>
        <v>0</v>
      </c>
      <c r="AB50" s="15">
        <v>0</v>
      </c>
      <c r="AC50" s="61">
        <f>IF(OR(自給率入力!E50="",ISNUMBER(自給率入力!E50)=FALSE,自給率入力!E50&gt;1,自給率入力!E50&lt;0),自給率入力!D50,自給率入力!E50)</f>
        <v>0.24419099999999999</v>
      </c>
      <c r="AD50" s="14">
        <f t="shared" si="26"/>
        <v>0</v>
      </c>
      <c r="AE50" s="13">
        <v>0</v>
      </c>
      <c r="AF50" s="62">
        <f>各種係数表!P50</f>
        <v>0.4287860351687845</v>
      </c>
      <c r="AG50" s="14">
        <f t="shared" si="27"/>
        <v>0</v>
      </c>
      <c r="AH50" s="14">
        <f t="shared" si="28"/>
        <v>0</v>
      </c>
      <c r="AI50" s="63">
        <f>各種係数表!Q50</f>
        <v>0.23035502502887947</v>
      </c>
      <c r="AJ50" s="14">
        <f t="shared" si="29"/>
        <v>0</v>
      </c>
      <c r="AK50" s="13">
        <f t="shared" si="30"/>
        <v>0</v>
      </c>
    </row>
    <row r="51" spans="2:37" ht="18" customHeight="1" x14ac:dyDescent="0.2">
      <c r="B51" s="51" t="s">
        <v>86</v>
      </c>
      <c r="C51" s="52" t="s">
        <v>87</v>
      </c>
      <c r="D51" s="13">
        <f>需要額入力!D51</f>
        <v>0</v>
      </c>
      <c r="E51" s="60">
        <f>各種係数表!D51</f>
        <v>0.10928623092364149</v>
      </c>
      <c r="F51" s="60">
        <f>各種係数表!E51</f>
        <v>1.3165959199168551E-2</v>
      </c>
      <c r="G51" s="60">
        <f>各種係数表!F51</f>
        <v>1.9369794714385212E-5</v>
      </c>
      <c r="H51" s="60">
        <f>各種係数表!G51</f>
        <v>9.5929486180830296E-3</v>
      </c>
      <c r="I51" s="60">
        <f>各種係数表!H51</f>
        <v>5.954247158025812E-5</v>
      </c>
      <c r="J51" s="60">
        <f>各種係数表!I51</f>
        <v>2.6475134684793343E-4</v>
      </c>
      <c r="K51" s="60">
        <f>各種係数表!J51</f>
        <v>7.9050952175653249E-6</v>
      </c>
      <c r="L51" s="60">
        <f>各種係数表!K51</f>
        <v>6.1844657205022753E-4</v>
      </c>
      <c r="M51" s="60">
        <f>各種係数表!L51</f>
        <v>1.072180546087676E-3</v>
      </c>
      <c r="N51" s="13">
        <f t="shared" si="17"/>
        <v>0</v>
      </c>
      <c r="O51" s="13">
        <f t="shared" si="18"/>
        <v>0</v>
      </c>
      <c r="P51" s="13">
        <f t="shared" si="19"/>
        <v>0</v>
      </c>
      <c r="Q51" s="13">
        <f t="shared" si="20"/>
        <v>0</v>
      </c>
      <c r="R51" s="13">
        <f t="shared" si="21"/>
        <v>0</v>
      </c>
      <c r="S51" s="13">
        <f t="shared" si="22"/>
        <v>0</v>
      </c>
      <c r="T51" s="13">
        <f t="shared" si="23"/>
        <v>0</v>
      </c>
      <c r="U51" s="13">
        <f t="shared" si="7"/>
        <v>0</v>
      </c>
      <c r="V51" s="13">
        <f t="shared" si="8"/>
        <v>0</v>
      </c>
      <c r="W51" s="46">
        <f t="shared" si="16"/>
        <v>0</v>
      </c>
      <c r="X51" s="13">
        <f>需要額入力!F51</f>
        <v>0</v>
      </c>
      <c r="Y51" s="13">
        <f t="shared" si="24"/>
        <v>0</v>
      </c>
      <c r="Z51" s="285">
        <f>IF(OR(自給率入力!E51="",ISNUMBER(自給率入力!E51)=FALSE,自給率入力!E51&gt;1,自給率入力!E51&lt;0),自給率入力!D51,自給率入力!E51)</f>
        <v>0.33463900000000002</v>
      </c>
      <c r="AA51" s="13">
        <f t="shared" si="25"/>
        <v>0</v>
      </c>
      <c r="AB51" s="15">
        <v>0</v>
      </c>
      <c r="AC51" s="61">
        <f>IF(OR(自給率入力!E51="",ISNUMBER(自給率入力!E51)=FALSE,自給率入力!E51&gt;1,自給率入力!E51&lt;0),自給率入力!D51,自給率入力!E51)</f>
        <v>0.33463900000000002</v>
      </c>
      <c r="AD51" s="14">
        <f t="shared" si="26"/>
        <v>0</v>
      </c>
      <c r="AE51" s="13">
        <v>0</v>
      </c>
      <c r="AF51" s="62">
        <f>各種係数表!P51</f>
        <v>0.47101108940023206</v>
      </c>
      <c r="AG51" s="14">
        <f t="shared" si="27"/>
        <v>0</v>
      </c>
      <c r="AH51" s="14">
        <f t="shared" si="28"/>
        <v>0</v>
      </c>
      <c r="AI51" s="63">
        <f>各種係数表!Q51</f>
        <v>0.26115120461674962</v>
      </c>
      <c r="AJ51" s="14">
        <f t="shared" si="29"/>
        <v>0</v>
      </c>
      <c r="AK51" s="13">
        <f t="shared" si="30"/>
        <v>0</v>
      </c>
    </row>
    <row r="52" spans="2:37" ht="18" customHeight="1" x14ac:dyDescent="0.2">
      <c r="B52" s="51" t="s">
        <v>88</v>
      </c>
      <c r="C52" s="52" t="s">
        <v>89</v>
      </c>
      <c r="D52" s="13">
        <f>需要額入力!D52</f>
        <v>0</v>
      </c>
      <c r="E52" s="60">
        <f>各種係数表!D52</f>
        <v>0.12930169126711452</v>
      </c>
      <c r="F52" s="60">
        <f>各種係数表!E52</f>
        <v>4.6414234775345245E-2</v>
      </c>
      <c r="G52" s="60">
        <f>各種係数表!F52</f>
        <v>6.2946260888691494E-6</v>
      </c>
      <c r="H52" s="60">
        <f>各種係数表!G52</f>
        <v>1.1731744257974639E-2</v>
      </c>
      <c r="I52" s="60">
        <f>各種係数表!H52</f>
        <v>4.0195683738921571E-5</v>
      </c>
      <c r="J52" s="60">
        <f>各種係数表!I52</f>
        <v>2.6059752007918279E-4</v>
      </c>
      <c r="K52" s="60">
        <f>各種係数表!J52</f>
        <v>4.5591077529380842E-5</v>
      </c>
      <c r="L52" s="60">
        <f>各種係数表!K52</f>
        <v>8.544505299490666E-4</v>
      </c>
      <c r="M52" s="60">
        <f>各種係数表!L52</f>
        <v>9.2162318264028451E-4</v>
      </c>
      <c r="N52" s="13">
        <f t="shared" si="17"/>
        <v>0</v>
      </c>
      <c r="O52" s="13">
        <f t="shared" si="18"/>
        <v>0</v>
      </c>
      <c r="P52" s="13">
        <f t="shared" si="19"/>
        <v>0</v>
      </c>
      <c r="Q52" s="13">
        <f t="shared" si="20"/>
        <v>0</v>
      </c>
      <c r="R52" s="13">
        <f t="shared" si="21"/>
        <v>0</v>
      </c>
      <c r="S52" s="13">
        <f t="shared" si="22"/>
        <v>0</v>
      </c>
      <c r="T52" s="13">
        <f t="shared" si="23"/>
        <v>0</v>
      </c>
      <c r="U52" s="13">
        <f t="shared" si="7"/>
        <v>0</v>
      </c>
      <c r="V52" s="13">
        <f t="shared" si="8"/>
        <v>0</v>
      </c>
      <c r="W52" s="46">
        <f t="shared" si="16"/>
        <v>0</v>
      </c>
      <c r="X52" s="13">
        <f>需要額入力!F52</f>
        <v>0</v>
      </c>
      <c r="Y52" s="13">
        <f t="shared" si="24"/>
        <v>0</v>
      </c>
      <c r="Z52" s="285">
        <f>IF(OR(自給率入力!E52="",ISNUMBER(自給率入力!E52)=FALSE,自給率入力!E52&gt;1,自給率入力!E52&lt;0),自給率入力!D52,自給率入力!E52)</f>
        <v>0.31837900000000002</v>
      </c>
      <c r="AA52" s="13">
        <f t="shared" si="25"/>
        <v>0</v>
      </c>
      <c r="AB52" s="15">
        <v>0</v>
      </c>
      <c r="AC52" s="61">
        <f>IF(OR(自給率入力!E52="",ISNUMBER(自給率入力!E52)=FALSE,自給率入力!E52&gt;1,自給率入力!E52&lt;0),自給率入力!D52,自給率入力!E52)</f>
        <v>0.31837900000000002</v>
      </c>
      <c r="AD52" s="14">
        <f t="shared" si="26"/>
        <v>0</v>
      </c>
      <c r="AE52" s="13">
        <v>0</v>
      </c>
      <c r="AF52" s="62">
        <f>各種係数表!P52</f>
        <v>0.37463269371919888</v>
      </c>
      <c r="AG52" s="14">
        <f t="shared" si="27"/>
        <v>0</v>
      </c>
      <c r="AH52" s="14">
        <f t="shared" si="28"/>
        <v>0</v>
      </c>
      <c r="AI52" s="63">
        <f>各種係数表!Q52</f>
        <v>0.15906637307329349</v>
      </c>
      <c r="AJ52" s="14">
        <f t="shared" si="29"/>
        <v>0</v>
      </c>
      <c r="AK52" s="13">
        <f t="shared" si="30"/>
        <v>0</v>
      </c>
    </row>
    <row r="53" spans="2:37" ht="18" customHeight="1" x14ac:dyDescent="0.2">
      <c r="B53" s="51" t="s">
        <v>90</v>
      </c>
      <c r="C53" s="52" t="s">
        <v>91</v>
      </c>
      <c r="D53" s="13">
        <f>需要額入力!D53</f>
        <v>0</v>
      </c>
      <c r="E53" s="60">
        <f>各種係数表!D53</f>
        <v>6.2229544360437643E-2</v>
      </c>
      <c r="F53" s="60">
        <f>各種係数表!E53</f>
        <v>3.8597086169627088E-5</v>
      </c>
      <c r="G53" s="60">
        <f>各種係数表!F53</f>
        <v>5.3767085211420817E-6</v>
      </c>
      <c r="H53" s="60">
        <f>各種係数表!G53</f>
        <v>6.6931379949524226E-3</v>
      </c>
      <c r="I53" s="60">
        <f>各種係数表!H53</f>
        <v>3.0916073996566971E-5</v>
      </c>
      <c r="J53" s="60">
        <f>各種係数表!I53</f>
        <v>2.4876878175498455E-4</v>
      </c>
      <c r="K53" s="60">
        <f>各種係数表!J53</f>
        <v>2.6979555257873659E-4</v>
      </c>
      <c r="L53" s="60">
        <f>各種係数表!K53</f>
        <v>8.3348583342918593E-4</v>
      </c>
      <c r="M53" s="60">
        <f>各種係数表!L53</f>
        <v>9.3477918146141626E-4</v>
      </c>
      <c r="N53" s="13">
        <f t="shared" si="17"/>
        <v>0</v>
      </c>
      <c r="O53" s="13">
        <f t="shared" si="18"/>
        <v>0</v>
      </c>
      <c r="P53" s="13">
        <f t="shared" si="19"/>
        <v>0</v>
      </c>
      <c r="Q53" s="13">
        <f t="shared" si="20"/>
        <v>0</v>
      </c>
      <c r="R53" s="13">
        <f t="shared" si="21"/>
        <v>0</v>
      </c>
      <c r="S53" s="13">
        <f t="shared" si="22"/>
        <v>0</v>
      </c>
      <c r="T53" s="13">
        <f t="shared" si="23"/>
        <v>0</v>
      </c>
      <c r="U53" s="13">
        <f t="shared" si="7"/>
        <v>0</v>
      </c>
      <c r="V53" s="13">
        <f t="shared" si="8"/>
        <v>0</v>
      </c>
      <c r="W53" s="46">
        <f t="shared" si="16"/>
        <v>0</v>
      </c>
      <c r="X53" s="13">
        <f>需要額入力!F53</f>
        <v>0</v>
      </c>
      <c r="Y53" s="13">
        <f t="shared" si="24"/>
        <v>0</v>
      </c>
      <c r="Z53" s="285">
        <f>IF(OR(自給率入力!E53="",ISNUMBER(自給率入力!E53)=FALSE,自給率入力!E53&gt;1,自給率入力!E53&lt;0),自給率入力!D53,自給率入力!E53)</f>
        <v>0.19585</v>
      </c>
      <c r="AA53" s="13">
        <f t="shared" si="25"/>
        <v>0</v>
      </c>
      <c r="AB53" s="15">
        <v>0</v>
      </c>
      <c r="AC53" s="61">
        <f>IF(OR(自給率入力!E53="",ISNUMBER(自給率入力!E53)=FALSE,自給率入力!E53&gt;1,自給率入力!E53&lt;0),自給率入力!D53,自給率入力!E53)</f>
        <v>0.19585</v>
      </c>
      <c r="AD53" s="14">
        <f t="shared" si="26"/>
        <v>0</v>
      </c>
      <c r="AE53" s="13">
        <v>0</v>
      </c>
      <c r="AF53" s="62">
        <f>各種係数表!P53</f>
        <v>0.40961698831460203</v>
      </c>
      <c r="AG53" s="14">
        <f t="shared" si="27"/>
        <v>0</v>
      </c>
      <c r="AH53" s="14">
        <f t="shared" si="28"/>
        <v>0</v>
      </c>
      <c r="AI53" s="63">
        <f>各種係数表!Q53</f>
        <v>0.12403130528233024</v>
      </c>
      <c r="AJ53" s="14">
        <f t="shared" si="29"/>
        <v>0</v>
      </c>
      <c r="AK53" s="13">
        <f t="shared" si="30"/>
        <v>0</v>
      </c>
    </row>
    <row r="54" spans="2:37" ht="18" customHeight="1" x14ac:dyDescent="0.2">
      <c r="B54" s="51" t="s">
        <v>92</v>
      </c>
      <c r="C54" s="52" t="s">
        <v>93</v>
      </c>
      <c r="D54" s="13">
        <f>需要額入力!D54</f>
        <v>0</v>
      </c>
      <c r="E54" s="60">
        <f>各種係数表!D54</f>
        <v>4.9526700706307818E-2</v>
      </c>
      <c r="F54" s="60">
        <f>各種係数表!E54</f>
        <v>5.3737372985342919E-3</v>
      </c>
      <c r="G54" s="60">
        <f>各種係数表!F54</f>
        <v>6.8634563063065159E-6</v>
      </c>
      <c r="H54" s="60">
        <f>各種係数表!G54</f>
        <v>7.9378780426632451E-3</v>
      </c>
      <c r="I54" s="60">
        <f>各種係数表!H54</f>
        <v>4.3739992731716102E-5</v>
      </c>
      <c r="J54" s="60">
        <f>各種係数表!I54</f>
        <v>2.7139734851886615E-4</v>
      </c>
      <c r="K54" s="60">
        <f>各種係数表!J54</f>
        <v>8.7130996159721702E-5</v>
      </c>
      <c r="L54" s="60">
        <f>各種係数表!K54</f>
        <v>6.7192073941061759E-4</v>
      </c>
      <c r="M54" s="60">
        <f>各種係数表!L54</f>
        <v>1.0929181694533849E-3</v>
      </c>
      <c r="N54" s="13">
        <f t="shared" si="17"/>
        <v>0</v>
      </c>
      <c r="O54" s="13">
        <f t="shared" si="18"/>
        <v>0</v>
      </c>
      <c r="P54" s="13">
        <f t="shared" si="19"/>
        <v>0</v>
      </c>
      <c r="Q54" s="13">
        <f t="shared" si="20"/>
        <v>0</v>
      </c>
      <c r="R54" s="13">
        <f t="shared" si="21"/>
        <v>0</v>
      </c>
      <c r="S54" s="13">
        <f t="shared" si="22"/>
        <v>0</v>
      </c>
      <c r="T54" s="13">
        <f t="shared" si="23"/>
        <v>0</v>
      </c>
      <c r="U54" s="13">
        <f t="shared" si="7"/>
        <v>0</v>
      </c>
      <c r="V54" s="13">
        <f t="shared" si="8"/>
        <v>0</v>
      </c>
      <c r="W54" s="46">
        <f t="shared" si="16"/>
        <v>0</v>
      </c>
      <c r="X54" s="13">
        <f>需要額入力!F54</f>
        <v>0</v>
      </c>
      <c r="Y54" s="13">
        <f t="shared" si="24"/>
        <v>0</v>
      </c>
      <c r="Z54" s="285">
        <f>IF(OR(自給率入力!E54="",ISNUMBER(自給率入力!E54)=FALSE,自給率入力!E54&gt;1,自給率入力!E54&lt;0),自給率入力!D54,自給率入力!E54)</f>
        <v>0.26178400000000002</v>
      </c>
      <c r="AA54" s="13">
        <f t="shared" si="25"/>
        <v>0</v>
      </c>
      <c r="AB54" s="15">
        <v>0</v>
      </c>
      <c r="AC54" s="61">
        <f>IF(OR(自給率入力!E54="",ISNUMBER(自給率入力!E54)=FALSE,自給率入力!E54&gt;1,自給率入力!E54&lt;0),自給率入力!D54,自給率入力!E54)</f>
        <v>0.26178400000000002</v>
      </c>
      <c r="AD54" s="14">
        <f t="shared" si="26"/>
        <v>0</v>
      </c>
      <c r="AE54" s="13">
        <v>0</v>
      </c>
      <c r="AF54" s="62">
        <f>各種係数表!P54</f>
        <v>0.362144923950322</v>
      </c>
      <c r="AG54" s="14">
        <f t="shared" si="27"/>
        <v>0</v>
      </c>
      <c r="AH54" s="14">
        <f t="shared" si="28"/>
        <v>0</v>
      </c>
      <c r="AI54" s="63">
        <f>各種係数表!Q54</f>
        <v>0.29136683230582072</v>
      </c>
      <c r="AJ54" s="14">
        <f t="shared" si="29"/>
        <v>0</v>
      </c>
      <c r="AK54" s="13">
        <f t="shared" si="30"/>
        <v>0</v>
      </c>
    </row>
    <row r="55" spans="2:37" ht="18" customHeight="1" x14ac:dyDescent="0.2">
      <c r="B55" s="51" t="s">
        <v>94</v>
      </c>
      <c r="C55" s="52" t="s">
        <v>95</v>
      </c>
      <c r="D55" s="13">
        <f>需要額入力!D55</f>
        <v>0</v>
      </c>
      <c r="E55" s="60">
        <f>各種係数表!D55</f>
        <v>9.0527039657886443E-2</v>
      </c>
      <c r="F55" s="60">
        <f>各種係数表!E55</f>
        <v>1.0882807992294698E-3</v>
      </c>
      <c r="G55" s="60">
        <f>各種係数表!F55</f>
        <v>4.8414445883376624E-6</v>
      </c>
      <c r="H55" s="60">
        <f>各種係数表!G55</f>
        <v>8.4693003998653517E-3</v>
      </c>
      <c r="I55" s="60">
        <f>各種係数表!H55</f>
        <v>3.7022811557876246E-5</v>
      </c>
      <c r="J55" s="60">
        <f>各種係数表!I55</f>
        <v>2.6162786834232546E-4</v>
      </c>
      <c r="K55" s="60">
        <f>各種係数表!J55</f>
        <v>4.7465143022918264E-6</v>
      </c>
      <c r="L55" s="60">
        <f>各種係数表!K55</f>
        <v>5.1319312636379226E-4</v>
      </c>
      <c r="M55" s="60">
        <f>各種係数表!L55</f>
        <v>9.5661249248389462E-4</v>
      </c>
      <c r="N55" s="13">
        <f t="shared" si="17"/>
        <v>0</v>
      </c>
      <c r="O55" s="13">
        <f t="shared" si="18"/>
        <v>0</v>
      </c>
      <c r="P55" s="13">
        <f t="shared" si="19"/>
        <v>0</v>
      </c>
      <c r="Q55" s="13">
        <f t="shared" si="20"/>
        <v>0</v>
      </c>
      <c r="R55" s="13">
        <f t="shared" si="21"/>
        <v>0</v>
      </c>
      <c r="S55" s="13">
        <f t="shared" si="22"/>
        <v>0</v>
      </c>
      <c r="T55" s="13">
        <f t="shared" si="23"/>
        <v>0</v>
      </c>
      <c r="U55" s="13">
        <f t="shared" si="7"/>
        <v>0</v>
      </c>
      <c r="V55" s="13">
        <f t="shared" si="8"/>
        <v>0</v>
      </c>
      <c r="W55" s="46">
        <f t="shared" si="16"/>
        <v>0</v>
      </c>
      <c r="X55" s="13">
        <f>需要額入力!F55</f>
        <v>0</v>
      </c>
      <c r="Y55" s="13">
        <f t="shared" si="24"/>
        <v>0</v>
      </c>
      <c r="Z55" s="285">
        <f>IF(OR(自給率入力!E55="",ISNUMBER(自給率入力!E55)=FALSE,自給率入力!E55&gt;1,自給率入力!E55&lt;0),自給率入力!D55,自給率入力!E55)</f>
        <v>0.38664300000000001</v>
      </c>
      <c r="AA55" s="13">
        <f t="shared" si="25"/>
        <v>0</v>
      </c>
      <c r="AB55" s="15">
        <v>0</v>
      </c>
      <c r="AC55" s="61">
        <f>IF(OR(自給率入力!E55="",ISNUMBER(自給率入力!E55)=FALSE,自給率入力!E55&gt;1,自給率入力!E55&lt;0),自給率入力!D55,自給率入力!E55)</f>
        <v>0.38664300000000001</v>
      </c>
      <c r="AD55" s="14">
        <f t="shared" si="26"/>
        <v>0</v>
      </c>
      <c r="AE55" s="13">
        <v>0</v>
      </c>
      <c r="AF55" s="62">
        <f>各種係数表!P55</f>
        <v>0.36244328819940347</v>
      </c>
      <c r="AG55" s="14">
        <f t="shared" si="27"/>
        <v>0</v>
      </c>
      <c r="AH55" s="14">
        <f t="shared" si="28"/>
        <v>0</v>
      </c>
      <c r="AI55" s="63">
        <f>各種係数表!Q55</f>
        <v>0.21046070925708171</v>
      </c>
      <c r="AJ55" s="14">
        <f t="shared" si="29"/>
        <v>0</v>
      </c>
      <c r="AK55" s="13">
        <f t="shared" si="30"/>
        <v>0</v>
      </c>
    </row>
    <row r="56" spans="2:37" ht="18" customHeight="1" x14ac:dyDescent="0.2">
      <c r="B56" s="51" t="s">
        <v>96</v>
      </c>
      <c r="C56" s="52" t="s">
        <v>97</v>
      </c>
      <c r="D56" s="13">
        <f>需要額入力!D56</f>
        <v>0</v>
      </c>
      <c r="E56" s="60">
        <f>各種係数表!D56</f>
        <v>0.12434521759695294</v>
      </c>
      <c r="F56" s="60">
        <f>各種係数表!E56</f>
        <v>0.23824793895916918</v>
      </c>
      <c r="G56" s="60">
        <f>各種係数表!F56</f>
        <v>3.1034897663669669E-5</v>
      </c>
      <c r="H56" s="60">
        <f>各種係数表!G56</f>
        <v>5.746434928366643E-3</v>
      </c>
      <c r="I56" s="60">
        <f>各種係数表!H56</f>
        <v>3.1034897663669669E-5</v>
      </c>
      <c r="J56" s="60">
        <f>各種係数表!I56</f>
        <v>1.6778760180732638E-4</v>
      </c>
      <c r="K56" s="60">
        <f>各種係数表!J56</f>
        <v>2.6553923134690625E-5</v>
      </c>
      <c r="L56" s="60">
        <f>各種係数表!K56</f>
        <v>4.3847165576157895E-4</v>
      </c>
      <c r="M56" s="60">
        <f>各種係数表!L56</f>
        <v>7.3039884822358409E-4</v>
      </c>
      <c r="N56" s="13">
        <f t="shared" si="17"/>
        <v>0</v>
      </c>
      <c r="O56" s="13">
        <f t="shared" si="18"/>
        <v>0</v>
      </c>
      <c r="P56" s="13">
        <f t="shared" si="19"/>
        <v>0</v>
      </c>
      <c r="Q56" s="13">
        <f t="shared" si="20"/>
        <v>0</v>
      </c>
      <c r="R56" s="13">
        <f t="shared" si="21"/>
        <v>0</v>
      </c>
      <c r="S56" s="13">
        <f t="shared" si="22"/>
        <v>0</v>
      </c>
      <c r="T56" s="13">
        <f t="shared" si="23"/>
        <v>0</v>
      </c>
      <c r="U56" s="13">
        <f t="shared" si="7"/>
        <v>0</v>
      </c>
      <c r="V56" s="13">
        <f t="shared" si="8"/>
        <v>0</v>
      </c>
      <c r="W56" s="46">
        <f t="shared" si="16"/>
        <v>0</v>
      </c>
      <c r="X56" s="13">
        <f>需要額入力!F56</f>
        <v>0</v>
      </c>
      <c r="Y56" s="13">
        <f t="shared" si="24"/>
        <v>0</v>
      </c>
      <c r="Z56" s="285">
        <f>IF(OR(自給率入力!E56="",ISNUMBER(自給率入力!E56)=FALSE,自給率入力!E56&gt;1,自給率入力!E56&lt;0),自給率入力!D56,自給率入力!E56)</f>
        <v>9.4006999999999993E-2</v>
      </c>
      <c r="AA56" s="13">
        <f t="shared" si="25"/>
        <v>0</v>
      </c>
      <c r="AB56" s="15">
        <v>0</v>
      </c>
      <c r="AC56" s="61">
        <f>IF(OR(自給率入力!E56="",ISNUMBER(自給率入力!E56)=FALSE,自給率入力!E56&gt;1,自給率入力!E56&lt;0),自給率入力!D56,自給率入力!E56)</f>
        <v>9.4006999999999993E-2</v>
      </c>
      <c r="AD56" s="14">
        <f t="shared" si="26"/>
        <v>0</v>
      </c>
      <c r="AE56" s="13">
        <v>0</v>
      </c>
      <c r="AF56" s="62">
        <f>各種係数表!P56</f>
        <v>0.33173582700175336</v>
      </c>
      <c r="AG56" s="14">
        <f t="shared" si="27"/>
        <v>0</v>
      </c>
      <c r="AH56" s="14">
        <f t="shared" si="28"/>
        <v>0</v>
      </c>
      <c r="AI56" s="63">
        <f>各種係数表!Q56</f>
        <v>0.17476535909512841</v>
      </c>
      <c r="AJ56" s="14">
        <f t="shared" si="29"/>
        <v>0</v>
      </c>
      <c r="AK56" s="13">
        <f t="shared" si="30"/>
        <v>0</v>
      </c>
    </row>
    <row r="57" spans="2:37" ht="18" customHeight="1" x14ac:dyDescent="0.2">
      <c r="B57" s="51" t="s">
        <v>98</v>
      </c>
      <c r="C57" s="52" t="s">
        <v>99</v>
      </c>
      <c r="D57" s="13">
        <f>需要額入力!D57</f>
        <v>0</v>
      </c>
      <c r="E57" s="60">
        <f>各種係数表!D57</f>
        <v>0.10445498359856649</v>
      </c>
      <c r="F57" s="60">
        <f>各種係数表!E57</f>
        <v>1.7740131096839554E-5</v>
      </c>
      <c r="G57" s="60">
        <f>各種係数表!F57</f>
        <v>8.7336030015210124E-6</v>
      </c>
      <c r="H57" s="60">
        <f>各種係数表!G57</f>
        <v>9.3408613352205187E-3</v>
      </c>
      <c r="I57" s="60">
        <f>各種係数表!H57</f>
        <v>3.7663662944059364E-5</v>
      </c>
      <c r="J57" s="60">
        <f>各種係数表!I57</f>
        <v>2.2243395144498827E-4</v>
      </c>
      <c r="K57" s="60">
        <f>各種係数表!J57</f>
        <v>2.9202985036335881E-5</v>
      </c>
      <c r="L57" s="60">
        <f>各種係数表!K57</f>
        <v>6.2226921385837204E-4</v>
      </c>
      <c r="M57" s="60">
        <f>各種係数表!L57</f>
        <v>9.5387320282237298E-4</v>
      </c>
      <c r="N57" s="13">
        <f t="shared" si="17"/>
        <v>0</v>
      </c>
      <c r="O57" s="13">
        <f t="shared" si="18"/>
        <v>0</v>
      </c>
      <c r="P57" s="13">
        <f t="shared" si="19"/>
        <v>0</v>
      </c>
      <c r="Q57" s="13">
        <f t="shared" si="20"/>
        <v>0</v>
      </c>
      <c r="R57" s="13">
        <f t="shared" si="21"/>
        <v>0</v>
      </c>
      <c r="S57" s="13">
        <f t="shared" si="22"/>
        <v>0</v>
      </c>
      <c r="T57" s="13">
        <f t="shared" si="23"/>
        <v>0</v>
      </c>
      <c r="U57" s="13">
        <f t="shared" si="7"/>
        <v>0</v>
      </c>
      <c r="V57" s="13">
        <f t="shared" si="8"/>
        <v>0</v>
      </c>
      <c r="W57" s="46">
        <f t="shared" si="16"/>
        <v>0</v>
      </c>
      <c r="X57" s="13">
        <f>需要額入力!F57</f>
        <v>0</v>
      </c>
      <c r="Y57" s="13">
        <f t="shared" si="24"/>
        <v>0</v>
      </c>
      <c r="Z57" s="285">
        <f>IF(OR(自給率入力!E57="",ISNUMBER(自給率入力!E57)=FALSE,自給率入力!E57&gt;1,自給率入力!E57&lt;0),自給率入力!D57,自給率入力!E57)</f>
        <v>9.9899000000000002E-2</v>
      </c>
      <c r="AA57" s="13">
        <f t="shared" si="25"/>
        <v>0</v>
      </c>
      <c r="AB57" s="15">
        <v>0</v>
      </c>
      <c r="AC57" s="61">
        <f>IF(OR(自給率入力!E57="",ISNUMBER(自給率入力!E57)=FALSE,自給率入力!E57&gt;1,自給率入力!E57&lt;0),自給率入力!D57,自給率入力!E57)</f>
        <v>9.9899000000000002E-2</v>
      </c>
      <c r="AD57" s="14">
        <f t="shared" si="26"/>
        <v>0</v>
      </c>
      <c r="AE57" s="13">
        <v>0</v>
      </c>
      <c r="AF57" s="62">
        <f>各種係数表!P57</f>
        <v>0.36980121246299169</v>
      </c>
      <c r="AG57" s="14">
        <f t="shared" si="27"/>
        <v>0</v>
      </c>
      <c r="AH57" s="14">
        <f t="shared" si="28"/>
        <v>0</v>
      </c>
      <c r="AI57" s="63">
        <f>各種係数表!Q57</f>
        <v>0.21008192740886947</v>
      </c>
      <c r="AJ57" s="14">
        <f t="shared" si="29"/>
        <v>0</v>
      </c>
      <c r="AK57" s="13">
        <f t="shared" si="30"/>
        <v>0</v>
      </c>
    </row>
    <row r="58" spans="2:37" ht="18" customHeight="1" x14ac:dyDescent="0.2">
      <c r="B58" s="51" t="s">
        <v>100</v>
      </c>
      <c r="C58" s="52" t="s">
        <v>101</v>
      </c>
      <c r="D58" s="13">
        <f>需要額入力!D58</f>
        <v>0</v>
      </c>
      <c r="E58" s="60">
        <f>各種係数表!D58</f>
        <v>0.10175105137827732</v>
      </c>
      <c r="F58" s="60">
        <f>各種係数表!E58</f>
        <v>6.6899689279698041E-2</v>
      </c>
      <c r="G58" s="60">
        <f>各種係数表!F58</f>
        <v>1.3411834195142957E-4</v>
      </c>
      <c r="H58" s="60">
        <f>各種係数表!G58</f>
        <v>5.7223185410537588E-3</v>
      </c>
      <c r="I58" s="60">
        <f>各種係数表!H58</f>
        <v>2.6324087173847924E-5</v>
      </c>
      <c r="J58" s="60">
        <f>各種係数表!I58</f>
        <v>2.3845395753828666E-4</v>
      </c>
      <c r="K58" s="60">
        <f>各種係数表!J58</f>
        <v>7.9932994630078365E-5</v>
      </c>
      <c r="L58" s="60">
        <f>各種係数表!K58</f>
        <v>6.1948070838310733E-4</v>
      </c>
      <c r="M58" s="60">
        <f>各種係数表!L58</f>
        <v>7.701236598013319E-4</v>
      </c>
      <c r="N58" s="13">
        <f t="shared" si="17"/>
        <v>0</v>
      </c>
      <c r="O58" s="13">
        <f t="shared" si="18"/>
        <v>0</v>
      </c>
      <c r="P58" s="13">
        <f t="shared" si="19"/>
        <v>0</v>
      </c>
      <c r="Q58" s="13">
        <f t="shared" si="20"/>
        <v>0</v>
      </c>
      <c r="R58" s="13">
        <f t="shared" si="21"/>
        <v>0</v>
      </c>
      <c r="S58" s="13">
        <f t="shared" si="22"/>
        <v>0</v>
      </c>
      <c r="T58" s="13">
        <f t="shared" si="23"/>
        <v>0</v>
      </c>
      <c r="U58" s="13">
        <f t="shared" si="7"/>
        <v>0</v>
      </c>
      <c r="V58" s="13">
        <f t="shared" si="8"/>
        <v>0</v>
      </c>
      <c r="W58" s="46">
        <f t="shared" si="16"/>
        <v>0</v>
      </c>
      <c r="X58" s="13">
        <f>需要額入力!F58</f>
        <v>0</v>
      </c>
      <c r="Y58" s="13">
        <f t="shared" si="24"/>
        <v>0</v>
      </c>
      <c r="Z58" s="285">
        <f>IF(OR(自給率入力!E58="",ISNUMBER(自給率入力!E58)=FALSE,自給率入力!E58&gt;1,自給率入力!E58&lt;0),自給率入力!D58,自給率入力!E58)</f>
        <v>0.22769300000000001</v>
      </c>
      <c r="AA58" s="13">
        <f t="shared" si="25"/>
        <v>0</v>
      </c>
      <c r="AB58" s="15">
        <v>0</v>
      </c>
      <c r="AC58" s="61">
        <f>IF(OR(自給率入力!E58="",ISNUMBER(自給率入力!E58)=FALSE,自給率入力!E58&gt;1,自給率入力!E58&lt;0),自給率入力!D58,自給率入力!E58)</f>
        <v>0.22769300000000001</v>
      </c>
      <c r="AD58" s="14">
        <f t="shared" si="26"/>
        <v>0</v>
      </c>
      <c r="AE58" s="13">
        <v>0</v>
      </c>
      <c r="AF58" s="62">
        <f>各種係数表!P58</f>
        <v>0.37439684780547422</v>
      </c>
      <c r="AG58" s="14">
        <f t="shared" si="27"/>
        <v>0</v>
      </c>
      <c r="AH58" s="14">
        <f t="shared" si="28"/>
        <v>0</v>
      </c>
      <c r="AI58" s="63">
        <f>各種係数表!Q58</f>
        <v>0.1501401209465012</v>
      </c>
      <c r="AJ58" s="14">
        <f t="shared" si="29"/>
        <v>0</v>
      </c>
      <c r="AK58" s="13">
        <f t="shared" si="30"/>
        <v>0</v>
      </c>
    </row>
    <row r="59" spans="2:37" ht="18" customHeight="1" x14ac:dyDescent="0.2">
      <c r="B59" s="51" t="s">
        <v>102</v>
      </c>
      <c r="C59" s="52" t="s">
        <v>410</v>
      </c>
      <c r="D59" s="13">
        <f>需要額入力!D59</f>
        <v>0</v>
      </c>
      <c r="E59" s="60">
        <f>各種係数表!D59</f>
        <v>0.1078292714596743</v>
      </c>
      <c r="F59" s="60">
        <f>各種係数表!E59</f>
        <v>8.6792145710909291E-2</v>
      </c>
      <c r="G59" s="60">
        <f>各種係数表!F59</f>
        <v>2.0565433466283026E-5</v>
      </c>
      <c r="H59" s="60">
        <f>各種係数表!G59</f>
        <v>7.0424576655629522E-3</v>
      </c>
      <c r="I59" s="60">
        <f>各種係数表!H59</f>
        <v>3.653646158371559E-5</v>
      </c>
      <c r="J59" s="60">
        <f>各種係数表!I59</f>
        <v>2.7085113437508925E-4</v>
      </c>
      <c r="K59" s="60">
        <f>各種係数表!J59</f>
        <v>3.8177320636876469E-5</v>
      </c>
      <c r="L59" s="60">
        <f>各種係数表!K59</f>
        <v>5.1315132122517915E-4</v>
      </c>
      <c r="M59" s="60">
        <f>各種係数表!L59</f>
        <v>8.8409485784308203E-4</v>
      </c>
      <c r="N59" s="13">
        <f t="shared" si="17"/>
        <v>0</v>
      </c>
      <c r="O59" s="13">
        <f t="shared" si="18"/>
        <v>0</v>
      </c>
      <c r="P59" s="13">
        <f t="shared" si="19"/>
        <v>0</v>
      </c>
      <c r="Q59" s="13">
        <f t="shared" si="20"/>
        <v>0</v>
      </c>
      <c r="R59" s="13">
        <f t="shared" si="21"/>
        <v>0</v>
      </c>
      <c r="S59" s="13">
        <f t="shared" si="22"/>
        <v>0</v>
      </c>
      <c r="T59" s="13">
        <f t="shared" si="23"/>
        <v>0</v>
      </c>
      <c r="U59" s="13">
        <f t="shared" si="7"/>
        <v>0</v>
      </c>
      <c r="V59" s="13">
        <f t="shared" si="8"/>
        <v>0</v>
      </c>
      <c r="W59" s="46">
        <f t="shared" si="16"/>
        <v>0</v>
      </c>
      <c r="X59" s="13">
        <f>需要額入力!F59</f>
        <v>0</v>
      </c>
      <c r="Y59" s="13">
        <f t="shared" si="24"/>
        <v>0</v>
      </c>
      <c r="Z59" s="285">
        <f>IF(OR(自給率入力!E59="",ISNUMBER(自給率入力!E59)=FALSE,自給率入力!E59&gt;1,自給率入力!E59&lt;0),自給率入力!D59,自給率入力!E59)</f>
        <v>7.9446000000000003E-2</v>
      </c>
      <c r="AA59" s="13">
        <f t="shared" si="25"/>
        <v>0</v>
      </c>
      <c r="AB59" s="15">
        <v>0</v>
      </c>
      <c r="AC59" s="61">
        <f>IF(OR(自給率入力!E59="",ISNUMBER(自給率入力!E59)=FALSE,自給率入力!E59&gt;1,自給率入力!E59&lt;0),自給率入力!D59,自給率入力!E59)</f>
        <v>7.9446000000000003E-2</v>
      </c>
      <c r="AD59" s="14">
        <f t="shared" si="26"/>
        <v>0</v>
      </c>
      <c r="AE59" s="13">
        <v>0</v>
      </c>
      <c r="AF59" s="62">
        <f>各種係数表!P59</f>
        <v>0.37092077125023903</v>
      </c>
      <c r="AG59" s="14">
        <f t="shared" si="27"/>
        <v>0</v>
      </c>
      <c r="AH59" s="14">
        <f t="shared" si="28"/>
        <v>0</v>
      </c>
      <c r="AI59" s="63">
        <f>各種係数表!Q59</f>
        <v>0.21075508110645549</v>
      </c>
      <c r="AJ59" s="14">
        <f t="shared" si="29"/>
        <v>0</v>
      </c>
      <c r="AK59" s="13">
        <f t="shared" si="30"/>
        <v>0</v>
      </c>
    </row>
    <row r="60" spans="2:37" ht="18" customHeight="1" x14ac:dyDescent="0.2">
      <c r="B60" s="51" t="s">
        <v>103</v>
      </c>
      <c r="C60" s="52" t="s">
        <v>104</v>
      </c>
      <c r="D60" s="13">
        <f>需要額入力!D60</f>
        <v>0</v>
      </c>
      <c r="E60" s="60">
        <f>各種係数表!D60</f>
        <v>9.3992447863161716E-2</v>
      </c>
      <c r="F60" s="60">
        <f>各種係数表!E60</f>
        <v>5.5882832803621815E-2</v>
      </c>
      <c r="G60" s="60">
        <f>各種係数表!F60</f>
        <v>1.0300542231579366E-5</v>
      </c>
      <c r="H60" s="60">
        <f>各種係数表!G60</f>
        <v>4.9278897665400497E-3</v>
      </c>
      <c r="I60" s="60">
        <f>各種係数表!H60</f>
        <v>3.0901626694738097E-5</v>
      </c>
      <c r="J60" s="60">
        <f>各種係数表!I60</f>
        <v>2.565938645188074E-4</v>
      </c>
      <c r="K60" s="60">
        <f>各種係数表!J60</f>
        <v>6.2906882914288268E-5</v>
      </c>
      <c r="L60" s="60">
        <f>各種係数表!K60</f>
        <v>4.1882740466618243E-4</v>
      </c>
      <c r="M60" s="60">
        <f>各種係数表!L60</f>
        <v>6.9399903285265977E-4</v>
      </c>
      <c r="N60" s="13">
        <f t="shared" si="17"/>
        <v>0</v>
      </c>
      <c r="O60" s="13">
        <f t="shared" si="18"/>
        <v>0</v>
      </c>
      <c r="P60" s="13">
        <f t="shared" si="19"/>
        <v>0</v>
      </c>
      <c r="Q60" s="13">
        <f t="shared" si="20"/>
        <v>0</v>
      </c>
      <c r="R60" s="13">
        <f t="shared" si="21"/>
        <v>0</v>
      </c>
      <c r="S60" s="13">
        <f t="shared" si="22"/>
        <v>0</v>
      </c>
      <c r="T60" s="13">
        <f t="shared" si="23"/>
        <v>0</v>
      </c>
      <c r="U60" s="13">
        <f t="shared" si="7"/>
        <v>0</v>
      </c>
      <c r="V60" s="13">
        <f t="shared" si="8"/>
        <v>0</v>
      </c>
      <c r="W60" s="46">
        <f t="shared" si="16"/>
        <v>0</v>
      </c>
      <c r="X60" s="13">
        <f>需要額入力!F60</f>
        <v>0</v>
      </c>
      <c r="Y60" s="13">
        <f t="shared" si="24"/>
        <v>0</v>
      </c>
      <c r="Z60" s="285">
        <f>IF(OR(自給率入力!E60="",ISNUMBER(自給率入力!E60)=FALSE,自給率入力!E60&gt;1,自給率入力!E60&lt;0),自給率入力!D60,自給率入力!E60)</f>
        <v>4.0739999999999998E-2</v>
      </c>
      <c r="AA60" s="13">
        <f t="shared" si="25"/>
        <v>0</v>
      </c>
      <c r="AB60" s="15">
        <v>0</v>
      </c>
      <c r="AC60" s="61">
        <f>IF(OR(自給率入力!E60="",ISNUMBER(自給率入力!E60)=FALSE,自給率入力!E60&gt;1,自給率入力!E60&lt;0),自給率入力!D60,自給率入力!E60)</f>
        <v>4.0739999999999998E-2</v>
      </c>
      <c r="AD60" s="14">
        <f t="shared" si="26"/>
        <v>0</v>
      </c>
      <c r="AE60" s="13">
        <v>0</v>
      </c>
      <c r="AF60" s="62">
        <f>各種係数表!P60</f>
        <v>0.31101565404155135</v>
      </c>
      <c r="AG60" s="14">
        <f t="shared" si="27"/>
        <v>0</v>
      </c>
      <c r="AH60" s="14">
        <f t="shared" si="28"/>
        <v>0</v>
      </c>
      <c r="AI60" s="63">
        <f>各種係数表!Q60</f>
        <v>0.18718764198091775</v>
      </c>
      <c r="AJ60" s="14">
        <f t="shared" si="29"/>
        <v>0</v>
      </c>
      <c r="AK60" s="13">
        <f t="shared" si="30"/>
        <v>0</v>
      </c>
    </row>
    <row r="61" spans="2:37" ht="18" customHeight="1" x14ac:dyDescent="0.2">
      <c r="B61" s="51" t="s">
        <v>105</v>
      </c>
      <c r="C61" s="52" t="s">
        <v>106</v>
      </c>
      <c r="D61" s="13">
        <f>需要額入力!D61</f>
        <v>0</v>
      </c>
      <c r="E61" s="60">
        <f>各種係数表!D61</f>
        <v>2.7972365261068246E-2</v>
      </c>
      <c r="F61" s="60">
        <f>各種係数表!E61</f>
        <v>0.1325035780272594</v>
      </c>
      <c r="G61" s="60">
        <f>各種係数表!F61</f>
        <v>1.4230925903198185E-5</v>
      </c>
      <c r="H61" s="60">
        <f>各種係数表!G61</f>
        <v>1.5561039927298115E-2</v>
      </c>
      <c r="I61" s="60">
        <f>各種係数表!H61</f>
        <v>6.5357198627909521E-4</v>
      </c>
      <c r="J61" s="60">
        <f>各種係数表!I61</f>
        <v>1.6804431262001374E-3</v>
      </c>
      <c r="K61" s="60">
        <f>各種係数表!J61</f>
        <v>0</v>
      </c>
      <c r="L61" s="60">
        <f>各種係数表!K61</f>
        <v>1.0787805911182786E-3</v>
      </c>
      <c r="M61" s="60">
        <f>各種係数表!L61</f>
        <v>9.8059675334319319E-4</v>
      </c>
      <c r="N61" s="13">
        <f t="shared" si="17"/>
        <v>0</v>
      </c>
      <c r="O61" s="13">
        <f t="shared" si="18"/>
        <v>0</v>
      </c>
      <c r="P61" s="13">
        <f t="shared" si="19"/>
        <v>0</v>
      </c>
      <c r="Q61" s="13">
        <f t="shared" si="20"/>
        <v>0</v>
      </c>
      <c r="R61" s="13">
        <f t="shared" si="21"/>
        <v>0</v>
      </c>
      <c r="S61" s="13">
        <f t="shared" si="22"/>
        <v>0</v>
      </c>
      <c r="T61" s="13">
        <f t="shared" si="23"/>
        <v>0</v>
      </c>
      <c r="U61" s="13">
        <f t="shared" si="7"/>
        <v>0</v>
      </c>
      <c r="V61" s="13">
        <f t="shared" si="8"/>
        <v>0</v>
      </c>
      <c r="W61" s="46">
        <f t="shared" si="16"/>
        <v>0</v>
      </c>
      <c r="X61" s="13">
        <f>需要額入力!F61</f>
        <v>0</v>
      </c>
      <c r="Y61" s="13">
        <f t="shared" si="24"/>
        <v>0</v>
      </c>
      <c r="Z61" s="285">
        <f>IF(OR(自給率入力!E61="",ISNUMBER(自給率入力!E61)=FALSE,自給率入力!E61&gt;1,自給率入力!E61&lt;0),自給率入力!D61,自給率入力!E61)</f>
        <v>6.4818000000000001E-2</v>
      </c>
      <c r="AA61" s="13">
        <f t="shared" si="25"/>
        <v>0</v>
      </c>
      <c r="AB61" s="15">
        <v>0</v>
      </c>
      <c r="AC61" s="61">
        <f>IF(OR(自給率入力!E61="",ISNUMBER(自給率入力!E61)=FALSE,自給率入力!E61&gt;1,自給率入力!E61&lt;0),自給率入力!D61,自給率入力!E61)</f>
        <v>6.4818000000000001E-2</v>
      </c>
      <c r="AD61" s="14">
        <f t="shared" si="26"/>
        <v>0</v>
      </c>
      <c r="AE61" s="13">
        <v>0</v>
      </c>
      <c r="AF61" s="62">
        <f>各種係数表!P61</f>
        <v>0.1707351179915888</v>
      </c>
      <c r="AG61" s="14">
        <f t="shared" si="27"/>
        <v>0</v>
      </c>
      <c r="AH61" s="14">
        <f t="shared" si="28"/>
        <v>0</v>
      </c>
      <c r="AI61" s="63">
        <f>各種係数表!Q61</f>
        <v>6.4826073349130861E-2</v>
      </c>
      <c r="AJ61" s="14">
        <f t="shared" si="29"/>
        <v>0</v>
      </c>
      <c r="AK61" s="13">
        <f t="shared" si="30"/>
        <v>0</v>
      </c>
    </row>
    <row r="62" spans="2:37" ht="18" customHeight="1" x14ac:dyDescent="0.2">
      <c r="B62" s="51" t="s">
        <v>107</v>
      </c>
      <c r="C62" s="52" t="s">
        <v>108</v>
      </c>
      <c r="D62" s="13">
        <f>需要額入力!D62</f>
        <v>0</v>
      </c>
      <c r="E62" s="60">
        <f>各種係数表!D62</f>
        <v>3.0649781923587471E-2</v>
      </c>
      <c r="F62" s="60">
        <f>各種係数表!E62</f>
        <v>6.2433026912646024E-2</v>
      </c>
      <c r="G62" s="60">
        <f>各種係数表!F62</f>
        <v>4.7031662467679843E-6</v>
      </c>
      <c r="H62" s="60">
        <f>各種係数表!G62</f>
        <v>1.336113092711823E-2</v>
      </c>
      <c r="I62" s="60">
        <f>各種係数表!H62</f>
        <v>5.4631979122456902E-4</v>
      </c>
      <c r="J62" s="60">
        <f>各種係数表!I62</f>
        <v>1.4337131986647523E-3</v>
      </c>
      <c r="K62" s="60">
        <f>各種係数表!J62</f>
        <v>0</v>
      </c>
      <c r="L62" s="60">
        <f>各種係数表!K62</f>
        <v>9.2276121761587847E-4</v>
      </c>
      <c r="M62" s="60">
        <f>各種係数表!L62</f>
        <v>1.0424097669336559E-3</v>
      </c>
      <c r="N62" s="13">
        <f t="shared" si="17"/>
        <v>0</v>
      </c>
      <c r="O62" s="13">
        <f t="shared" si="18"/>
        <v>0</v>
      </c>
      <c r="P62" s="13">
        <f t="shared" si="19"/>
        <v>0</v>
      </c>
      <c r="Q62" s="13">
        <f t="shared" si="20"/>
        <v>0</v>
      </c>
      <c r="R62" s="13">
        <f t="shared" si="21"/>
        <v>0</v>
      </c>
      <c r="S62" s="13">
        <f t="shared" si="22"/>
        <v>0</v>
      </c>
      <c r="T62" s="13">
        <f t="shared" si="23"/>
        <v>0</v>
      </c>
      <c r="U62" s="13">
        <f t="shared" si="7"/>
        <v>0</v>
      </c>
      <c r="V62" s="13">
        <f t="shared" si="8"/>
        <v>0</v>
      </c>
      <c r="W62" s="46">
        <f t="shared" si="16"/>
        <v>0</v>
      </c>
      <c r="X62" s="13">
        <f>需要額入力!F62</f>
        <v>0</v>
      </c>
      <c r="Y62" s="13">
        <f t="shared" si="24"/>
        <v>0</v>
      </c>
      <c r="Z62" s="285">
        <f>IF(OR(自給率入力!E62="",ISNUMBER(自給率入力!E62)=FALSE,自給率入力!E62&gt;1,自給率入力!E62&lt;0),自給率入力!D62,自給率入力!E62)</f>
        <v>0.76724099999999995</v>
      </c>
      <c r="AA62" s="13">
        <f t="shared" si="25"/>
        <v>0</v>
      </c>
      <c r="AB62" s="15">
        <v>0</v>
      </c>
      <c r="AC62" s="61">
        <f>IF(OR(自給率入力!E62="",ISNUMBER(自給率入力!E62)=FALSE,自給率入力!E62&gt;1,自給率入力!E62&lt;0),自給率入力!D62,自給率入力!E62)</f>
        <v>0.76724099999999995</v>
      </c>
      <c r="AD62" s="14">
        <f t="shared" si="26"/>
        <v>0</v>
      </c>
      <c r="AE62" s="13">
        <v>0</v>
      </c>
      <c r="AF62" s="62">
        <f>各種係数表!P62</f>
        <v>0.20013442443077861</v>
      </c>
      <c r="AG62" s="14">
        <f t="shared" si="27"/>
        <v>0</v>
      </c>
      <c r="AH62" s="14">
        <f t="shared" si="28"/>
        <v>0</v>
      </c>
      <c r="AI62" s="63">
        <f>各種係数表!Q62</f>
        <v>9.958897145204236E-2</v>
      </c>
      <c r="AJ62" s="14">
        <f t="shared" si="29"/>
        <v>0</v>
      </c>
      <c r="AK62" s="13">
        <f t="shared" si="30"/>
        <v>0</v>
      </c>
    </row>
    <row r="63" spans="2:37" ht="18" customHeight="1" x14ac:dyDescent="0.2">
      <c r="B63" s="51" t="s">
        <v>109</v>
      </c>
      <c r="C63" s="52" t="s">
        <v>110</v>
      </c>
      <c r="D63" s="13">
        <f>需要額入力!D63</f>
        <v>0</v>
      </c>
      <c r="E63" s="60">
        <f>各種係数表!D63</f>
        <v>3.1128858614273024E-2</v>
      </c>
      <c r="F63" s="60">
        <f>各種係数表!E63</f>
        <v>1.4578911199346917E-4</v>
      </c>
      <c r="G63" s="60">
        <f>各種係数表!F63</f>
        <v>1.0151483194897205E-4</v>
      </c>
      <c r="H63" s="60">
        <f>各種係数表!G63</f>
        <v>9.8365787129913122E-3</v>
      </c>
      <c r="I63" s="60">
        <f>各種係数表!H63</f>
        <v>5.8068047646292616E-4</v>
      </c>
      <c r="J63" s="60">
        <f>各種係数表!I63</f>
        <v>2.0961379340272176E-3</v>
      </c>
      <c r="K63" s="60">
        <f>各種係数表!J63</f>
        <v>6.2159916353863502E-5</v>
      </c>
      <c r="L63" s="60">
        <f>各種係数表!K63</f>
        <v>9.7771553967284991E-4</v>
      </c>
      <c r="M63" s="60">
        <f>各種係数表!L63</f>
        <v>1.1723073532900546E-3</v>
      </c>
      <c r="N63" s="13">
        <f t="shared" si="17"/>
        <v>0</v>
      </c>
      <c r="O63" s="13">
        <f t="shared" si="18"/>
        <v>0</v>
      </c>
      <c r="P63" s="13">
        <f t="shared" si="19"/>
        <v>0</v>
      </c>
      <c r="Q63" s="13">
        <f t="shared" si="20"/>
        <v>0</v>
      </c>
      <c r="R63" s="13">
        <f t="shared" si="21"/>
        <v>0</v>
      </c>
      <c r="S63" s="13">
        <f t="shared" si="22"/>
        <v>0</v>
      </c>
      <c r="T63" s="13">
        <f t="shared" si="23"/>
        <v>0</v>
      </c>
      <c r="U63" s="13">
        <f t="shared" si="7"/>
        <v>0</v>
      </c>
      <c r="V63" s="13">
        <f t="shared" si="8"/>
        <v>0</v>
      </c>
      <c r="W63" s="46">
        <f t="shared" si="16"/>
        <v>0</v>
      </c>
      <c r="X63" s="13">
        <f>需要額入力!F63</f>
        <v>0</v>
      </c>
      <c r="Y63" s="13">
        <f t="shared" si="24"/>
        <v>0</v>
      </c>
      <c r="Z63" s="285">
        <f>IF(OR(自給率入力!E63="",ISNUMBER(自給率入力!E63)=FALSE,自給率入力!E63&gt;1,自給率入力!E63&lt;0),自給率入力!D63,自給率入力!E63)</f>
        <v>0.66271100000000005</v>
      </c>
      <c r="AA63" s="13">
        <f t="shared" si="25"/>
        <v>0</v>
      </c>
      <c r="AB63" s="15">
        <v>0</v>
      </c>
      <c r="AC63" s="61">
        <f>IF(OR(自給率入力!E63="",ISNUMBER(自給率入力!E63)=FALSE,自給率入力!E63&gt;1,自給率入力!E63&lt;0),自給率入力!D63,自給率入力!E63)</f>
        <v>0.66271100000000005</v>
      </c>
      <c r="AD63" s="14">
        <f t="shared" si="26"/>
        <v>0</v>
      </c>
      <c r="AE63" s="13">
        <v>0</v>
      </c>
      <c r="AF63" s="62">
        <f>各種係数表!P63</f>
        <v>0.2594924833156686</v>
      </c>
      <c r="AG63" s="14">
        <f t="shared" si="27"/>
        <v>0</v>
      </c>
      <c r="AH63" s="14">
        <f t="shared" si="28"/>
        <v>0</v>
      </c>
      <c r="AI63" s="63">
        <f>各種係数表!Q63</f>
        <v>0.15563894520846466</v>
      </c>
      <c r="AJ63" s="14">
        <f t="shared" si="29"/>
        <v>0</v>
      </c>
      <c r="AK63" s="13">
        <f t="shared" si="30"/>
        <v>0</v>
      </c>
    </row>
    <row r="64" spans="2:37" ht="18" customHeight="1" x14ac:dyDescent="0.2">
      <c r="B64" s="51" t="s">
        <v>111</v>
      </c>
      <c r="C64" s="52" t="s">
        <v>112</v>
      </c>
      <c r="D64" s="13">
        <f>需要額入力!D64</f>
        <v>0</v>
      </c>
      <c r="E64" s="60">
        <f>各種係数表!D64</f>
        <v>7.3518875065524028E-2</v>
      </c>
      <c r="F64" s="60">
        <f>各種係数表!E64</f>
        <v>1.2144947612272796E-3</v>
      </c>
      <c r="G64" s="60">
        <f>各種係数表!F64</f>
        <v>8.6204924356836662E-6</v>
      </c>
      <c r="H64" s="60">
        <f>各種係数表!G64</f>
        <v>2.8460887333810999E-3</v>
      </c>
      <c r="I64" s="60">
        <f>各種係数表!H64</f>
        <v>2.1551231089209167E-5</v>
      </c>
      <c r="J64" s="60">
        <f>各種係数表!I64</f>
        <v>6.6643037675862191E-5</v>
      </c>
      <c r="K64" s="60">
        <f>各種係数表!J64</f>
        <v>0</v>
      </c>
      <c r="L64" s="60">
        <f>各種係数表!K64</f>
        <v>1.8235657075484679E-4</v>
      </c>
      <c r="M64" s="60">
        <f>各種係数表!L64</f>
        <v>2.9276518541187222E-4</v>
      </c>
      <c r="N64" s="13">
        <f t="shared" si="17"/>
        <v>0</v>
      </c>
      <c r="O64" s="13">
        <f t="shared" si="18"/>
        <v>0</v>
      </c>
      <c r="P64" s="13">
        <f t="shared" si="19"/>
        <v>0</v>
      </c>
      <c r="Q64" s="13">
        <f t="shared" si="20"/>
        <v>0</v>
      </c>
      <c r="R64" s="13">
        <f t="shared" si="21"/>
        <v>0</v>
      </c>
      <c r="S64" s="13">
        <f t="shared" si="22"/>
        <v>0</v>
      </c>
      <c r="T64" s="13">
        <f t="shared" si="23"/>
        <v>0</v>
      </c>
      <c r="U64" s="13">
        <f t="shared" si="7"/>
        <v>0</v>
      </c>
      <c r="V64" s="13">
        <f t="shared" si="8"/>
        <v>0</v>
      </c>
      <c r="W64" s="46">
        <f t="shared" si="16"/>
        <v>0</v>
      </c>
      <c r="X64" s="13">
        <f>需要額入力!F64</f>
        <v>0</v>
      </c>
      <c r="Y64" s="13">
        <f t="shared" si="24"/>
        <v>0</v>
      </c>
      <c r="Z64" s="285">
        <f>IF(OR(自給率入力!E64="",ISNUMBER(自給率入力!E64)=FALSE,自給率入力!E64&gt;1,自給率入力!E64&lt;0),自給率入力!D64,自給率入力!E64)</f>
        <v>9.6213999999999994E-2</v>
      </c>
      <c r="AA64" s="13">
        <f t="shared" si="25"/>
        <v>0</v>
      </c>
      <c r="AB64" s="15">
        <v>0</v>
      </c>
      <c r="AC64" s="61">
        <f>IF(OR(自給率入力!E64="",ISNUMBER(自給率入力!E64)=FALSE,自給率入力!E64&gt;1,自給率入力!E64&lt;0),自給率入力!D64,自給率入力!E64)</f>
        <v>9.6213999999999994E-2</v>
      </c>
      <c r="AD64" s="14">
        <f t="shared" si="26"/>
        <v>0</v>
      </c>
      <c r="AE64" s="13">
        <v>0</v>
      </c>
      <c r="AF64" s="62">
        <f>各種係数表!P64</f>
        <v>0.35425145395488566</v>
      </c>
      <c r="AG64" s="14">
        <f t="shared" si="27"/>
        <v>0</v>
      </c>
      <c r="AH64" s="14">
        <f t="shared" si="28"/>
        <v>0</v>
      </c>
      <c r="AI64" s="63">
        <f>各種係数表!Q64</f>
        <v>0.16714382919721149</v>
      </c>
      <c r="AJ64" s="14">
        <f t="shared" si="29"/>
        <v>0</v>
      </c>
      <c r="AK64" s="13">
        <f t="shared" si="30"/>
        <v>0</v>
      </c>
    </row>
    <row r="65" spans="2:37" ht="18" customHeight="1" x14ac:dyDescent="0.2">
      <c r="B65" s="51">
        <v>355</v>
      </c>
      <c r="C65" s="52" t="s">
        <v>113</v>
      </c>
      <c r="D65" s="13">
        <f>需要額入力!D65</f>
        <v>0</v>
      </c>
      <c r="E65" s="60">
        <f>各種係数表!D65</f>
        <v>8.5657568186782024E-2</v>
      </c>
      <c r="F65" s="60">
        <f>各種係数表!E65</f>
        <v>0</v>
      </c>
      <c r="G65" s="60">
        <f>各種係数表!F65</f>
        <v>0</v>
      </c>
      <c r="H65" s="60">
        <f>各種係数表!G65</f>
        <v>9.2822578994535623E-3</v>
      </c>
      <c r="I65" s="60">
        <f>各種係数表!H65</f>
        <v>2.5934463274494141E-4</v>
      </c>
      <c r="J65" s="60">
        <f>各種係数表!I65</f>
        <v>1.9975495688946037E-4</v>
      </c>
      <c r="K65" s="60">
        <f>各種係数表!J65</f>
        <v>1.1892026616376435E-4</v>
      </c>
      <c r="L65" s="60">
        <f>各種係数表!K65</f>
        <v>8.2544655337201138E-4</v>
      </c>
      <c r="M65" s="60">
        <f>各種係数表!L65</f>
        <v>9.0032227651215926E-4</v>
      </c>
      <c r="N65" s="13">
        <f t="shared" si="17"/>
        <v>0</v>
      </c>
      <c r="O65" s="13">
        <f t="shared" si="18"/>
        <v>0</v>
      </c>
      <c r="P65" s="13">
        <f t="shared" si="19"/>
        <v>0</v>
      </c>
      <c r="Q65" s="13">
        <f t="shared" si="20"/>
        <v>0</v>
      </c>
      <c r="R65" s="13">
        <f t="shared" si="21"/>
        <v>0</v>
      </c>
      <c r="S65" s="13">
        <f t="shared" si="22"/>
        <v>0</v>
      </c>
      <c r="T65" s="13">
        <f t="shared" si="23"/>
        <v>0</v>
      </c>
      <c r="U65" s="13">
        <f t="shared" si="7"/>
        <v>0</v>
      </c>
      <c r="V65" s="13">
        <f t="shared" si="8"/>
        <v>0</v>
      </c>
      <c r="W65" s="46">
        <f t="shared" si="16"/>
        <v>0</v>
      </c>
      <c r="X65" s="13">
        <f>需要額入力!F65</f>
        <v>0</v>
      </c>
      <c r="Y65" s="13">
        <f t="shared" si="24"/>
        <v>0</v>
      </c>
      <c r="Z65" s="285">
        <f>IF(OR(自給率入力!E65="",ISNUMBER(自給率入力!E65)=FALSE,自給率入力!E65&gt;1,自給率入力!E65&lt;0),自給率入力!D65,自給率入力!E65)</f>
        <v>0.21640899999999999</v>
      </c>
      <c r="AA65" s="13">
        <f t="shared" si="25"/>
        <v>0</v>
      </c>
      <c r="AB65" s="15">
        <v>0</v>
      </c>
      <c r="AC65" s="61">
        <f>IF(OR(自給率入力!E65="",ISNUMBER(自給率入力!E65)=FALSE,自給率入力!E65&gt;1,自給率入力!E65&lt;0),自給率入力!D65,自給率入力!E65)</f>
        <v>0.21640899999999999</v>
      </c>
      <c r="AD65" s="14">
        <f t="shared" si="26"/>
        <v>0</v>
      </c>
      <c r="AE65" s="13">
        <v>0</v>
      </c>
      <c r="AF65" s="62">
        <f>各種係数表!P65</f>
        <v>0.4390949489041947</v>
      </c>
      <c r="AG65" s="14">
        <f t="shared" si="27"/>
        <v>0</v>
      </c>
      <c r="AH65" s="14">
        <f t="shared" si="28"/>
        <v>0</v>
      </c>
      <c r="AI65" s="63">
        <f>各種係数表!Q65</f>
        <v>0.21699921150060311</v>
      </c>
      <c r="AJ65" s="14">
        <f t="shared" si="29"/>
        <v>0</v>
      </c>
      <c r="AK65" s="13">
        <f t="shared" si="30"/>
        <v>0</v>
      </c>
    </row>
    <row r="66" spans="2:37" ht="18" customHeight="1" x14ac:dyDescent="0.2">
      <c r="B66" s="51" t="s">
        <v>114</v>
      </c>
      <c r="C66" s="52" t="s">
        <v>115</v>
      </c>
      <c r="D66" s="13">
        <f>需要額入力!D66</f>
        <v>0</v>
      </c>
      <c r="E66" s="60">
        <f>各種係数表!D66</f>
        <v>0.10233914792162253</v>
      </c>
      <c r="F66" s="60">
        <f>各種係数表!E66</f>
        <v>3.7662033432316472E-2</v>
      </c>
      <c r="G66" s="60">
        <f>各種係数表!F66</f>
        <v>7.7526352247525869E-5</v>
      </c>
      <c r="H66" s="60">
        <f>各種係数表!G66</f>
        <v>8.3607640138111013E-3</v>
      </c>
      <c r="I66" s="60">
        <f>各種係数表!H66</f>
        <v>4.6515811348515521E-4</v>
      </c>
      <c r="J66" s="60">
        <f>各種係数表!I66</f>
        <v>2.2586681845274852E-4</v>
      </c>
      <c r="K66" s="60">
        <f>各種係数表!J66</f>
        <v>0</v>
      </c>
      <c r="L66" s="60">
        <f>各種係数表!K66</f>
        <v>6.4471048773808305E-4</v>
      </c>
      <c r="M66" s="60">
        <f>各種係数表!L66</f>
        <v>7.9540023734474589E-4</v>
      </c>
      <c r="N66" s="13">
        <f t="shared" si="17"/>
        <v>0</v>
      </c>
      <c r="O66" s="13">
        <f t="shared" si="18"/>
        <v>0</v>
      </c>
      <c r="P66" s="13">
        <f t="shared" si="19"/>
        <v>0</v>
      </c>
      <c r="Q66" s="13">
        <f t="shared" si="20"/>
        <v>0</v>
      </c>
      <c r="R66" s="13">
        <f t="shared" si="21"/>
        <v>0</v>
      </c>
      <c r="S66" s="13">
        <f t="shared" si="22"/>
        <v>0</v>
      </c>
      <c r="T66" s="13">
        <f t="shared" si="23"/>
        <v>0</v>
      </c>
      <c r="U66" s="13">
        <f t="shared" si="7"/>
        <v>0</v>
      </c>
      <c r="V66" s="13">
        <f t="shared" si="8"/>
        <v>0</v>
      </c>
      <c r="W66" s="46">
        <f t="shared" si="16"/>
        <v>0</v>
      </c>
      <c r="X66" s="13">
        <f>需要額入力!F66</f>
        <v>0</v>
      </c>
      <c r="Y66" s="13">
        <f t="shared" si="24"/>
        <v>0</v>
      </c>
      <c r="Z66" s="285">
        <f>IF(OR(自給率入力!E66="",ISNUMBER(自給率入力!E66)=FALSE,自給率入力!E66&gt;1,自給率入力!E66&lt;0),自給率入力!D66,自給率入力!E66)</f>
        <v>0.60085699999999997</v>
      </c>
      <c r="AA66" s="13">
        <f t="shared" si="25"/>
        <v>0</v>
      </c>
      <c r="AB66" s="15">
        <v>0</v>
      </c>
      <c r="AC66" s="61">
        <f>IF(OR(自給率入力!E66="",ISNUMBER(自給率入力!E66)=FALSE,自給率入力!E66&gt;1,自給率入力!E66&lt;0),自給率入力!D66,自給率入力!E66)</f>
        <v>0.60085699999999997</v>
      </c>
      <c r="AD66" s="14">
        <f t="shared" si="26"/>
        <v>0</v>
      </c>
      <c r="AE66" s="13">
        <v>0</v>
      </c>
      <c r="AF66" s="62">
        <f>各種係数表!P66</f>
        <v>0.32324361102233951</v>
      </c>
      <c r="AG66" s="14">
        <f t="shared" si="27"/>
        <v>0</v>
      </c>
      <c r="AH66" s="14">
        <f t="shared" si="28"/>
        <v>0</v>
      </c>
      <c r="AI66" s="63">
        <f>各種係数表!Q66</f>
        <v>0.19553003515355194</v>
      </c>
      <c r="AJ66" s="14">
        <f t="shared" si="29"/>
        <v>0</v>
      </c>
      <c r="AK66" s="13">
        <f t="shared" si="30"/>
        <v>0</v>
      </c>
    </row>
    <row r="67" spans="2:37" ht="18" customHeight="1" x14ac:dyDescent="0.2">
      <c r="B67" s="51" t="s">
        <v>116</v>
      </c>
      <c r="C67" s="52" t="s">
        <v>117</v>
      </c>
      <c r="D67" s="13">
        <f>需要額入力!D67</f>
        <v>0</v>
      </c>
      <c r="E67" s="60">
        <f>各種係数表!D67</f>
        <v>0.10811528934457751</v>
      </c>
      <c r="F67" s="60">
        <f>各種係数表!E67</f>
        <v>0.34068003395781671</v>
      </c>
      <c r="G67" s="60">
        <f>各種係数表!F67</f>
        <v>8.7675986868814956E-5</v>
      </c>
      <c r="H67" s="60">
        <f>各種係数表!G67</f>
        <v>3.8277262740141503E-2</v>
      </c>
      <c r="I67" s="60">
        <f>各種係数表!H67</f>
        <v>2.6743335502054294E-4</v>
      </c>
      <c r="J67" s="60">
        <f>各種係数表!I67</f>
        <v>4.0944253966323439E-4</v>
      </c>
      <c r="K67" s="60">
        <f>各種係数表!J67</f>
        <v>1.3725826909807582E-4</v>
      </c>
      <c r="L67" s="60">
        <f>各種係数表!K67</f>
        <v>2.5777603942257893E-3</v>
      </c>
      <c r="M67" s="60">
        <f>各種係数表!L67</f>
        <v>1.382430043200507E-3</v>
      </c>
      <c r="N67" s="13">
        <f t="shared" si="17"/>
        <v>0</v>
      </c>
      <c r="O67" s="13">
        <f t="shared" si="18"/>
        <v>0</v>
      </c>
      <c r="P67" s="13">
        <f t="shared" si="19"/>
        <v>0</v>
      </c>
      <c r="Q67" s="13">
        <f t="shared" si="20"/>
        <v>0</v>
      </c>
      <c r="R67" s="13">
        <f t="shared" si="21"/>
        <v>0</v>
      </c>
      <c r="S67" s="13">
        <f t="shared" si="22"/>
        <v>0</v>
      </c>
      <c r="T67" s="13">
        <f t="shared" si="23"/>
        <v>0</v>
      </c>
      <c r="U67" s="13">
        <f t="shared" si="7"/>
        <v>0</v>
      </c>
      <c r="V67" s="13">
        <f t="shared" si="8"/>
        <v>0</v>
      </c>
      <c r="W67" s="46">
        <f t="shared" si="16"/>
        <v>0</v>
      </c>
      <c r="X67" s="13">
        <f>需要額入力!F67</f>
        <v>0</v>
      </c>
      <c r="Y67" s="13">
        <f t="shared" si="24"/>
        <v>0</v>
      </c>
      <c r="Z67" s="285">
        <f>IF(OR(自給率入力!E67="",ISNUMBER(自給率入力!E67)=FALSE,自給率入力!E67&gt;1,自給率入力!E67&lt;0),自給率入力!D67,自給率入力!E67)</f>
        <v>8.7844000000000005E-2</v>
      </c>
      <c r="AA67" s="13">
        <f t="shared" si="25"/>
        <v>0</v>
      </c>
      <c r="AB67" s="15">
        <v>0</v>
      </c>
      <c r="AC67" s="61">
        <f>IF(OR(自給率入力!E67="",ISNUMBER(自給率入力!E67)=FALSE,自給率入力!E67&gt;1,自給率入力!E67&lt;0),自給率入力!D67,自給率入力!E67)</f>
        <v>8.7844000000000005E-2</v>
      </c>
      <c r="AD67" s="14">
        <f t="shared" si="26"/>
        <v>0</v>
      </c>
      <c r="AE67" s="13">
        <v>0</v>
      </c>
      <c r="AF67" s="62">
        <f>各種係数表!P67</f>
        <v>0.41899236025511349</v>
      </c>
      <c r="AG67" s="14">
        <f t="shared" si="27"/>
        <v>0</v>
      </c>
      <c r="AH67" s="14">
        <f t="shared" si="28"/>
        <v>0</v>
      </c>
      <c r="AI67" s="63">
        <f>各種係数表!Q67</f>
        <v>0.24838114814080028</v>
      </c>
      <c r="AJ67" s="14">
        <f t="shared" si="29"/>
        <v>0</v>
      </c>
      <c r="AK67" s="13">
        <f t="shared" si="30"/>
        <v>0</v>
      </c>
    </row>
    <row r="68" spans="2:37" ht="18" customHeight="1" x14ac:dyDescent="0.2">
      <c r="B68" s="51" t="s">
        <v>118</v>
      </c>
      <c r="C68" s="52" t="s">
        <v>119</v>
      </c>
      <c r="D68" s="13">
        <f>需要額入力!D68</f>
        <v>0</v>
      </c>
      <c r="E68" s="60">
        <f>各種係数表!D68</f>
        <v>0</v>
      </c>
      <c r="F68" s="60">
        <f>各種係数表!E68</f>
        <v>0</v>
      </c>
      <c r="G68" s="60">
        <f>各種係数表!F68</f>
        <v>0</v>
      </c>
      <c r="H68" s="60">
        <f>各種係数表!G68</f>
        <v>0</v>
      </c>
      <c r="I68" s="60">
        <f>各種係数表!H68</f>
        <v>0</v>
      </c>
      <c r="J68" s="60">
        <f>各種係数表!I68</f>
        <v>0</v>
      </c>
      <c r="K68" s="60">
        <f>各種係数表!J68</f>
        <v>0</v>
      </c>
      <c r="L68" s="60">
        <f>各種係数表!K68</f>
        <v>0</v>
      </c>
      <c r="M68" s="60">
        <f>各種係数表!L68</f>
        <v>0</v>
      </c>
      <c r="N68" s="13">
        <f t="shared" si="17"/>
        <v>0</v>
      </c>
      <c r="O68" s="13">
        <f t="shared" si="18"/>
        <v>0</v>
      </c>
      <c r="P68" s="13">
        <f t="shared" si="19"/>
        <v>0</v>
      </c>
      <c r="Q68" s="13">
        <f t="shared" si="20"/>
        <v>0</v>
      </c>
      <c r="R68" s="13">
        <f t="shared" si="21"/>
        <v>0</v>
      </c>
      <c r="S68" s="13">
        <f t="shared" si="22"/>
        <v>0</v>
      </c>
      <c r="T68" s="13">
        <f t="shared" si="23"/>
        <v>0</v>
      </c>
      <c r="U68" s="13">
        <f t="shared" si="7"/>
        <v>0</v>
      </c>
      <c r="V68" s="13">
        <f t="shared" si="8"/>
        <v>0</v>
      </c>
      <c r="W68" s="46">
        <f t="shared" si="16"/>
        <v>0</v>
      </c>
      <c r="X68" s="13">
        <f>需要額入力!F68</f>
        <v>0</v>
      </c>
      <c r="Y68" s="13">
        <f t="shared" si="24"/>
        <v>0</v>
      </c>
      <c r="Z68" s="285">
        <f>IF(OR(自給率入力!E68="",ISNUMBER(自給率入力!E68)=FALSE,自給率入力!E68&gt;1,自給率入力!E68&lt;0),自給率入力!D68,自給率入力!E68)</f>
        <v>1</v>
      </c>
      <c r="AA68" s="13">
        <f t="shared" si="25"/>
        <v>0</v>
      </c>
      <c r="AB68" s="15">
        <v>0</v>
      </c>
      <c r="AC68" s="61">
        <f>IF(OR(自給率入力!E68="",ISNUMBER(自給率入力!E68)=FALSE,自給率入力!E68&gt;1,自給率入力!E68&lt;0),自給率入力!D68,自給率入力!E68)</f>
        <v>1</v>
      </c>
      <c r="AD68" s="14">
        <f t="shared" si="26"/>
        <v>0</v>
      </c>
      <c r="AE68" s="13">
        <v>0</v>
      </c>
      <c r="AF68" s="62">
        <f>各種係数表!P68</f>
        <v>0.32659577970174802</v>
      </c>
      <c r="AG68" s="14">
        <f t="shared" si="27"/>
        <v>0</v>
      </c>
      <c r="AH68" s="14">
        <f t="shared" si="28"/>
        <v>0</v>
      </c>
      <c r="AI68" s="63">
        <f>各種係数表!Q68</f>
        <v>0.23620941282329833</v>
      </c>
      <c r="AJ68" s="14">
        <f t="shared" si="29"/>
        <v>0</v>
      </c>
      <c r="AK68" s="13">
        <f t="shared" si="30"/>
        <v>0</v>
      </c>
    </row>
    <row r="69" spans="2:37" ht="18" customHeight="1" x14ac:dyDescent="0.2">
      <c r="B69" s="51">
        <v>410</v>
      </c>
      <c r="C69" s="52" t="s">
        <v>120</v>
      </c>
      <c r="D69" s="13">
        <f>需要額入力!D69</f>
        <v>0</v>
      </c>
      <c r="E69" s="60">
        <f>各種係数表!D69</f>
        <v>0</v>
      </c>
      <c r="F69" s="60">
        <f>各種係数表!E69</f>
        <v>0</v>
      </c>
      <c r="G69" s="60">
        <f>各種係数表!F69</f>
        <v>0</v>
      </c>
      <c r="H69" s="60">
        <f>各種係数表!G69</f>
        <v>0</v>
      </c>
      <c r="I69" s="60">
        <f>各種係数表!H69</f>
        <v>0</v>
      </c>
      <c r="J69" s="60">
        <f>各種係数表!I69</f>
        <v>0</v>
      </c>
      <c r="K69" s="60">
        <f>各種係数表!J69</f>
        <v>0</v>
      </c>
      <c r="L69" s="60">
        <f>各種係数表!K69</f>
        <v>0</v>
      </c>
      <c r="M69" s="60">
        <f>各種係数表!L69</f>
        <v>0</v>
      </c>
      <c r="N69" s="13">
        <f t="shared" si="17"/>
        <v>0</v>
      </c>
      <c r="O69" s="13">
        <f t="shared" si="18"/>
        <v>0</v>
      </c>
      <c r="P69" s="13">
        <f t="shared" si="19"/>
        <v>0</v>
      </c>
      <c r="Q69" s="13">
        <f t="shared" si="20"/>
        <v>0</v>
      </c>
      <c r="R69" s="13">
        <f t="shared" si="21"/>
        <v>0</v>
      </c>
      <c r="S69" s="13">
        <f t="shared" si="22"/>
        <v>0</v>
      </c>
      <c r="T69" s="13">
        <f t="shared" si="23"/>
        <v>0</v>
      </c>
      <c r="U69" s="13">
        <f t="shared" si="7"/>
        <v>0</v>
      </c>
      <c r="V69" s="13">
        <f t="shared" si="8"/>
        <v>0</v>
      </c>
      <c r="W69" s="46">
        <f t="shared" si="16"/>
        <v>0</v>
      </c>
      <c r="X69" s="13">
        <f>需要額入力!F69</f>
        <v>0</v>
      </c>
      <c r="Y69" s="13">
        <f t="shared" si="24"/>
        <v>0</v>
      </c>
      <c r="Z69" s="285">
        <f>IF(OR(自給率入力!E69="",ISNUMBER(自給率入力!E69)=FALSE,自給率入力!E69&gt;1,自給率入力!E69&lt;0),自給率入力!D69,自給率入力!E69)</f>
        <v>1</v>
      </c>
      <c r="AA69" s="13">
        <f t="shared" si="25"/>
        <v>0</v>
      </c>
      <c r="AB69" s="15">
        <v>0</v>
      </c>
      <c r="AC69" s="61">
        <f>IF(OR(自給率入力!E69="",ISNUMBER(自給率入力!E69)=FALSE,自給率入力!E69&gt;1,自給率入力!E69&lt;0),自給率入力!D69,自給率入力!E69)</f>
        <v>1</v>
      </c>
      <c r="AD69" s="14">
        <f t="shared" si="26"/>
        <v>0</v>
      </c>
      <c r="AE69" s="13">
        <v>0</v>
      </c>
      <c r="AF69" s="62">
        <f>各種係数表!P69</f>
        <v>0.46508856508314828</v>
      </c>
      <c r="AG69" s="14">
        <f t="shared" si="27"/>
        <v>0</v>
      </c>
      <c r="AH69" s="14">
        <f t="shared" si="28"/>
        <v>0</v>
      </c>
      <c r="AI69" s="63">
        <f>各種係数表!Q69</f>
        <v>0.344677389400048</v>
      </c>
      <c r="AJ69" s="14">
        <f t="shared" si="29"/>
        <v>0</v>
      </c>
      <c r="AK69" s="13">
        <f t="shared" si="30"/>
        <v>0</v>
      </c>
    </row>
    <row r="70" spans="2:37" ht="18" customHeight="1" x14ac:dyDescent="0.2">
      <c r="B70" s="51">
        <v>411</v>
      </c>
      <c r="C70" s="52" t="s">
        <v>121</v>
      </c>
      <c r="D70" s="13">
        <f>需要額入力!D70</f>
        <v>0</v>
      </c>
      <c r="E70" s="60">
        <f>各種係数表!D70</f>
        <v>0</v>
      </c>
      <c r="F70" s="60">
        <f>各種係数表!E70</f>
        <v>0</v>
      </c>
      <c r="G70" s="60">
        <f>各種係数表!F70</f>
        <v>0</v>
      </c>
      <c r="H70" s="60">
        <f>各種係数表!G70</f>
        <v>0</v>
      </c>
      <c r="I70" s="60">
        <f>各種係数表!H70</f>
        <v>0</v>
      </c>
      <c r="J70" s="60">
        <f>各種係数表!I70</f>
        <v>0</v>
      </c>
      <c r="K70" s="60">
        <f>各種係数表!J70</f>
        <v>0</v>
      </c>
      <c r="L70" s="60">
        <f>各種係数表!K70</f>
        <v>0</v>
      </c>
      <c r="M70" s="60">
        <f>各種係数表!L70</f>
        <v>0</v>
      </c>
      <c r="N70" s="13">
        <f t="shared" si="17"/>
        <v>0</v>
      </c>
      <c r="O70" s="13">
        <f t="shared" si="18"/>
        <v>0</v>
      </c>
      <c r="P70" s="13">
        <f t="shared" si="19"/>
        <v>0</v>
      </c>
      <c r="Q70" s="13">
        <f t="shared" si="20"/>
        <v>0</v>
      </c>
      <c r="R70" s="13">
        <f t="shared" si="21"/>
        <v>0</v>
      </c>
      <c r="S70" s="13">
        <f t="shared" si="22"/>
        <v>0</v>
      </c>
      <c r="T70" s="13">
        <f t="shared" si="23"/>
        <v>0</v>
      </c>
      <c r="U70" s="13">
        <f t="shared" si="7"/>
        <v>0</v>
      </c>
      <c r="V70" s="13">
        <f t="shared" si="8"/>
        <v>0</v>
      </c>
      <c r="W70" s="46">
        <f t="shared" si="16"/>
        <v>0</v>
      </c>
      <c r="X70" s="13">
        <f>需要額入力!F70</f>
        <v>0</v>
      </c>
      <c r="Y70" s="13">
        <f t="shared" si="24"/>
        <v>0</v>
      </c>
      <c r="Z70" s="285">
        <f>IF(OR(自給率入力!E70="",ISNUMBER(自給率入力!E70)=FALSE,自給率入力!E70&gt;1,自給率入力!E70&lt;0),自給率入力!D70,自給率入力!E70)</f>
        <v>1</v>
      </c>
      <c r="AA70" s="13">
        <f t="shared" si="25"/>
        <v>0</v>
      </c>
      <c r="AB70" s="15">
        <v>0</v>
      </c>
      <c r="AC70" s="61">
        <f>IF(OR(自給率入力!E70="",ISNUMBER(自給率入力!E70)=FALSE,自給率入力!E70&gt;1,自給率入力!E70&lt;0),自給率入力!D70,自給率入力!E70)</f>
        <v>1</v>
      </c>
      <c r="AD70" s="14">
        <f t="shared" si="26"/>
        <v>0</v>
      </c>
      <c r="AE70" s="13">
        <v>0</v>
      </c>
      <c r="AF70" s="62">
        <f>各種係数表!P70</f>
        <v>0.45401653719935975</v>
      </c>
      <c r="AG70" s="14">
        <f t="shared" si="27"/>
        <v>0</v>
      </c>
      <c r="AH70" s="14">
        <f t="shared" si="28"/>
        <v>0</v>
      </c>
      <c r="AI70" s="63">
        <f>各種係数表!Q70</f>
        <v>0.32872866777860998</v>
      </c>
      <c r="AJ70" s="14">
        <f t="shared" si="29"/>
        <v>0</v>
      </c>
      <c r="AK70" s="13">
        <f t="shared" si="30"/>
        <v>0</v>
      </c>
    </row>
    <row r="71" spans="2:37" ht="18" customHeight="1" x14ac:dyDescent="0.2">
      <c r="B71" s="51" t="s">
        <v>122</v>
      </c>
      <c r="C71" s="52" t="s">
        <v>123</v>
      </c>
      <c r="D71" s="13">
        <f>需要額入力!D71</f>
        <v>0</v>
      </c>
      <c r="E71" s="60">
        <f>各種係数表!D71</f>
        <v>0</v>
      </c>
      <c r="F71" s="60">
        <f>各種係数表!E71</f>
        <v>0</v>
      </c>
      <c r="G71" s="60">
        <f>各種係数表!F71</f>
        <v>0</v>
      </c>
      <c r="H71" s="60">
        <f>各種係数表!G71</f>
        <v>0</v>
      </c>
      <c r="I71" s="60">
        <f>各種係数表!H71</f>
        <v>0</v>
      </c>
      <c r="J71" s="60">
        <f>各種係数表!I71</f>
        <v>0</v>
      </c>
      <c r="K71" s="60">
        <f>各種係数表!J71</f>
        <v>0</v>
      </c>
      <c r="L71" s="60">
        <f>各種係数表!K71</f>
        <v>0</v>
      </c>
      <c r="M71" s="60">
        <f>各種係数表!L71</f>
        <v>0</v>
      </c>
      <c r="N71" s="13">
        <f t="shared" ref="N71:N102" si="31">+$D71*E71</f>
        <v>0</v>
      </c>
      <c r="O71" s="13">
        <f t="shared" ref="O71:O102" si="32">+$D71*F71</f>
        <v>0</v>
      </c>
      <c r="P71" s="13">
        <f t="shared" ref="P71:P102" si="33">+$D71*G71</f>
        <v>0</v>
      </c>
      <c r="Q71" s="13">
        <f t="shared" ref="Q71:Q102" si="34">+$D71*H71</f>
        <v>0</v>
      </c>
      <c r="R71" s="13">
        <f t="shared" ref="R71:S102" si="35">+$D71*I71</f>
        <v>0</v>
      </c>
      <c r="S71" s="13">
        <f t="shared" ref="S71:T102" si="36">+$D71*J71</f>
        <v>0</v>
      </c>
      <c r="T71" s="13">
        <f t="shared" ref="T71:T102" si="37">+$D71*K71</f>
        <v>0</v>
      </c>
      <c r="U71" s="13">
        <f t="shared" ref="U71:U90" si="38">+$D71*L71</f>
        <v>0</v>
      </c>
      <c r="V71" s="13">
        <f t="shared" ref="V71:V88" si="39">+$D71*M71</f>
        <v>0</v>
      </c>
      <c r="W71" s="46">
        <f t="shared" si="16"/>
        <v>0</v>
      </c>
      <c r="X71" s="13">
        <f>需要額入力!F71</f>
        <v>0</v>
      </c>
      <c r="Y71" s="13">
        <f t="shared" ref="Y71:Y102" si="40">W71+X71</f>
        <v>0</v>
      </c>
      <c r="Z71" s="285">
        <f>IF(OR(自給率入力!E71="",ISNUMBER(自給率入力!E71)=FALSE,自給率入力!E71&gt;1,自給率入力!E71&lt;0),自給率入力!D71,自給率入力!E71)</f>
        <v>1</v>
      </c>
      <c r="AA71" s="13">
        <f t="shared" ref="AA71:AA102" si="41">Y71*Z71</f>
        <v>0</v>
      </c>
      <c r="AB71" s="15">
        <v>0</v>
      </c>
      <c r="AC71" s="61">
        <f>IF(OR(自給率入力!E71="",ISNUMBER(自給率入力!E71)=FALSE,自給率入力!E71&gt;1,自給率入力!E71&lt;0),自給率入力!D71,自給率入力!E71)</f>
        <v>1</v>
      </c>
      <c r="AD71" s="14">
        <f t="shared" ref="AD71:AD102" si="42">AC71*AB71</f>
        <v>0</v>
      </c>
      <c r="AE71" s="13">
        <v>0</v>
      </c>
      <c r="AF71" s="62">
        <f>各種係数表!P71</f>
        <v>0.44410907270532113</v>
      </c>
      <c r="AG71" s="14">
        <f t="shared" ref="AG71:AG102" si="43">AF71*AA71</f>
        <v>0</v>
      </c>
      <c r="AH71" s="14">
        <f t="shared" ref="AH71:AH102" si="44">AF71*AE71</f>
        <v>0</v>
      </c>
      <c r="AI71" s="63">
        <f>各種係数表!Q71</f>
        <v>0.33406828822992429</v>
      </c>
      <c r="AJ71" s="14">
        <f t="shared" ref="AJ71:AJ102" si="45">AI71*AA71</f>
        <v>0</v>
      </c>
      <c r="AK71" s="13">
        <f t="shared" ref="AK71:AK102" si="46">AI71*AE71</f>
        <v>0</v>
      </c>
    </row>
    <row r="72" spans="2:37" ht="18" customHeight="1" x14ac:dyDescent="0.2">
      <c r="B72" s="51" t="s">
        <v>124</v>
      </c>
      <c r="C72" s="52" t="s">
        <v>125</v>
      </c>
      <c r="D72" s="13">
        <f>需要額入力!D72</f>
        <v>0</v>
      </c>
      <c r="E72" s="60">
        <f>各種係数表!D72</f>
        <v>0</v>
      </c>
      <c r="F72" s="60">
        <f>各種係数表!E72</f>
        <v>0</v>
      </c>
      <c r="G72" s="60">
        <f>各種係数表!F72</f>
        <v>0</v>
      </c>
      <c r="H72" s="60">
        <f>各種係数表!G72</f>
        <v>0</v>
      </c>
      <c r="I72" s="60">
        <f>各種係数表!H72</f>
        <v>0</v>
      </c>
      <c r="J72" s="60">
        <f>各種係数表!I72</f>
        <v>0</v>
      </c>
      <c r="K72" s="60">
        <f>各種係数表!J72</f>
        <v>0</v>
      </c>
      <c r="L72" s="60">
        <f>各種係数表!K72</f>
        <v>0</v>
      </c>
      <c r="M72" s="60">
        <f>各種係数表!L72</f>
        <v>0</v>
      </c>
      <c r="N72" s="13">
        <f t="shared" si="31"/>
        <v>0</v>
      </c>
      <c r="O72" s="13">
        <f t="shared" si="32"/>
        <v>0</v>
      </c>
      <c r="P72" s="13">
        <f t="shared" si="33"/>
        <v>0</v>
      </c>
      <c r="Q72" s="13">
        <f t="shared" si="34"/>
        <v>0</v>
      </c>
      <c r="R72" s="13">
        <f t="shared" si="35"/>
        <v>0</v>
      </c>
      <c r="S72" s="13">
        <f t="shared" si="36"/>
        <v>0</v>
      </c>
      <c r="T72" s="13">
        <f t="shared" si="37"/>
        <v>0</v>
      </c>
      <c r="U72" s="13">
        <f t="shared" si="38"/>
        <v>0</v>
      </c>
      <c r="V72" s="13">
        <f t="shared" si="39"/>
        <v>0</v>
      </c>
      <c r="W72" s="46">
        <f t="shared" ref="W72:W77" si="47">D72-SUM(N72:V72)</f>
        <v>0</v>
      </c>
      <c r="X72" s="13">
        <f>需要額入力!F72</f>
        <v>0</v>
      </c>
      <c r="Y72" s="13">
        <f t="shared" si="40"/>
        <v>0</v>
      </c>
      <c r="Z72" s="285">
        <f>IF(OR(自給率入力!E72="",ISNUMBER(自給率入力!E72)=FALSE,自給率入力!E72&gt;1,自給率入力!E72&lt;0),自給率入力!D72,自給率入力!E72)</f>
        <v>1</v>
      </c>
      <c r="AA72" s="13">
        <f t="shared" si="41"/>
        <v>0</v>
      </c>
      <c r="AB72" s="15">
        <v>0</v>
      </c>
      <c r="AC72" s="61">
        <f>IF(OR(自給率入力!E72="",ISNUMBER(自給率入力!E72)=FALSE,自給率入力!E72&gt;1,自給率入力!E72&lt;0),自給率入力!D72,自給率入力!E72)</f>
        <v>1</v>
      </c>
      <c r="AD72" s="14">
        <f t="shared" si="42"/>
        <v>0</v>
      </c>
      <c r="AE72" s="13">
        <v>0</v>
      </c>
      <c r="AF72" s="62">
        <f>各種係数表!P72</f>
        <v>0.48958771418105845</v>
      </c>
      <c r="AG72" s="14">
        <f t="shared" si="43"/>
        <v>0</v>
      </c>
      <c r="AH72" s="14">
        <f t="shared" si="44"/>
        <v>0</v>
      </c>
      <c r="AI72" s="63">
        <f>各種係数表!Q72</f>
        <v>0.33914714221757947</v>
      </c>
      <c r="AJ72" s="14">
        <f t="shared" si="45"/>
        <v>0</v>
      </c>
      <c r="AK72" s="13">
        <f t="shared" si="46"/>
        <v>0</v>
      </c>
    </row>
    <row r="73" spans="2:37" ht="18" customHeight="1" x14ac:dyDescent="0.2">
      <c r="B73" s="51" t="s">
        <v>126</v>
      </c>
      <c r="C73" s="52" t="s">
        <v>127</v>
      </c>
      <c r="D73" s="13">
        <f>需要額入力!D73</f>
        <v>0</v>
      </c>
      <c r="E73" s="60">
        <f>各種係数表!D73</f>
        <v>0</v>
      </c>
      <c r="F73" s="60">
        <f>各種係数表!E73</f>
        <v>0</v>
      </c>
      <c r="G73" s="60">
        <f>各種係数表!F73</f>
        <v>0</v>
      </c>
      <c r="H73" s="60">
        <f>各種係数表!G73</f>
        <v>0</v>
      </c>
      <c r="I73" s="60">
        <f>各種係数表!H73</f>
        <v>0</v>
      </c>
      <c r="J73" s="60">
        <f>各種係数表!I73</f>
        <v>0</v>
      </c>
      <c r="K73" s="60">
        <f>各種係数表!J73</f>
        <v>0</v>
      </c>
      <c r="L73" s="60">
        <f>各種係数表!K73</f>
        <v>0</v>
      </c>
      <c r="M73" s="60">
        <f>各種係数表!L73</f>
        <v>0</v>
      </c>
      <c r="N73" s="13">
        <f t="shared" si="31"/>
        <v>0</v>
      </c>
      <c r="O73" s="13">
        <f t="shared" si="32"/>
        <v>0</v>
      </c>
      <c r="P73" s="13">
        <f t="shared" si="33"/>
        <v>0</v>
      </c>
      <c r="Q73" s="13">
        <f t="shared" si="34"/>
        <v>0</v>
      </c>
      <c r="R73" s="13">
        <f t="shared" si="35"/>
        <v>0</v>
      </c>
      <c r="S73" s="13">
        <f t="shared" si="36"/>
        <v>0</v>
      </c>
      <c r="T73" s="13">
        <f t="shared" si="37"/>
        <v>0</v>
      </c>
      <c r="U73" s="13">
        <f t="shared" si="38"/>
        <v>0</v>
      </c>
      <c r="V73" s="13">
        <f t="shared" si="39"/>
        <v>0</v>
      </c>
      <c r="W73" s="46">
        <f t="shared" si="47"/>
        <v>0</v>
      </c>
      <c r="X73" s="13">
        <f>需要額入力!F73</f>
        <v>0</v>
      </c>
      <c r="Y73" s="13">
        <f t="shared" si="40"/>
        <v>0</v>
      </c>
      <c r="Z73" s="285">
        <f>IF(OR(自給率入力!E73="",ISNUMBER(自給率入力!E73)=FALSE,自給率入力!E73&gt;1,自給率入力!E73&lt;0),自給率入力!D73,自給率入力!E73)</f>
        <v>1</v>
      </c>
      <c r="AA73" s="13">
        <f t="shared" si="41"/>
        <v>0</v>
      </c>
      <c r="AB73" s="15">
        <v>0</v>
      </c>
      <c r="AC73" s="61">
        <f>IF(OR(自給率入力!E73="",ISNUMBER(自給率入力!E73)=FALSE,自給率入力!E73&gt;1,自給率入力!E73&lt;0),自給率入力!D73,自給率入力!E73)</f>
        <v>1</v>
      </c>
      <c r="AD73" s="14">
        <f t="shared" si="42"/>
        <v>0</v>
      </c>
      <c r="AE73" s="13">
        <v>0</v>
      </c>
      <c r="AF73" s="62">
        <f>各種係数表!P73</f>
        <v>0.50584257770665975</v>
      </c>
      <c r="AG73" s="14">
        <f t="shared" si="43"/>
        <v>0</v>
      </c>
      <c r="AH73" s="14">
        <f t="shared" si="44"/>
        <v>0</v>
      </c>
      <c r="AI73" s="63">
        <f>各種係数表!Q73</f>
        <v>0.43382801076468919</v>
      </c>
      <c r="AJ73" s="14">
        <f t="shared" si="45"/>
        <v>0</v>
      </c>
      <c r="AK73" s="13">
        <f t="shared" si="46"/>
        <v>0</v>
      </c>
    </row>
    <row r="74" spans="2:37" ht="18" customHeight="1" x14ac:dyDescent="0.2">
      <c r="B74" s="51" t="s">
        <v>128</v>
      </c>
      <c r="C74" s="52" t="s">
        <v>129</v>
      </c>
      <c r="D74" s="13">
        <f>需要額入力!D74</f>
        <v>0</v>
      </c>
      <c r="E74" s="60">
        <f>各種係数表!D74</f>
        <v>0</v>
      </c>
      <c r="F74" s="60">
        <f>各種係数表!E74</f>
        <v>0</v>
      </c>
      <c r="G74" s="60">
        <f>各種係数表!F74</f>
        <v>0</v>
      </c>
      <c r="H74" s="60">
        <f>各種係数表!G74</f>
        <v>0</v>
      </c>
      <c r="I74" s="60">
        <f>各種係数表!H74</f>
        <v>0</v>
      </c>
      <c r="J74" s="60">
        <f>各種係数表!I74</f>
        <v>0</v>
      </c>
      <c r="K74" s="60">
        <f>各種係数表!J74</f>
        <v>0</v>
      </c>
      <c r="L74" s="60">
        <f>各種係数表!K74</f>
        <v>0</v>
      </c>
      <c r="M74" s="60">
        <f>各種係数表!L74</f>
        <v>0</v>
      </c>
      <c r="N74" s="13">
        <f t="shared" si="31"/>
        <v>0</v>
      </c>
      <c r="O74" s="13">
        <f t="shared" si="32"/>
        <v>0</v>
      </c>
      <c r="P74" s="13">
        <f t="shared" si="33"/>
        <v>0</v>
      </c>
      <c r="Q74" s="13">
        <f t="shared" si="34"/>
        <v>0</v>
      </c>
      <c r="R74" s="13">
        <f t="shared" si="35"/>
        <v>0</v>
      </c>
      <c r="S74" s="13">
        <f t="shared" si="36"/>
        <v>0</v>
      </c>
      <c r="T74" s="13">
        <f t="shared" si="37"/>
        <v>0</v>
      </c>
      <c r="U74" s="13">
        <f t="shared" si="38"/>
        <v>0</v>
      </c>
      <c r="V74" s="13">
        <f t="shared" si="39"/>
        <v>0</v>
      </c>
      <c r="W74" s="46">
        <f t="shared" si="47"/>
        <v>0</v>
      </c>
      <c r="X74" s="13">
        <f>需要額入力!F74</f>
        <v>0</v>
      </c>
      <c r="Y74" s="13">
        <f t="shared" si="40"/>
        <v>0</v>
      </c>
      <c r="Z74" s="285">
        <f>IF(OR(自給率入力!E74="",ISNUMBER(自給率入力!E74)=FALSE,自給率入力!E74&gt;1,自給率入力!E74&lt;0),自給率入力!D74,自給率入力!E74)</f>
        <v>0.31256</v>
      </c>
      <c r="AA74" s="13">
        <f t="shared" si="41"/>
        <v>0</v>
      </c>
      <c r="AB74" s="15">
        <v>0</v>
      </c>
      <c r="AC74" s="61">
        <f>IF(OR(自給率入力!E74="",ISNUMBER(自給率入力!E74)=FALSE,自給率入力!E74&gt;1,自給率入力!E74&lt;0),自給率入力!D74,自給率入力!E74)</f>
        <v>0.31256</v>
      </c>
      <c r="AD74" s="14">
        <f t="shared" si="42"/>
        <v>0</v>
      </c>
      <c r="AE74" s="13">
        <v>0</v>
      </c>
      <c r="AF74" s="62">
        <f>各種係数表!P74</f>
        <v>0.36359545520270098</v>
      </c>
      <c r="AG74" s="14">
        <f t="shared" si="43"/>
        <v>0</v>
      </c>
      <c r="AH74" s="14">
        <f t="shared" si="44"/>
        <v>0</v>
      </c>
      <c r="AI74" s="63">
        <f>各種係数表!Q74</f>
        <v>6.4390464043697276E-2</v>
      </c>
      <c r="AJ74" s="14">
        <f t="shared" si="45"/>
        <v>0</v>
      </c>
      <c r="AK74" s="13">
        <f t="shared" si="46"/>
        <v>0</v>
      </c>
    </row>
    <row r="75" spans="2:37" ht="18" customHeight="1" x14ac:dyDescent="0.2">
      <c r="B75" s="51" t="s">
        <v>130</v>
      </c>
      <c r="C75" s="52" t="s">
        <v>131</v>
      </c>
      <c r="D75" s="13">
        <f>需要額入力!D75</f>
        <v>0</v>
      </c>
      <c r="E75" s="60">
        <f>各種係数表!D75</f>
        <v>0</v>
      </c>
      <c r="F75" s="60">
        <f>各種係数表!E75</f>
        <v>0</v>
      </c>
      <c r="G75" s="60">
        <f>各種係数表!F75</f>
        <v>0</v>
      </c>
      <c r="H75" s="60">
        <f>各種係数表!G75</f>
        <v>0</v>
      </c>
      <c r="I75" s="60">
        <f>各種係数表!H75</f>
        <v>0</v>
      </c>
      <c r="J75" s="60">
        <f>各種係数表!I75</f>
        <v>0</v>
      </c>
      <c r="K75" s="60">
        <f>各種係数表!J75</f>
        <v>0</v>
      </c>
      <c r="L75" s="60">
        <f>各種係数表!K75</f>
        <v>0</v>
      </c>
      <c r="M75" s="60">
        <f>各種係数表!L75</f>
        <v>0</v>
      </c>
      <c r="N75" s="13">
        <f t="shared" si="31"/>
        <v>0</v>
      </c>
      <c r="O75" s="13">
        <f t="shared" si="32"/>
        <v>0</v>
      </c>
      <c r="P75" s="13">
        <f t="shared" si="33"/>
        <v>0</v>
      </c>
      <c r="Q75" s="13">
        <f t="shared" si="34"/>
        <v>0</v>
      </c>
      <c r="R75" s="13">
        <f t="shared" si="35"/>
        <v>0</v>
      </c>
      <c r="S75" s="13">
        <f t="shared" si="36"/>
        <v>0</v>
      </c>
      <c r="T75" s="13">
        <f t="shared" si="37"/>
        <v>0</v>
      </c>
      <c r="U75" s="13">
        <f t="shared" si="38"/>
        <v>0</v>
      </c>
      <c r="V75" s="13">
        <f t="shared" si="39"/>
        <v>0</v>
      </c>
      <c r="W75" s="46">
        <f t="shared" si="47"/>
        <v>0</v>
      </c>
      <c r="X75" s="13">
        <f>需要額入力!F75</f>
        <v>0</v>
      </c>
      <c r="Y75" s="13">
        <f t="shared" si="40"/>
        <v>0</v>
      </c>
      <c r="Z75" s="285">
        <f>IF(OR(自給率入力!E75="",ISNUMBER(自給率入力!E75)=FALSE,自給率入力!E75&gt;1,自給率入力!E75&lt;0),自給率入力!D75,自給率入力!E75)</f>
        <v>0.99146199999999995</v>
      </c>
      <c r="AA75" s="13">
        <f t="shared" si="41"/>
        <v>0</v>
      </c>
      <c r="AB75" s="15">
        <v>0</v>
      </c>
      <c r="AC75" s="61">
        <f>IF(OR(自給率入力!E75="",ISNUMBER(自給率入力!E75)=FALSE,自給率入力!E75&gt;1,自給率入力!E75&lt;0),自給率入力!D75,自給率入力!E75)</f>
        <v>0.99146199999999995</v>
      </c>
      <c r="AD75" s="14">
        <f t="shared" si="42"/>
        <v>0</v>
      </c>
      <c r="AE75" s="13">
        <v>0</v>
      </c>
      <c r="AF75" s="62">
        <f>各種係数表!P75</f>
        <v>0.31744130446332403</v>
      </c>
      <c r="AG75" s="14">
        <f t="shared" si="43"/>
        <v>0</v>
      </c>
      <c r="AH75" s="14">
        <f t="shared" si="44"/>
        <v>0</v>
      </c>
      <c r="AI75" s="63">
        <f>各種係数表!Q75</f>
        <v>8.7636384712354437E-2</v>
      </c>
      <c r="AJ75" s="14">
        <f t="shared" si="45"/>
        <v>0</v>
      </c>
      <c r="AK75" s="13">
        <f t="shared" si="46"/>
        <v>0</v>
      </c>
    </row>
    <row r="76" spans="2:37" ht="18" customHeight="1" x14ac:dyDescent="0.2">
      <c r="B76" s="51" t="s">
        <v>132</v>
      </c>
      <c r="C76" s="52" t="s">
        <v>133</v>
      </c>
      <c r="D76" s="13">
        <f>需要額入力!D76</f>
        <v>0</v>
      </c>
      <c r="E76" s="60">
        <f>各種係数表!D76</f>
        <v>0</v>
      </c>
      <c r="F76" s="60">
        <f>各種係数表!E76</f>
        <v>0</v>
      </c>
      <c r="G76" s="60">
        <f>各種係数表!F76</f>
        <v>0</v>
      </c>
      <c r="H76" s="60">
        <f>各種係数表!G76</f>
        <v>0</v>
      </c>
      <c r="I76" s="60">
        <f>各種係数表!H76</f>
        <v>0</v>
      </c>
      <c r="J76" s="60">
        <f>各種係数表!I76</f>
        <v>0</v>
      </c>
      <c r="K76" s="60">
        <f>各種係数表!J76</f>
        <v>0</v>
      </c>
      <c r="L76" s="60">
        <f>各種係数表!K76</f>
        <v>0</v>
      </c>
      <c r="M76" s="60">
        <f>各種係数表!L76</f>
        <v>0</v>
      </c>
      <c r="N76" s="13">
        <f t="shared" si="31"/>
        <v>0</v>
      </c>
      <c r="O76" s="13">
        <f t="shared" si="32"/>
        <v>0</v>
      </c>
      <c r="P76" s="13">
        <f t="shared" si="33"/>
        <v>0</v>
      </c>
      <c r="Q76" s="13">
        <f t="shared" si="34"/>
        <v>0</v>
      </c>
      <c r="R76" s="13">
        <f t="shared" si="35"/>
        <v>0</v>
      </c>
      <c r="S76" s="13">
        <f t="shared" si="36"/>
        <v>0</v>
      </c>
      <c r="T76" s="13">
        <f t="shared" si="37"/>
        <v>0</v>
      </c>
      <c r="U76" s="13">
        <f t="shared" si="38"/>
        <v>0</v>
      </c>
      <c r="V76" s="13">
        <f t="shared" si="39"/>
        <v>0</v>
      </c>
      <c r="W76" s="46">
        <f t="shared" si="47"/>
        <v>0</v>
      </c>
      <c r="X76" s="13">
        <f>需要額入力!F76</f>
        <v>0</v>
      </c>
      <c r="Y76" s="13">
        <f t="shared" si="40"/>
        <v>0</v>
      </c>
      <c r="Z76" s="285">
        <f>IF(OR(自給率入力!E76="",ISNUMBER(自給率入力!E76)=FALSE,自給率入力!E76&gt;1,自給率入力!E76&lt;0),自給率入力!D76,自給率入力!E76)</f>
        <v>0.989456</v>
      </c>
      <c r="AA76" s="13">
        <f t="shared" si="41"/>
        <v>0</v>
      </c>
      <c r="AB76" s="15">
        <v>0</v>
      </c>
      <c r="AC76" s="61">
        <f>IF(OR(自給率入力!E76="",ISNUMBER(自給率入力!E76)=FALSE,自給率入力!E76&gt;1,自給率入力!E76&lt;0),自給率入力!D76,自給率入力!E76)</f>
        <v>0.989456</v>
      </c>
      <c r="AD76" s="14">
        <f t="shared" si="42"/>
        <v>0</v>
      </c>
      <c r="AE76" s="13">
        <v>0</v>
      </c>
      <c r="AF76" s="62">
        <f>各種係数表!P76</f>
        <v>0.46589148873740166</v>
      </c>
      <c r="AG76" s="14">
        <f t="shared" si="43"/>
        <v>0</v>
      </c>
      <c r="AH76" s="14">
        <f t="shared" si="44"/>
        <v>0</v>
      </c>
      <c r="AI76" s="63">
        <f>各種係数表!Q76</f>
        <v>0.1385459954826779</v>
      </c>
      <c r="AJ76" s="14">
        <f t="shared" si="45"/>
        <v>0</v>
      </c>
      <c r="AK76" s="13">
        <f t="shared" si="46"/>
        <v>0</v>
      </c>
    </row>
    <row r="77" spans="2:37" ht="18" customHeight="1" x14ac:dyDescent="0.2">
      <c r="B77" s="51" t="s">
        <v>134</v>
      </c>
      <c r="C77" s="52" t="s">
        <v>135</v>
      </c>
      <c r="D77" s="13">
        <f>需要額入力!D77</f>
        <v>0</v>
      </c>
      <c r="E77" s="60">
        <f>各種係数表!D77</f>
        <v>0</v>
      </c>
      <c r="F77" s="60">
        <f>各種係数表!E77</f>
        <v>0</v>
      </c>
      <c r="G77" s="60">
        <f>各種係数表!F77</f>
        <v>0</v>
      </c>
      <c r="H77" s="60">
        <f>各種係数表!G77</f>
        <v>0</v>
      </c>
      <c r="I77" s="60">
        <f>各種係数表!H77</f>
        <v>0</v>
      </c>
      <c r="J77" s="60">
        <f>各種係数表!I77</f>
        <v>0</v>
      </c>
      <c r="K77" s="60">
        <f>各種係数表!J77</f>
        <v>0</v>
      </c>
      <c r="L77" s="60">
        <f>各種係数表!K77</f>
        <v>0</v>
      </c>
      <c r="M77" s="60">
        <f>各種係数表!L77</f>
        <v>0</v>
      </c>
      <c r="N77" s="13">
        <f t="shared" si="31"/>
        <v>0</v>
      </c>
      <c r="O77" s="13">
        <f t="shared" si="32"/>
        <v>0</v>
      </c>
      <c r="P77" s="13">
        <f t="shared" si="33"/>
        <v>0</v>
      </c>
      <c r="Q77" s="13">
        <f t="shared" si="34"/>
        <v>0</v>
      </c>
      <c r="R77" s="13">
        <f t="shared" si="35"/>
        <v>0</v>
      </c>
      <c r="S77" s="13">
        <f t="shared" si="36"/>
        <v>0</v>
      </c>
      <c r="T77" s="13">
        <f t="shared" si="37"/>
        <v>0</v>
      </c>
      <c r="U77" s="13">
        <f t="shared" si="38"/>
        <v>0</v>
      </c>
      <c r="V77" s="13">
        <f t="shared" si="39"/>
        <v>0</v>
      </c>
      <c r="W77" s="46">
        <f t="shared" si="47"/>
        <v>0</v>
      </c>
      <c r="X77" s="13">
        <f>需要額入力!F77</f>
        <v>0</v>
      </c>
      <c r="Y77" s="13">
        <f t="shared" si="40"/>
        <v>0</v>
      </c>
      <c r="Z77" s="285">
        <f>IF(OR(自給率入力!E77="",ISNUMBER(自給率入力!E77)=FALSE,自給率入力!E77&gt;1,自給率入力!E77&lt;0),自給率入力!D77,自給率入力!E77)</f>
        <v>0.99993799999999999</v>
      </c>
      <c r="AA77" s="13">
        <f t="shared" si="41"/>
        <v>0</v>
      </c>
      <c r="AB77" s="15">
        <v>0</v>
      </c>
      <c r="AC77" s="61">
        <f>IF(OR(自給率入力!E77="",ISNUMBER(自給率入力!E77)=FALSE,自給率入力!E77&gt;1,自給率入力!E77&lt;0),自給率入力!D77,自給率入力!E77)</f>
        <v>0.99993799999999999</v>
      </c>
      <c r="AD77" s="14">
        <f t="shared" si="42"/>
        <v>0</v>
      </c>
      <c r="AE77" s="13">
        <v>0</v>
      </c>
      <c r="AF77" s="62">
        <f>各種係数表!P77</f>
        <v>0.65489309656144046</v>
      </c>
      <c r="AG77" s="14">
        <f t="shared" si="43"/>
        <v>0</v>
      </c>
      <c r="AH77" s="14">
        <f t="shared" si="44"/>
        <v>0</v>
      </c>
      <c r="AI77" s="63">
        <f>各種係数表!Q77</f>
        <v>0.47395147930826276</v>
      </c>
      <c r="AJ77" s="14">
        <f t="shared" si="45"/>
        <v>0</v>
      </c>
      <c r="AK77" s="13">
        <f t="shared" si="46"/>
        <v>0</v>
      </c>
    </row>
    <row r="78" spans="2:37" ht="18" customHeight="1" x14ac:dyDescent="0.2">
      <c r="B78" s="276">
        <v>510</v>
      </c>
      <c r="C78" s="277" t="s">
        <v>136</v>
      </c>
      <c r="D78" s="13">
        <f>需要額入力!D78</f>
        <v>0</v>
      </c>
      <c r="E78" s="278">
        <f>各種係数表!D78</f>
        <v>76.285127205334433</v>
      </c>
      <c r="F78" s="60">
        <f>各種係数表!E78</f>
        <v>0</v>
      </c>
      <c r="G78" s="60">
        <f>各種係数表!F78</f>
        <v>0</v>
      </c>
      <c r="H78" s="60">
        <f>各種係数表!G78</f>
        <v>0</v>
      </c>
      <c r="I78" s="60">
        <f>各種係数表!H78</f>
        <v>0</v>
      </c>
      <c r="J78" s="60">
        <f>各種係数表!I78</f>
        <v>0</v>
      </c>
      <c r="K78" s="60">
        <f>各種係数表!J78</f>
        <v>0</v>
      </c>
      <c r="L78" s="60">
        <f>各種係数表!K78</f>
        <v>0</v>
      </c>
      <c r="M78" s="60">
        <f>各種係数表!L78</f>
        <v>0</v>
      </c>
      <c r="N78" s="280">
        <f>+N116</f>
        <v>0</v>
      </c>
      <c r="O78" s="13">
        <f t="shared" si="32"/>
        <v>0</v>
      </c>
      <c r="P78" s="13">
        <f t="shared" si="33"/>
        <v>0</v>
      </c>
      <c r="Q78" s="13">
        <f t="shared" si="34"/>
        <v>0</v>
      </c>
      <c r="R78" s="13">
        <f t="shared" si="35"/>
        <v>0</v>
      </c>
      <c r="S78" s="13">
        <f t="shared" si="36"/>
        <v>0</v>
      </c>
      <c r="T78" s="13">
        <f t="shared" si="37"/>
        <v>0</v>
      </c>
      <c r="U78" s="13">
        <f t="shared" si="38"/>
        <v>0</v>
      </c>
      <c r="V78" s="13">
        <f t="shared" si="39"/>
        <v>0</v>
      </c>
      <c r="W78" s="280">
        <f>D78+N78</f>
        <v>0</v>
      </c>
      <c r="X78" s="15">
        <f>需要額入力!F78</f>
        <v>0</v>
      </c>
      <c r="Y78" s="13">
        <f t="shared" si="40"/>
        <v>0</v>
      </c>
      <c r="Z78" s="285">
        <f>IF(OR(自給率入力!E78="",ISNUMBER(自給率入力!E78)=FALSE,自給率入力!E78&gt;1,自給率入力!E78&lt;0),自給率入力!D78,自給率入力!E78)</f>
        <v>0.69291599999999998</v>
      </c>
      <c r="AA78" s="13">
        <f t="shared" si="41"/>
        <v>0</v>
      </c>
      <c r="AB78" s="15">
        <v>0</v>
      </c>
      <c r="AC78" s="61">
        <f>IF(OR(自給率入力!E78="",ISNUMBER(自給率入力!E78)=FALSE,自給率入力!E78&gt;1,自給率入力!E78&lt;0),自給率入力!D78,自給率入力!E78)</f>
        <v>0.69291599999999998</v>
      </c>
      <c r="AD78" s="14">
        <f t="shared" si="42"/>
        <v>0</v>
      </c>
      <c r="AE78" s="13">
        <v>0</v>
      </c>
      <c r="AF78" s="62">
        <f>各種係数表!P78</f>
        <v>0.72696342676632053</v>
      </c>
      <c r="AG78" s="14">
        <f t="shared" si="43"/>
        <v>0</v>
      </c>
      <c r="AH78" s="14">
        <f t="shared" si="44"/>
        <v>0</v>
      </c>
      <c r="AI78" s="63">
        <f>各種係数表!Q78</f>
        <v>0.34821454219628761</v>
      </c>
      <c r="AJ78" s="14">
        <f t="shared" si="45"/>
        <v>0</v>
      </c>
      <c r="AK78" s="13">
        <f t="shared" si="46"/>
        <v>0</v>
      </c>
    </row>
    <row r="79" spans="2:37" ht="18" customHeight="1" x14ac:dyDescent="0.2">
      <c r="B79" s="276">
        <v>511</v>
      </c>
      <c r="C79" s="277" t="s">
        <v>137</v>
      </c>
      <c r="D79" s="13">
        <f>需要額入力!D79</f>
        <v>0</v>
      </c>
      <c r="E79" s="60">
        <f>各種係数表!D79</f>
        <v>0</v>
      </c>
      <c r="F79" s="278">
        <f>各種係数表!E79</f>
        <v>-35.620690443529952</v>
      </c>
      <c r="G79" s="60">
        <f>各種係数表!F79</f>
        <v>0</v>
      </c>
      <c r="H79" s="60">
        <f>各種係数表!G79</f>
        <v>0</v>
      </c>
      <c r="I79" s="60">
        <f>各種係数表!H79</f>
        <v>0</v>
      </c>
      <c r="J79" s="60">
        <f>各種係数表!I79</f>
        <v>0</v>
      </c>
      <c r="K79" s="60">
        <f>各種係数表!J79</f>
        <v>0</v>
      </c>
      <c r="L79" s="60">
        <f>各種係数表!K79</f>
        <v>0</v>
      </c>
      <c r="M79" s="60">
        <f>各種係数表!L79</f>
        <v>0</v>
      </c>
      <c r="N79" s="13">
        <f t="shared" si="31"/>
        <v>0</v>
      </c>
      <c r="O79" s="280">
        <f>+O116</f>
        <v>0</v>
      </c>
      <c r="P79" s="13">
        <f t="shared" si="33"/>
        <v>0</v>
      </c>
      <c r="Q79" s="13">
        <f t="shared" si="34"/>
        <v>0</v>
      </c>
      <c r="R79" s="13">
        <f t="shared" si="35"/>
        <v>0</v>
      </c>
      <c r="S79" s="13">
        <f t="shared" si="36"/>
        <v>0</v>
      </c>
      <c r="T79" s="13">
        <f t="shared" si="37"/>
        <v>0</v>
      </c>
      <c r="U79" s="13">
        <f t="shared" si="38"/>
        <v>0</v>
      </c>
      <c r="V79" s="13">
        <f t="shared" si="39"/>
        <v>0</v>
      </c>
      <c r="W79" s="280">
        <f>D79+O79</f>
        <v>0</v>
      </c>
      <c r="X79" s="15">
        <f>需要額入力!F79</f>
        <v>0</v>
      </c>
      <c r="Y79" s="13">
        <f t="shared" si="40"/>
        <v>0</v>
      </c>
      <c r="Z79" s="285">
        <f>IF(OR(自給率入力!E79="",ISNUMBER(自給率入力!E79)=FALSE,自給率入力!E79&gt;1,自給率入力!E79&lt;0),自給率入力!D79,自給率入力!E79)</f>
        <v>0.78983800000000004</v>
      </c>
      <c r="AA79" s="13">
        <f t="shared" si="41"/>
        <v>0</v>
      </c>
      <c r="AB79" s="15">
        <v>0</v>
      </c>
      <c r="AC79" s="61">
        <f>IF(OR(自給率入力!E79="",ISNUMBER(自給率入力!E79)=FALSE,自給率入力!E79&gt;1,自給率入力!E79&lt;0),自給率入力!D79,自給率入力!E79)</f>
        <v>0.78983800000000004</v>
      </c>
      <c r="AD79" s="14">
        <f t="shared" si="42"/>
        <v>0</v>
      </c>
      <c r="AE79" s="13">
        <v>0</v>
      </c>
      <c r="AF79" s="62">
        <f>各種係数表!P79</f>
        <v>0.66717201384956126</v>
      </c>
      <c r="AG79" s="14">
        <f t="shared" si="43"/>
        <v>0</v>
      </c>
      <c r="AH79" s="14">
        <f t="shared" si="44"/>
        <v>0</v>
      </c>
      <c r="AI79" s="63">
        <f>各種係数表!Q79</f>
        <v>0.4367591026003298</v>
      </c>
      <c r="AJ79" s="14">
        <f t="shared" si="45"/>
        <v>0</v>
      </c>
      <c r="AK79" s="13">
        <f t="shared" si="46"/>
        <v>0</v>
      </c>
    </row>
    <row r="80" spans="2:37" ht="18" customHeight="1" x14ac:dyDescent="0.2">
      <c r="B80" s="51" t="s">
        <v>138</v>
      </c>
      <c r="C80" s="52" t="s">
        <v>139</v>
      </c>
      <c r="D80" s="13">
        <f>需要額入力!D80</f>
        <v>0</v>
      </c>
      <c r="E80" s="60">
        <f>各種係数表!D80</f>
        <v>0</v>
      </c>
      <c r="F80" s="60">
        <f>各種係数表!E80</f>
        <v>0</v>
      </c>
      <c r="G80" s="60">
        <f>各種係数表!F80</f>
        <v>0</v>
      </c>
      <c r="H80" s="60">
        <f>各種係数表!G80</f>
        <v>0</v>
      </c>
      <c r="I80" s="60">
        <f>各種係数表!H80</f>
        <v>0</v>
      </c>
      <c r="J80" s="60">
        <f>各種係数表!I80</f>
        <v>0</v>
      </c>
      <c r="K80" s="60">
        <f>各種係数表!J80</f>
        <v>0</v>
      </c>
      <c r="L80" s="60">
        <f>各種係数表!K80</f>
        <v>0</v>
      </c>
      <c r="M80" s="60">
        <f>各種係数表!L80</f>
        <v>0</v>
      </c>
      <c r="N80" s="13">
        <f t="shared" si="31"/>
        <v>0</v>
      </c>
      <c r="O80" s="13">
        <f t="shared" si="32"/>
        <v>0</v>
      </c>
      <c r="P80" s="13">
        <f t="shared" si="33"/>
        <v>0</v>
      </c>
      <c r="Q80" s="13">
        <f t="shared" si="34"/>
        <v>0</v>
      </c>
      <c r="R80" s="13">
        <f t="shared" si="35"/>
        <v>0</v>
      </c>
      <c r="S80" s="13">
        <f t="shared" si="36"/>
        <v>0</v>
      </c>
      <c r="T80" s="13">
        <f t="shared" si="37"/>
        <v>0</v>
      </c>
      <c r="U80" s="13">
        <f t="shared" si="38"/>
        <v>0</v>
      </c>
      <c r="V80" s="13">
        <f t="shared" si="39"/>
        <v>0</v>
      </c>
      <c r="W80" s="13">
        <f t="shared" ref="W80:W81" si="48">D80-SUM(N80:T80)</f>
        <v>0</v>
      </c>
      <c r="X80" s="13">
        <f>需要額入力!F80</f>
        <v>0</v>
      </c>
      <c r="Y80" s="13">
        <f t="shared" si="40"/>
        <v>0</v>
      </c>
      <c r="Z80" s="285">
        <f>IF(OR(自給率入力!E80="",ISNUMBER(自給率入力!E80)=FALSE,自給率入力!E80&gt;1,自給率入力!E80&lt;0),自給率入力!D80,自給率入力!E80)</f>
        <v>0.76700800000000002</v>
      </c>
      <c r="AA80" s="13">
        <f t="shared" si="41"/>
        <v>0</v>
      </c>
      <c r="AB80" s="15">
        <v>0</v>
      </c>
      <c r="AC80" s="61">
        <f>IF(OR(自給率入力!E80="",ISNUMBER(自給率入力!E80)=FALSE,自給率入力!E80&gt;1,自給率入力!E80&lt;0),自給率入力!D80,自給率入力!E80)</f>
        <v>0.76700800000000002</v>
      </c>
      <c r="AD80" s="14">
        <f t="shared" si="42"/>
        <v>0</v>
      </c>
      <c r="AE80" s="13">
        <v>0</v>
      </c>
      <c r="AF80" s="62">
        <f>各種係数表!P80</f>
        <v>0.67576256807049584</v>
      </c>
      <c r="AG80" s="14">
        <f t="shared" si="43"/>
        <v>0</v>
      </c>
      <c r="AH80" s="14">
        <f t="shared" si="44"/>
        <v>0</v>
      </c>
      <c r="AI80" s="63">
        <f>各種係数表!Q80</f>
        <v>0.3153166478798049</v>
      </c>
      <c r="AJ80" s="14">
        <f t="shared" si="45"/>
        <v>0</v>
      </c>
      <c r="AK80" s="13">
        <f t="shared" si="46"/>
        <v>0</v>
      </c>
    </row>
    <row r="81" spans="2:37" ht="18" customHeight="1" x14ac:dyDescent="0.2">
      <c r="B81" s="51" t="s">
        <v>140</v>
      </c>
      <c r="C81" s="52" t="s">
        <v>141</v>
      </c>
      <c r="D81" s="13">
        <f>需要額入力!D81</f>
        <v>0</v>
      </c>
      <c r="E81" s="60">
        <f>各種係数表!D81</f>
        <v>0</v>
      </c>
      <c r="F81" s="60">
        <f>各種係数表!E81</f>
        <v>0</v>
      </c>
      <c r="G81" s="60">
        <f>各種係数表!F81</f>
        <v>0</v>
      </c>
      <c r="H81" s="60">
        <f>各種係数表!G81</f>
        <v>0</v>
      </c>
      <c r="I81" s="60">
        <f>各種係数表!H81</f>
        <v>0</v>
      </c>
      <c r="J81" s="60">
        <f>各種係数表!I81</f>
        <v>0</v>
      </c>
      <c r="K81" s="60">
        <f>各種係数表!J81</f>
        <v>0</v>
      </c>
      <c r="L81" s="60">
        <f>各種係数表!K81</f>
        <v>0</v>
      </c>
      <c r="M81" s="60">
        <f>各種係数表!L81</f>
        <v>0</v>
      </c>
      <c r="N81" s="13">
        <f t="shared" si="31"/>
        <v>0</v>
      </c>
      <c r="O81" s="13">
        <f t="shared" si="32"/>
        <v>0</v>
      </c>
      <c r="P81" s="13">
        <f t="shared" si="33"/>
        <v>0</v>
      </c>
      <c r="Q81" s="13">
        <f t="shared" si="34"/>
        <v>0</v>
      </c>
      <c r="R81" s="13">
        <f t="shared" si="35"/>
        <v>0</v>
      </c>
      <c r="S81" s="13">
        <f t="shared" si="36"/>
        <v>0</v>
      </c>
      <c r="T81" s="13">
        <f t="shared" si="37"/>
        <v>0</v>
      </c>
      <c r="U81" s="13">
        <f t="shared" si="38"/>
        <v>0</v>
      </c>
      <c r="V81" s="13">
        <f t="shared" si="39"/>
        <v>0</v>
      </c>
      <c r="W81" s="13">
        <f t="shared" si="48"/>
        <v>0</v>
      </c>
      <c r="X81" s="13">
        <f>需要額入力!F81</f>
        <v>0</v>
      </c>
      <c r="Y81" s="13">
        <f t="shared" si="40"/>
        <v>0</v>
      </c>
      <c r="Z81" s="285">
        <f>IF(OR(自給率入力!E81="",ISNUMBER(自給率入力!E81)=FALSE,自給率入力!E81&gt;1,自給率入力!E81&lt;0),自給率入力!D81,自給率入力!E81)</f>
        <v>0.88593299999999997</v>
      </c>
      <c r="AA81" s="13">
        <f t="shared" si="41"/>
        <v>0</v>
      </c>
      <c r="AB81" s="15">
        <v>0</v>
      </c>
      <c r="AC81" s="61">
        <f>IF(OR(自給率入力!E81="",ISNUMBER(自給率入力!E81)=FALSE,自給率入力!E81&gt;1,自給率入力!E81&lt;0),自給率入力!D81,自給率入力!E81)</f>
        <v>0.88593299999999997</v>
      </c>
      <c r="AD81" s="14">
        <f t="shared" si="42"/>
        <v>0</v>
      </c>
      <c r="AE81" s="13">
        <v>0</v>
      </c>
      <c r="AF81" s="62">
        <f>各種係数表!P81</f>
        <v>0.7275705521619098</v>
      </c>
      <c r="AG81" s="14">
        <f t="shared" si="43"/>
        <v>0</v>
      </c>
      <c r="AH81" s="14">
        <f t="shared" si="44"/>
        <v>0</v>
      </c>
      <c r="AI81" s="63">
        <f>各種係数表!Q81</f>
        <v>0.15988555263419049</v>
      </c>
      <c r="AJ81" s="14">
        <f t="shared" si="45"/>
        <v>0</v>
      </c>
      <c r="AK81" s="13">
        <f t="shared" si="46"/>
        <v>0</v>
      </c>
    </row>
    <row r="82" spans="2:37" ht="18" customHeight="1" x14ac:dyDescent="0.2">
      <c r="B82" s="51" t="s">
        <v>142</v>
      </c>
      <c r="C82" s="52" t="s">
        <v>143</v>
      </c>
      <c r="D82" s="13">
        <f>需要額入力!D82</f>
        <v>0</v>
      </c>
      <c r="E82" s="60">
        <f>各種係数表!D82</f>
        <v>0</v>
      </c>
      <c r="F82" s="60">
        <f>各種係数表!E82</f>
        <v>0</v>
      </c>
      <c r="G82" s="60">
        <f>各種係数表!F82</f>
        <v>0</v>
      </c>
      <c r="H82" s="60">
        <f>各種係数表!G82</f>
        <v>0</v>
      </c>
      <c r="I82" s="60">
        <f>各種係数表!H82</f>
        <v>0</v>
      </c>
      <c r="J82" s="60">
        <f>各種係数表!I82</f>
        <v>0</v>
      </c>
      <c r="K82" s="60">
        <f>各種係数表!J82</f>
        <v>0</v>
      </c>
      <c r="L82" s="60">
        <f>各種係数表!K82</f>
        <v>0</v>
      </c>
      <c r="M82" s="60">
        <f>各種係数表!L82</f>
        <v>0</v>
      </c>
      <c r="N82" s="13">
        <f t="shared" si="31"/>
        <v>0</v>
      </c>
      <c r="O82" s="13">
        <f t="shared" si="32"/>
        <v>0</v>
      </c>
      <c r="P82" s="13">
        <f t="shared" si="33"/>
        <v>0</v>
      </c>
      <c r="Q82" s="13">
        <f t="shared" si="34"/>
        <v>0</v>
      </c>
      <c r="R82" s="13">
        <f t="shared" si="35"/>
        <v>0</v>
      </c>
      <c r="S82" s="13">
        <f t="shared" si="36"/>
        <v>0</v>
      </c>
      <c r="T82" s="13">
        <f t="shared" si="37"/>
        <v>0</v>
      </c>
      <c r="U82" s="13">
        <f t="shared" si="38"/>
        <v>0</v>
      </c>
      <c r="V82" s="13">
        <f t="shared" si="39"/>
        <v>0</v>
      </c>
      <c r="W82" s="13">
        <f>D82-SUM(N82:T82)</f>
        <v>0</v>
      </c>
      <c r="X82" s="13">
        <f>需要額入力!F82</f>
        <v>0</v>
      </c>
      <c r="Y82" s="13">
        <f t="shared" si="40"/>
        <v>0</v>
      </c>
      <c r="Z82" s="285">
        <f>IF(OR(自給率入力!E82="",ISNUMBER(自給率入力!E82)=FALSE,自給率入力!E82&gt;1,自給率入力!E82&lt;0),自給率入力!D82,自給率入力!E82)</f>
        <v>0.99685900000000005</v>
      </c>
      <c r="AA82" s="13">
        <f t="shared" si="41"/>
        <v>0</v>
      </c>
      <c r="AB82" s="15">
        <v>0</v>
      </c>
      <c r="AC82" s="61">
        <f>IF(OR(自給率入力!E82="",ISNUMBER(自給率入力!E82)=FALSE,自給率入力!E82&gt;1,自給率入力!E82&lt;0),自給率入力!D82,自給率入力!E82)</f>
        <v>0.99685900000000005</v>
      </c>
      <c r="AD82" s="14">
        <f t="shared" si="42"/>
        <v>0</v>
      </c>
      <c r="AE82" s="13">
        <v>0</v>
      </c>
      <c r="AF82" s="62">
        <f>各種係数表!P82</f>
        <v>0.74152835511309667</v>
      </c>
      <c r="AG82" s="14">
        <f t="shared" si="43"/>
        <v>0</v>
      </c>
      <c r="AH82" s="14">
        <f t="shared" si="44"/>
        <v>0</v>
      </c>
      <c r="AI82" s="63">
        <f>各種係数表!Q82</f>
        <v>0.15643672955854609</v>
      </c>
      <c r="AJ82" s="14">
        <f t="shared" si="45"/>
        <v>0</v>
      </c>
      <c r="AK82" s="13">
        <f t="shared" si="46"/>
        <v>0</v>
      </c>
    </row>
    <row r="83" spans="2:37" ht="18" customHeight="1" x14ac:dyDescent="0.2">
      <c r="B83" s="51" t="s">
        <v>144</v>
      </c>
      <c r="C83" s="52" t="s">
        <v>145</v>
      </c>
      <c r="D83" s="13">
        <f>需要額入力!D83</f>
        <v>0</v>
      </c>
      <c r="E83" s="60">
        <f>各種係数表!D83</f>
        <v>0</v>
      </c>
      <c r="F83" s="60">
        <f>各種係数表!E83</f>
        <v>0</v>
      </c>
      <c r="G83" s="60">
        <f>各種係数表!F83</f>
        <v>0</v>
      </c>
      <c r="H83" s="60">
        <f>各種係数表!G83</f>
        <v>0</v>
      </c>
      <c r="I83" s="60">
        <f>各種係数表!H83</f>
        <v>0</v>
      </c>
      <c r="J83" s="60">
        <f>各種係数表!I83</f>
        <v>0</v>
      </c>
      <c r="K83" s="60">
        <f>各種係数表!J83</f>
        <v>0</v>
      </c>
      <c r="L83" s="60">
        <f>各種係数表!K83</f>
        <v>0</v>
      </c>
      <c r="M83" s="60">
        <f>各種係数表!L83</f>
        <v>0</v>
      </c>
      <c r="N83" s="13">
        <f t="shared" si="31"/>
        <v>0</v>
      </c>
      <c r="O83" s="13">
        <f t="shared" si="32"/>
        <v>0</v>
      </c>
      <c r="P83" s="13">
        <f t="shared" si="33"/>
        <v>0</v>
      </c>
      <c r="Q83" s="13">
        <f t="shared" si="34"/>
        <v>0</v>
      </c>
      <c r="R83" s="13">
        <f t="shared" si="35"/>
        <v>0</v>
      </c>
      <c r="S83" s="13">
        <f t="shared" si="36"/>
        <v>0</v>
      </c>
      <c r="T83" s="13">
        <f t="shared" si="37"/>
        <v>0</v>
      </c>
      <c r="U83" s="13">
        <f t="shared" si="38"/>
        <v>0</v>
      </c>
      <c r="V83" s="13">
        <f t="shared" si="39"/>
        <v>0</v>
      </c>
      <c r="W83" s="66">
        <f>D83-SUM(N83:T83)</f>
        <v>0</v>
      </c>
      <c r="X83" s="13">
        <f>需要額入力!F83</f>
        <v>0</v>
      </c>
      <c r="Y83" s="13">
        <f t="shared" si="40"/>
        <v>0</v>
      </c>
      <c r="Z83" s="285">
        <f>IF(OR(自給率入力!E83="",ISNUMBER(自給率入力!E83)=FALSE,自給率入力!E83&gt;1,自給率入力!E83&lt;0),自給率入力!D83,自給率入力!E83)</f>
        <v>1</v>
      </c>
      <c r="AA83" s="13">
        <f t="shared" si="41"/>
        <v>0</v>
      </c>
      <c r="AB83" s="15">
        <v>0</v>
      </c>
      <c r="AC83" s="61">
        <f>IF(OR(自給率入力!E83="",ISNUMBER(自給率入力!E83)=FALSE,自給率入力!E83&gt;1,自給率入力!E83&lt;0),自給率入力!D83,自給率入力!E83)</f>
        <v>1</v>
      </c>
      <c r="AD83" s="14">
        <f t="shared" si="42"/>
        <v>0</v>
      </c>
      <c r="AE83" s="13">
        <v>0</v>
      </c>
      <c r="AF83" s="62">
        <f>各種係数表!P83</f>
        <v>0.90244170433789161</v>
      </c>
      <c r="AG83" s="14">
        <f t="shared" si="43"/>
        <v>0</v>
      </c>
      <c r="AH83" s="14">
        <f t="shared" si="44"/>
        <v>0</v>
      </c>
      <c r="AI83" s="63">
        <f>各種係数表!Q83</f>
        <v>0</v>
      </c>
      <c r="AJ83" s="14">
        <f t="shared" si="45"/>
        <v>0</v>
      </c>
      <c r="AK83" s="13">
        <f t="shared" si="46"/>
        <v>0</v>
      </c>
    </row>
    <row r="84" spans="2:37" ht="18" customHeight="1" x14ac:dyDescent="0.2">
      <c r="B84" s="276" t="s">
        <v>146</v>
      </c>
      <c r="C84" s="277" t="s">
        <v>147</v>
      </c>
      <c r="D84" s="13">
        <f>需要額入力!D84</f>
        <v>0</v>
      </c>
      <c r="E84" s="60">
        <f>各種係数表!D84</f>
        <v>0</v>
      </c>
      <c r="F84" s="60">
        <f>各種係数表!E84</f>
        <v>0</v>
      </c>
      <c r="G84" s="278">
        <f>各種係数表!F84</f>
        <v>-1.5183774782331459E-2</v>
      </c>
      <c r="H84" s="60">
        <f>各種係数表!G84</f>
        <v>0</v>
      </c>
      <c r="I84" s="60">
        <f>各種係数表!H84</f>
        <v>0</v>
      </c>
      <c r="J84" s="60">
        <f>各種係数表!I84</f>
        <v>0</v>
      </c>
      <c r="K84" s="60">
        <f>各種係数表!J84</f>
        <v>0</v>
      </c>
      <c r="L84" s="60">
        <f>各種係数表!K84</f>
        <v>0</v>
      </c>
      <c r="M84" s="60">
        <f>各種係数表!L84</f>
        <v>0</v>
      </c>
      <c r="N84" s="13">
        <f t="shared" si="31"/>
        <v>0</v>
      </c>
      <c r="O84" s="13">
        <f t="shared" si="32"/>
        <v>0</v>
      </c>
      <c r="P84" s="280">
        <f>+P116</f>
        <v>0</v>
      </c>
      <c r="Q84" s="13">
        <f t="shared" si="34"/>
        <v>0</v>
      </c>
      <c r="R84" s="13">
        <f t="shared" si="35"/>
        <v>0</v>
      </c>
      <c r="S84" s="13">
        <f t="shared" si="36"/>
        <v>0</v>
      </c>
      <c r="T84" s="13">
        <f t="shared" si="37"/>
        <v>0</v>
      </c>
      <c r="U84" s="13">
        <f t="shared" si="38"/>
        <v>0</v>
      </c>
      <c r="V84" s="13">
        <f t="shared" si="39"/>
        <v>0</v>
      </c>
      <c r="W84" s="282">
        <f>D84+P84</f>
        <v>0</v>
      </c>
      <c r="X84" s="15">
        <f>需要額入力!F84</f>
        <v>0</v>
      </c>
      <c r="Y84" s="13">
        <f t="shared" si="40"/>
        <v>0</v>
      </c>
      <c r="Z84" s="285">
        <f>IF(OR(自給率入力!E84="",ISNUMBER(自給率入力!E84)=FALSE,自給率入力!E84&gt;1,自給率入力!E84&lt;0),自給率入力!D84,自給率入力!E84)</f>
        <v>0.98763100000000004</v>
      </c>
      <c r="AA84" s="13">
        <f t="shared" si="41"/>
        <v>0</v>
      </c>
      <c r="AB84" s="15">
        <v>0</v>
      </c>
      <c r="AC84" s="61">
        <f>IF(OR(自給率入力!E84="",ISNUMBER(自給率入力!E84)=FALSE,自給率入力!E84&gt;1,自給率入力!E84&lt;0),自給率入力!D84,自給率入力!E84)</f>
        <v>0.98763100000000004</v>
      </c>
      <c r="AD84" s="14">
        <f t="shared" si="42"/>
        <v>0</v>
      </c>
      <c r="AE84" s="13">
        <v>0</v>
      </c>
      <c r="AF84" s="62">
        <f>各種係数表!P84</f>
        <v>0.68050023522032299</v>
      </c>
      <c r="AG84" s="14">
        <f t="shared" si="43"/>
        <v>0</v>
      </c>
      <c r="AH84" s="14">
        <f t="shared" si="44"/>
        <v>0</v>
      </c>
      <c r="AI84" s="63">
        <f>各種係数表!Q84</f>
        <v>0.23819586012231456</v>
      </c>
      <c r="AJ84" s="14">
        <f t="shared" si="45"/>
        <v>0</v>
      </c>
      <c r="AK84" s="13">
        <f t="shared" si="46"/>
        <v>0</v>
      </c>
    </row>
    <row r="85" spans="2:37" ht="18" customHeight="1" x14ac:dyDescent="0.2">
      <c r="B85" s="276" t="s">
        <v>148</v>
      </c>
      <c r="C85" s="277" t="s">
        <v>149</v>
      </c>
      <c r="D85" s="13">
        <f>需要額入力!D85</f>
        <v>0</v>
      </c>
      <c r="E85" s="60">
        <f>各種係数表!D85</f>
        <v>0</v>
      </c>
      <c r="F85" s="60">
        <f>各種係数表!E85</f>
        <v>0</v>
      </c>
      <c r="G85" s="60">
        <f>各種係数表!F85</f>
        <v>0</v>
      </c>
      <c r="H85" s="278">
        <f>各種係数表!G85</f>
        <v>-1.5861197598694479</v>
      </c>
      <c r="I85" s="60">
        <f>各種係数表!H85</f>
        <v>0</v>
      </c>
      <c r="J85" s="60">
        <f>各種係数表!I85</f>
        <v>0</v>
      </c>
      <c r="K85" s="60">
        <f>各種係数表!J85</f>
        <v>0</v>
      </c>
      <c r="L85" s="278">
        <f>各種係数表!K85</f>
        <v>-0.13225624351087598</v>
      </c>
      <c r="M85" s="60">
        <f>各種係数表!L85</f>
        <v>0</v>
      </c>
      <c r="N85" s="13">
        <f t="shared" si="31"/>
        <v>0</v>
      </c>
      <c r="O85" s="13">
        <f t="shared" si="32"/>
        <v>0</v>
      </c>
      <c r="P85" s="13">
        <f t="shared" si="33"/>
        <v>0</v>
      </c>
      <c r="Q85" s="280">
        <f>+Q116</f>
        <v>0</v>
      </c>
      <c r="R85" s="13">
        <f t="shared" si="35"/>
        <v>0</v>
      </c>
      <c r="S85" s="13">
        <f t="shared" si="36"/>
        <v>0</v>
      </c>
      <c r="T85" s="13">
        <f t="shared" si="37"/>
        <v>0</v>
      </c>
      <c r="U85" s="280">
        <f>+U116</f>
        <v>0</v>
      </c>
      <c r="V85" s="13">
        <f t="shared" si="39"/>
        <v>0</v>
      </c>
      <c r="W85" s="282">
        <f>D85+Q85+U85</f>
        <v>0</v>
      </c>
      <c r="X85" s="15">
        <f>需要額入力!F85</f>
        <v>0</v>
      </c>
      <c r="Y85" s="13">
        <f t="shared" si="40"/>
        <v>0</v>
      </c>
      <c r="Z85" s="285">
        <f>IF(OR(自給率入力!E85="",ISNUMBER(自給率入力!E85)=FALSE,自給率入力!E85&gt;1,自給率入力!E85&lt;0),自給率入力!D85,自給率入力!E85)</f>
        <v>0.425348</v>
      </c>
      <c r="AA85" s="13">
        <f t="shared" si="41"/>
        <v>0</v>
      </c>
      <c r="AB85" s="15">
        <v>0</v>
      </c>
      <c r="AC85" s="61">
        <f>IF(OR(自給率入力!E85="",ISNUMBER(自給率入力!E85)=FALSE,自給率入力!E85&gt;1,自給率入力!E85&lt;0),自給率入力!D85,自給率入力!E85)</f>
        <v>0.425348</v>
      </c>
      <c r="AD85" s="14">
        <f t="shared" si="42"/>
        <v>0</v>
      </c>
      <c r="AE85" s="13">
        <v>0</v>
      </c>
      <c r="AF85" s="62">
        <f>各種係数表!P85</f>
        <v>0.75633374812409537</v>
      </c>
      <c r="AG85" s="14">
        <f t="shared" si="43"/>
        <v>0</v>
      </c>
      <c r="AH85" s="14">
        <f t="shared" si="44"/>
        <v>0</v>
      </c>
      <c r="AI85" s="63">
        <f>各種係数表!Q85</f>
        <v>0.52486020839230307</v>
      </c>
      <c r="AJ85" s="14">
        <f t="shared" si="45"/>
        <v>0</v>
      </c>
      <c r="AK85" s="13">
        <f t="shared" si="46"/>
        <v>0</v>
      </c>
    </row>
    <row r="86" spans="2:37" ht="18" customHeight="1" x14ac:dyDescent="0.2">
      <c r="B86" s="51" t="s">
        <v>150</v>
      </c>
      <c r="C86" s="52" t="s">
        <v>151</v>
      </c>
      <c r="D86" s="13">
        <f>需要額入力!D86</f>
        <v>0</v>
      </c>
      <c r="E86" s="60">
        <f>各種係数表!D86</f>
        <v>0</v>
      </c>
      <c r="F86" s="60">
        <f>各種係数表!E86</f>
        <v>0</v>
      </c>
      <c r="G86" s="60">
        <f>各種係数表!F86</f>
        <v>0</v>
      </c>
      <c r="H86" s="60">
        <f>各種係数表!G86</f>
        <v>0</v>
      </c>
      <c r="I86" s="60">
        <f>各種係数表!H86</f>
        <v>0</v>
      </c>
      <c r="J86" s="60">
        <f>各種係数表!I86</f>
        <v>0</v>
      </c>
      <c r="K86" s="60">
        <f>各種係数表!J86</f>
        <v>0</v>
      </c>
      <c r="L86" s="60">
        <f>各種係数表!K86</f>
        <v>0</v>
      </c>
      <c r="M86" s="60">
        <f>各種係数表!L86</f>
        <v>0</v>
      </c>
      <c r="N86" s="13">
        <f t="shared" si="31"/>
        <v>0</v>
      </c>
      <c r="O86" s="13">
        <f t="shared" si="32"/>
        <v>0</v>
      </c>
      <c r="P86" s="13">
        <f t="shared" si="33"/>
        <v>0</v>
      </c>
      <c r="Q86" s="13">
        <f t="shared" si="34"/>
        <v>0</v>
      </c>
      <c r="R86" s="13">
        <f t="shared" si="35"/>
        <v>0</v>
      </c>
      <c r="S86" s="13">
        <f t="shared" si="36"/>
        <v>0</v>
      </c>
      <c r="T86" s="13">
        <f t="shared" si="37"/>
        <v>0</v>
      </c>
      <c r="U86" s="13">
        <f t="shared" si="38"/>
        <v>0</v>
      </c>
      <c r="V86" s="13">
        <f t="shared" si="39"/>
        <v>0</v>
      </c>
      <c r="W86" s="66">
        <f t="shared" ref="W86:W92" si="49">D86-SUM(N86:T86)</f>
        <v>0</v>
      </c>
      <c r="X86" s="13">
        <f>需要額入力!F86</f>
        <v>0</v>
      </c>
      <c r="Y86" s="13">
        <f t="shared" si="40"/>
        <v>0</v>
      </c>
      <c r="Z86" s="285">
        <f>IF(OR(自給率入力!E86="",ISNUMBER(自給率入力!E86)=FALSE,自給率入力!E86&gt;1,自給率入力!E86&lt;0),自給率入力!D86,自給率入力!E86)</f>
        <v>1</v>
      </c>
      <c r="AA86" s="13">
        <f t="shared" si="41"/>
        <v>0</v>
      </c>
      <c r="AB86" s="15">
        <v>0</v>
      </c>
      <c r="AC86" s="61">
        <f>IF(OR(自給率入力!E86="",ISNUMBER(自給率入力!E86)=FALSE,自給率入力!E86&gt;1,自給率入力!E86&lt;0),自給率入力!D86,自給率入力!E86)</f>
        <v>1</v>
      </c>
      <c r="AD86" s="14">
        <f t="shared" si="42"/>
        <v>0</v>
      </c>
      <c r="AE86" s="13">
        <v>0</v>
      </c>
      <c r="AF86" s="62">
        <f>各種係数表!P86</f>
        <v>6.6005293624548687E-6</v>
      </c>
      <c r="AG86" s="14">
        <f t="shared" si="43"/>
        <v>0</v>
      </c>
      <c r="AH86" s="14">
        <f t="shared" si="44"/>
        <v>0</v>
      </c>
      <c r="AI86" s="63">
        <f>各種係数表!Q86</f>
        <v>0</v>
      </c>
      <c r="AJ86" s="14">
        <f t="shared" si="45"/>
        <v>0</v>
      </c>
      <c r="AK86" s="13">
        <f t="shared" si="46"/>
        <v>0</v>
      </c>
    </row>
    <row r="87" spans="2:37" ht="18" customHeight="1" x14ac:dyDescent="0.2">
      <c r="B87" s="279" t="s">
        <v>152</v>
      </c>
      <c r="C87" s="277" t="s">
        <v>153</v>
      </c>
      <c r="D87" s="13">
        <f>需要額入力!D87</f>
        <v>0</v>
      </c>
      <c r="E87" s="60">
        <f>各種係数表!D87</f>
        <v>0</v>
      </c>
      <c r="F87" s="60">
        <f>各種係数表!E87</f>
        <v>0</v>
      </c>
      <c r="G87" s="60">
        <f>各種係数表!F87</f>
        <v>0</v>
      </c>
      <c r="H87" s="60">
        <f>各種係数表!G87</f>
        <v>0</v>
      </c>
      <c r="I87" s="278">
        <f>各種係数表!H87</f>
        <v>-8.2988022555557608E-2</v>
      </c>
      <c r="J87" s="278">
        <f>各種係数表!I87</f>
        <v>-9.8343720558624129E-2</v>
      </c>
      <c r="K87" s="60">
        <f>各種係数表!J87</f>
        <v>0</v>
      </c>
      <c r="L87" s="60">
        <f>各種係数表!K87</f>
        <v>0</v>
      </c>
      <c r="M87" s="60">
        <f>各種係数表!L87</f>
        <v>0</v>
      </c>
      <c r="N87" s="13">
        <f t="shared" si="31"/>
        <v>0</v>
      </c>
      <c r="O87" s="13">
        <f t="shared" si="32"/>
        <v>0</v>
      </c>
      <c r="P87" s="13">
        <f t="shared" si="33"/>
        <v>0</v>
      </c>
      <c r="Q87" s="13">
        <f t="shared" si="34"/>
        <v>0</v>
      </c>
      <c r="R87" s="280">
        <f>+R116</f>
        <v>0</v>
      </c>
      <c r="S87" s="281">
        <f>+S116</f>
        <v>0</v>
      </c>
      <c r="T87" s="13">
        <f t="shared" si="37"/>
        <v>0</v>
      </c>
      <c r="U87" s="13">
        <f t="shared" si="38"/>
        <v>0</v>
      </c>
      <c r="V87" s="13">
        <f t="shared" si="39"/>
        <v>0</v>
      </c>
      <c r="W87" s="282">
        <f>D87+R87+S87</f>
        <v>0</v>
      </c>
      <c r="X87" s="13">
        <f>需要額入力!F87</f>
        <v>0</v>
      </c>
      <c r="Y87" s="13">
        <f t="shared" si="40"/>
        <v>0</v>
      </c>
      <c r="Z87" s="285">
        <f>IF(OR(自給率入力!E87="",ISNUMBER(自給率入力!E87)=FALSE,自給率入力!E87&gt;1,自給率入力!E87&lt;0),自給率入力!D87,自給率入力!E87)</f>
        <v>0.326015</v>
      </c>
      <c r="AA87" s="13">
        <f t="shared" si="41"/>
        <v>0</v>
      </c>
      <c r="AB87" s="15">
        <v>0</v>
      </c>
      <c r="AC87" s="61">
        <f>IF(OR(自給率入力!E87="",ISNUMBER(自給率入力!E87)=FALSE,自給率入力!E87&gt;1,自給率入力!E87&lt;0),自給率入力!D87,自給率入力!E87)</f>
        <v>0.326015</v>
      </c>
      <c r="AD87" s="14">
        <f t="shared" si="42"/>
        <v>0</v>
      </c>
      <c r="AE87" s="13">
        <v>0</v>
      </c>
      <c r="AF87" s="62">
        <f>各種係数表!P87</f>
        <v>0.32820827591463719</v>
      </c>
      <c r="AG87" s="14">
        <f t="shared" si="43"/>
        <v>0</v>
      </c>
      <c r="AH87" s="14">
        <f t="shared" si="44"/>
        <v>0</v>
      </c>
      <c r="AI87" s="63">
        <f>各種係数表!Q87</f>
        <v>0.14254078482581825</v>
      </c>
      <c r="AJ87" s="14">
        <f t="shared" si="45"/>
        <v>0</v>
      </c>
      <c r="AK87" s="13">
        <f t="shared" si="46"/>
        <v>0</v>
      </c>
    </row>
    <row r="88" spans="2:37" ht="18" customHeight="1" x14ac:dyDescent="0.2">
      <c r="B88" s="276" t="s">
        <v>154</v>
      </c>
      <c r="C88" s="277" t="s">
        <v>155</v>
      </c>
      <c r="D88" s="13">
        <f>需要額入力!D88</f>
        <v>0</v>
      </c>
      <c r="E88" s="60">
        <f>各種係数表!D88</f>
        <v>0</v>
      </c>
      <c r="F88" s="60">
        <f>各種係数表!E88</f>
        <v>0</v>
      </c>
      <c r="G88" s="60">
        <f>各種係数表!F88</f>
        <v>0</v>
      </c>
      <c r="H88" s="60">
        <f>各種係数表!G88</f>
        <v>0</v>
      </c>
      <c r="I88" s="60">
        <f>各種係数表!H88</f>
        <v>0</v>
      </c>
      <c r="J88" s="60">
        <f>各種係数表!I88</f>
        <v>0</v>
      </c>
      <c r="K88" s="278">
        <f>各種係数表!J88</f>
        <v>-8.410041776479641E-3</v>
      </c>
      <c r="L88" s="60">
        <f>各種係数表!K88</f>
        <v>0</v>
      </c>
      <c r="M88" s="60">
        <f>各種係数表!L88</f>
        <v>0</v>
      </c>
      <c r="N88" s="13">
        <f t="shared" si="31"/>
        <v>0</v>
      </c>
      <c r="O88" s="13">
        <f t="shared" si="32"/>
        <v>0</v>
      </c>
      <c r="P88" s="13">
        <f t="shared" si="33"/>
        <v>0</v>
      </c>
      <c r="Q88" s="13">
        <f t="shared" si="34"/>
        <v>0</v>
      </c>
      <c r="R88" s="13">
        <f t="shared" si="35"/>
        <v>0</v>
      </c>
      <c r="S88" s="13">
        <f t="shared" si="35"/>
        <v>0</v>
      </c>
      <c r="T88" s="280">
        <f>+T116</f>
        <v>0</v>
      </c>
      <c r="U88" s="13">
        <f t="shared" si="38"/>
        <v>0</v>
      </c>
      <c r="V88" s="13">
        <f t="shared" si="39"/>
        <v>0</v>
      </c>
      <c r="W88" s="282">
        <f>D88+T88</f>
        <v>0</v>
      </c>
      <c r="X88" s="15">
        <f>需要額入力!F88</f>
        <v>0</v>
      </c>
      <c r="Y88" s="13">
        <f t="shared" si="40"/>
        <v>0</v>
      </c>
      <c r="Z88" s="285">
        <f>IF(OR(自給率入力!E88="",ISNUMBER(自給率入力!E88)=FALSE,自給率入力!E88&gt;1,自給率入力!E88&lt;0),自給率入力!D88,自給率入力!E88)</f>
        <v>0.42930099999999999</v>
      </c>
      <c r="AA88" s="13">
        <f t="shared" si="41"/>
        <v>0</v>
      </c>
      <c r="AB88" s="15">
        <v>0</v>
      </c>
      <c r="AC88" s="61">
        <f>IF(OR(自給率入力!E88="",ISNUMBER(自給率入力!E88)=FALSE,自給率入力!E88&gt;1,自給率入力!E88&lt;0),自給率入力!D88,自給率入力!E88)</f>
        <v>0.42930099999999999</v>
      </c>
      <c r="AD88" s="14">
        <f t="shared" si="42"/>
        <v>0</v>
      </c>
      <c r="AE88" s="13">
        <v>0</v>
      </c>
      <c r="AF88" s="62">
        <f>各種係数表!P88</f>
        <v>0.17914971566456511</v>
      </c>
      <c r="AG88" s="14">
        <f t="shared" si="43"/>
        <v>0</v>
      </c>
      <c r="AH88" s="14">
        <f t="shared" si="44"/>
        <v>0</v>
      </c>
      <c r="AI88" s="63">
        <f>各種係数表!Q88</f>
        <v>0.11395487416409796</v>
      </c>
      <c r="AJ88" s="14">
        <f t="shared" si="45"/>
        <v>0</v>
      </c>
      <c r="AK88" s="13">
        <f t="shared" si="46"/>
        <v>0</v>
      </c>
    </row>
    <row r="89" spans="2:37" ht="18" customHeight="1" x14ac:dyDescent="0.2">
      <c r="B89" s="276" t="s">
        <v>156</v>
      </c>
      <c r="C89" s="277" t="s">
        <v>157</v>
      </c>
      <c r="D89" s="13">
        <f>需要額入力!D89</f>
        <v>0</v>
      </c>
      <c r="E89" s="60">
        <f>各種係数表!D89</f>
        <v>0</v>
      </c>
      <c r="F89" s="60">
        <f>各種係数表!E89</f>
        <v>0</v>
      </c>
      <c r="G89" s="60">
        <f>各種係数表!F89</f>
        <v>0</v>
      </c>
      <c r="H89" s="60">
        <f>各種係数表!G89</f>
        <v>0</v>
      </c>
      <c r="I89" s="60">
        <f>各種係数表!H89</f>
        <v>0</v>
      </c>
      <c r="J89" s="60">
        <f>各種係数表!I89</f>
        <v>0</v>
      </c>
      <c r="K89" s="60">
        <f>各種係数表!J89</f>
        <v>0</v>
      </c>
      <c r="L89" s="60">
        <f>各種係数表!K89</f>
        <v>0</v>
      </c>
      <c r="M89" s="278">
        <f>各種係数表!L89</f>
        <v>-7.9940522924552715</v>
      </c>
      <c r="N89" s="13">
        <f t="shared" si="31"/>
        <v>0</v>
      </c>
      <c r="O89" s="13">
        <f t="shared" si="32"/>
        <v>0</v>
      </c>
      <c r="P89" s="13">
        <f t="shared" si="33"/>
        <v>0</v>
      </c>
      <c r="Q89" s="13">
        <f t="shared" si="34"/>
        <v>0</v>
      </c>
      <c r="R89" s="13">
        <f t="shared" si="35"/>
        <v>0</v>
      </c>
      <c r="S89" s="13">
        <f t="shared" si="36"/>
        <v>0</v>
      </c>
      <c r="T89" s="13">
        <f t="shared" si="36"/>
        <v>0</v>
      </c>
      <c r="U89" s="13">
        <f t="shared" si="38"/>
        <v>0</v>
      </c>
      <c r="V89" s="280">
        <f t="shared" ref="V89" si="50">+V116</f>
        <v>0</v>
      </c>
      <c r="W89" s="282">
        <f>D89+V89</f>
        <v>0</v>
      </c>
      <c r="X89" s="15">
        <f>需要額入力!F89</f>
        <v>0</v>
      </c>
      <c r="Y89" s="13">
        <f t="shared" si="40"/>
        <v>0</v>
      </c>
      <c r="Z89" s="285">
        <f>IF(OR(自給率入力!E89="",ISNUMBER(自給率入力!E89)=FALSE,自給率入力!E89&gt;1,自給率入力!E89&lt;0),自給率入力!D89,自給率入力!E89)</f>
        <v>0.65928699999999996</v>
      </c>
      <c r="AA89" s="13">
        <f t="shared" si="41"/>
        <v>0</v>
      </c>
      <c r="AB89" s="15">
        <v>0</v>
      </c>
      <c r="AC89" s="61">
        <f>IF(OR(自給率入力!E89="",ISNUMBER(自給率入力!E89)=FALSE,自給率入力!E89&gt;1,自給率入力!E89&lt;0),自給率入力!D89,自給率入力!E89)</f>
        <v>0.65928699999999996</v>
      </c>
      <c r="AD89" s="14">
        <f t="shared" si="42"/>
        <v>0</v>
      </c>
      <c r="AE89" s="13">
        <v>0</v>
      </c>
      <c r="AF89" s="62">
        <f>各種係数表!P89</f>
        <v>0.63759883157554731</v>
      </c>
      <c r="AG89" s="14">
        <f t="shared" si="43"/>
        <v>0</v>
      </c>
      <c r="AH89" s="14">
        <f t="shared" si="44"/>
        <v>0</v>
      </c>
      <c r="AI89" s="63">
        <f>各種係数表!Q89</f>
        <v>0.22778659401463339</v>
      </c>
      <c r="AJ89" s="14">
        <f t="shared" si="45"/>
        <v>0</v>
      </c>
      <c r="AK89" s="13">
        <f t="shared" si="46"/>
        <v>0</v>
      </c>
    </row>
    <row r="90" spans="2:37" ht="18" customHeight="1" x14ac:dyDescent="0.2">
      <c r="B90" s="51" t="s">
        <v>158</v>
      </c>
      <c r="C90" s="52" t="s">
        <v>159</v>
      </c>
      <c r="D90" s="13">
        <f>需要額入力!D90</f>
        <v>0</v>
      </c>
      <c r="E90" s="60">
        <f>各種係数表!D90</f>
        <v>0</v>
      </c>
      <c r="F90" s="60">
        <f>各種係数表!E90</f>
        <v>0</v>
      </c>
      <c r="G90" s="60">
        <f>各種係数表!F90</f>
        <v>0</v>
      </c>
      <c r="H90" s="60">
        <f>各種係数表!G90</f>
        <v>0</v>
      </c>
      <c r="I90" s="60">
        <f>各種係数表!H90</f>
        <v>0</v>
      </c>
      <c r="J90" s="60">
        <f>各種係数表!I90</f>
        <v>0</v>
      </c>
      <c r="K90" s="60">
        <f>各種係数表!J90</f>
        <v>0</v>
      </c>
      <c r="L90" s="60">
        <f>各種係数表!K90</f>
        <v>0</v>
      </c>
      <c r="M90" s="60">
        <f>各種係数表!L90</f>
        <v>0</v>
      </c>
      <c r="N90" s="13">
        <f t="shared" si="31"/>
        <v>0</v>
      </c>
      <c r="O90" s="13">
        <f t="shared" si="32"/>
        <v>0</v>
      </c>
      <c r="P90" s="13">
        <f t="shared" si="33"/>
        <v>0</v>
      </c>
      <c r="Q90" s="13">
        <f t="shared" si="34"/>
        <v>0</v>
      </c>
      <c r="R90" s="13">
        <f t="shared" si="35"/>
        <v>0</v>
      </c>
      <c r="S90" s="13">
        <f t="shared" si="36"/>
        <v>0</v>
      </c>
      <c r="T90" s="13">
        <f t="shared" si="37"/>
        <v>0</v>
      </c>
      <c r="U90" s="13">
        <f t="shared" si="38"/>
        <v>0</v>
      </c>
      <c r="V90" s="13">
        <f t="shared" ref="V90:V115" si="51">+$D90*M90</f>
        <v>0</v>
      </c>
      <c r="W90" s="66">
        <f t="shared" si="49"/>
        <v>0</v>
      </c>
      <c r="X90" s="13">
        <f>需要額入力!F90</f>
        <v>0</v>
      </c>
      <c r="Y90" s="13">
        <f t="shared" si="40"/>
        <v>0</v>
      </c>
      <c r="Z90" s="285">
        <f>IF(OR(自給率入力!E90="",ISNUMBER(自給率入力!E90)=FALSE,自給率入力!E90&gt;1,自給率入力!E90&lt;0),自給率入力!D90,自給率入力!E90)</f>
        <v>0.94841399999999998</v>
      </c>
      <c r="AA90" s="13">
        <f t="shared" si="41"/>
        <v>0</v>
      </c>
      <c r="AB90" s="15">
        <v>0</v>
      </c>
      <c r="AC90" s="61">
        <f>IF(OR(自給率入力!E90="",ISNUMBER(自給率入力!E90)=FALSE,自給率入力!E90&gt;1,自給率入力!E90&lt;0),自給率入力!D90,自給率入力!E90)</f>
        <v>0.94841399999999998</v>
      </c>
      <c r="AD90" s="14">
        <f t="shared" si="42"/>
        <v>0</v>
      </c>
      <c r="AE90" s="13">
        <v>0</v>
      </c>
      <c r="AF90" s="62">
        <f>各種係数表!P90</f>
        <v>0.67473658610604736</v>
      </c>
      <c r="AG90" s="14">
        <f t="shared" si="43"/>
        <v>0</v>
      </c>
      <c r="AH90" s="14">
        <f t="shared" si="44"/>
        <v>0</v>
      </c>
      <c r="AI90" s="63">
        <f>各種係数表!Q90</f>
        <v>0.25508068187250954</v>
      </c>
      <c r="AJ90" s="14">
        <f t="shared" si="45"/>
        <v>0</v>
      </c>
      <c r="AK90" s="13">
        <f t="shared" si="46"/>
        <v>0</v>
      </c>
    </row>
    <row r="91" spans="2:37" ht="18" customHeight="1" x14ac:dyDescent="0.2">
      <c r="B91" s="51" t="s">
        <v>160</v>
      </c>
      <c r="C91" s="52" t="s">
        <v>161</v>
      </c>
      <c r="D91" s="13">
        <f>需要額入力!D91</f>
        <v>0</v>
      </c>
      <c r="E91" s="60">
        <f>各種係数表!D91</f>
        <v>0</v>
      </c>
      <c r="F91" s="60">
        <f>各種係数表!E91</f>
        <v>0</v>
      </c>
      <c r="G91" s="60">
        <f>各種係数表!F91</f>
        <v>0</v>
      </c>
      <c r="H91" s="60">
        <f>各種係数表!G91</f>
        <v>0</v>
      </c>
      <c r="I91" s="60">
        <f>各種係数表!H91</f>
        <v>0</v>
      </c>
      <c r="J91" s="60">
        <f>各種係数表!I91</f>
        <v>0</v>
      </c>
      <c r="K91" s="60">
        <f>各種係数表!J91</f>
        <v>0</v>
      </c>
      <c r="L91" s="60">
        <f>各種係数表!K91</f>
        <v>0</v>
      </c>
      <c r="M91" s="60">
        <f>各種係数表!L91</f>
        <v>0</v>
      </c>
      <c r="N91" s="13">
        <f t="shared" si="31"/>
        <v>0</v>
      </c>
      <c r="O91" s="13">
        <f t="shared" si="32"/>
        <v>0</v>
      </c>
      <c r="P91" s="13">
        <f t="shared" si="33"/>
        <v>0</v>
      </c>
      <c r="Q91" s="13">
        <f t="shared" si="34"/>
        <v>0</v>
      </c>
      <c r="R91" s="13">
        <f t="shared" si="35"/>
        <v>0</v>
      </c>
      <c r="S91" s="13">
        <f t="shared" si="36"/>
        <v>0</v>
      </c>
      <c r="T91" s="13">
        <f t="shared" si="37"/>
        <v>0</v>
      </c>
      <c r="U91" s="13">
        <f t="shared" ref="U91:U115" si="52">+$D91*L91</f>
        <v>0</v>
      </c>
      <c r="V91" s="13">
        <f t="shared" si="51"/>
        <v>0</v>
      </c>
      <c r="W91" s="66">
        <f t="shared" si="49"/>
        <v>0</v>
      </c>
      <c r="X91" s="13">
        <f>需要額入力!F91</f>
        <v>0</v>
      </c>
      <c r="Y91" s="13">
        <f t="shared" si="40"/>
        <v>0</v>
      </c>
      <c r="Z91" s="285">
        <f>IF(OR(自給率入力!E91="",ISNUMBER(自給率入力!E91)=FALSE,自給率入力!E91&gt;1,自給率入力!E91&lt;0),自給率入力!D91,自給率入力!E91)</f>
        <v>0.97180800000000001</v>
      </c>
      <c r="AA91" s="13">
        <f t="shared" si="41"/>
        <v>0</v>
      </c>
      <c r="AB91" s="15">
        <v>0</v>
      </c>
      <c r="AC91" s="61">
        <f>IF(OR(自給率入力!E91="",ISNUMBER(自給率入力!E91)=FALSE,自給率入力!E91&gt;1,自給率入力!E91&lt;0),自給率入力!D91,自給率入力!E91)</f>
        <v>0.97180800000000001</v>
      </c>
      <c r="AD91" s="14">
        <f t="shared" si="42"/>
        <v>0</v>
      </c>
      <c r="AE91" s="13">
        <v>0</v>
      </c>
      <c r="AF91" s="62">
        <f>各種係数表!P91</f>
        <v>0.78270613502661313</v>
      </c>
      <c r="AG91" s="14">
        <f t="shared" si="43"/>
        <v>0</v>
      </c>
      <c r="AH91" s="14">
        <f t="shared" si="44"/>
        <v>0</v>
      </c>
      <c r="AI91" s="63">
        <f>各種係数表!Q91</f>
        <v>0.6634502650937425</v>
      </c>
      <c r="AJ91" s="14">
        <f t="shared" si="45"/>
        <v>0</v>
      </c>
      <c r="AK91" s="13">
        <f t="shared" si="46"/>
        <v>0</v>
      </c>
    </row>
    <row r="92" spans="2:37" ht="18" customHeight="1" x14ac:dyDescent="0.2">
      <c r="B92" s="51" t="s">
        <v>162</v>
      </c>
      <c r="C92" s="52" t="s">
        <v>163</v>
      </c>
      <c r="D92" s="13">
        <f>需要額入力!D92</f>
        <v>0</v>
      </c>
      <c r="E92" s="60">
        <f>各種係数表!D92</f>
        <v>0</v>
      </c>
      <c r="F92" s="60">
        <f>各種係数表!E92</f>
        <v>0</v>
      </c>
      <c r="G92" s="60">
        <f>各種係数表!F92</f>
        <v>0</v>
      </c>
      <c r="H92" s="60">
        <f>各種係数表!G92</f>
        <v>0</v>
      </c>
      <c r="I92" s="60">
        <f>各種係数表!H92</f>
        <v>0</v>
      </c>
      <c r="J92" s="60">
        <f>各種係数表!I92</f>
        <v>0</v>
      </c>
      <c r="K92" s="60">
        <f>各種係数表!J92</f>
        <v>0</v>
      </c>
      <c r="L92" s="60">
        <f>各種係数表!K92</f>
        <v>0</v>
      </c>
      <c r="M92" s="60">
        <f>各種係数表!L92</f>
        <v>0</v>
      </c>
      <c r="N92" s="13">
        <f t="shared" si="31"/>
        <v>0</v>
      </c>
      <c r="O92" s="13">
        <f t="shared" si="32"/>
        <v>0</v>
      </c>
      <c r="P92" s="13">
        <f t="shared" si="33"/>
        <v>0</v>
      </c>
      <c r="Q92" s="13">
        <f t="shared" si="34"/>
        <v>0</v>
      </c>
      <c r="R92" s="13">
        <f t="shared" si="35"/>
        <v>0</v>
      </c>
      <c r="S92" s="13">
        <f t="shared" si="36"/>
        <v>0</v>
      </c>
      <c r="T92" s="13">
        <f t="shared" si="37"/>
        <v>0</v>
      </c>
      <c r="U92" s="13">
        <f t="shared" si="52"/>
        <v>0</v>
      </c>
      <c r="V92" s="13">
        <f t="shared" si="51"/>
        <v>0</v>
      </c>
      <c r="W92" s="66">
        <f t="shared" si="49"/>
        <v>0</v>
      </c>
      <c r="X92" s="13">
        <f>需要額入力!F92</f>
        <v>0</v>
      </c>
      <c r="Y92" s="13">
        <f t="shared" si="40"/>
        <v>0</v>
      </c>
      <c r="Z92" s="285">
        <f>IF(OR(自給率入力!E92="",ISNUMBER(自給率入力!E92)=FALSE,自給率入力!E92&gt;1,自給率入力!E92&lt;0),自給率入力!D92,自給率入力!E92)</f>
        <v>0.92479500000000003</v>
      </c>
      <c r="AA92" s="13">
        <f t="shared" si="41"/>
        <v>0</v>
      </c>
      <c r="AB92" s="15">
        <v>0</v>
      </c>
      <c r="AC92" s="61">
        <f>IF(OR(自給率入力!E92="",ISNUMBER(自給率入力!E92)=FALSE,自給率入力!E92&gt;1,自給率入力!E92&lt;0),自給率入力!D92,自給率入力!E92)</f>
        <v>0.92479500000000003</v>
      </c>
      <c r="AD92" s="14">
        <f t="shared" si="42"/>
        <v>0</v>
      </c>
      <c r="AE92" s="13">
        <v>0</v>
      </c>
      <c r="AF92" s="62">
        <f>各種係数表!P92</f>
        <v>0.53826968645901296</v>
      </c>
      <c r="AG92" s="14">
        <f t="shared" si="43"/>
        <v>0</v>
      </c>
      <c r="AH92" s="14">
        <f t="shared" si="44"/>
        <v>0</v>
      </c>
      <c r="AI92" s="63">
        <f>各種係数表!Q92</f>
        <v>6.18957982760397E-2</v>
      </c>
      <c r="AJ92" s="14">
        <f t="shared" si="45"/>
        <v>0</v>
      </c>
      <c r="AK92" s="13">
        <f t="shared" si="46"/>
        <v>0</v>
      </c>
    </row>
    <row r="93" spans="2:37" ht="18" customHeight="1" x14ac:dyDescent="0.2">
      <c r="B93" s="51" t="s">
        <v>164</v>
      </c>
      <c r="C93" s="52" t="s">
        <v>165</v>
      </c>
      <c r="D93" s="13">
        <f>需要額入力!D93</f>
        <v>0</v>
      </c>
      <c r="E93" s="60">
        <f>各種係数表!D93</f>
        <v>0</v>
      </c>
      <c r="F93" s="60">
        <f>各種係数表!E93</f>
        <v>0</v>
      </c>
      <c r="G93" s="60">
        <f>各種係数表!F93</f>
        <v>0</v>
      </c>
      <c r="H93" s="60">
        <f>各種係数表!G93</f>
        <v>0</v>
      </c>
      <c r="I93" s="60">
        <f>各種係数表!H93</f>
        <v>0</v>
      </c>
      <c r="J93" s="60">
        <f>各種係数表!I93</f>
        <v>0</v>
      </c>
      <c r="K93" s="60">
        <f>各種係数表!J93</f>
        <v>0</v>
      </c>
      <c r="L93" s="60">
        <f>各種係数表!K93</f>
        <v>0</v>
      </c>
      <c r="M93" s="60">
        <f>各種係数表!L93</f>
        <v>0</v>
      </c>
      <c r="N93" s="13">
        <f t="shared" si="31"/>
        <v>0</v>
      </c>
      <c r="O93" s="13">
        <f t="shared" si="32"/>
        <v>0</v>
      </c>
      <c r="P93" s="13">
        <f t="shared" si="33"/>
        <v>0</v>
      </c>
      <c r="Q93" s="13">
        <f t="shared" si="34"/>
        <v>0</v>
      </c>
      <c r="R93" s="13">
        <f t="shared" si="35"/>
        <v>0</v>
      </c>
      <c r="S93" s="13">
        <f t="shared" si="36"/>
        <v>0</v>
      </c>
      <c r="T93" s="13">
        <f t="shared" si="37"/>
        <v>0</v>
      </c>
      <c r="U93" s="13">
        <f t="shared" si="52"/>
        <v>0</v>
      </c>
      <c r="V93" s="13">
        <f t="shared" si="51"/>
        <v>0</v>
      </c>
      <c r="W93" s="13">
        <f t="shared" ref="W93:W115" si="53">D93-SUM(N93:T93)</f>
        <v>0</v>
      </c>
      <c r="X93" s="13">
        <f>需要額入力!F93</f>
        <v>0</v>
      </c>
      <c r="Y93" s="13">
        <f t="shared" si="40"/>
        <v>0</v>
      </c>
      <c r="Z93" s="285">
        <f>IF(OR(自給率入力!E93="",ISNUMBER(自給率入力!E93)=FALSE,自給率入力!E93&gt;1,自給率入力!E93&lt;0),自給率入力!D93,自給率入力!E93)</f>
        <v>0.78467699999999996</v>
      </c>
      <c r="AA93" s="13">
        <f t="shared" si="41"/>
        <v>0</v>
      </c>
      <c r="AB93" s="15">
        <v>0</v>
      </c>
      <c r="AC93" s="61">
        <f>IF(OR(自給率入力!E93="",ISNUMBER(自給率入力!E93)=FALSE,自給率入力!E93&gt;1,自給率入力!E93&lt;0),自給率入力!D93,自給率入力!E93)</f>
        <v>0.78467699999999996</v>
      </c>
      <c r="AD93" s="14">
        <f t="shared" si="42"/>
        <v>0</v>
      </c>
      <c r="AE93" s="13">
        <v>0</v>
      </c>
      <c r="AF93" s="62">
        <f>各種係数表!P93</f>
        <v>0.44194914842558319</v>
      </c>
      <c r="AG93" s="14">
        <f t="shared" si="43"/>
        <v>0</v>
      </c>
      <c r="AH93" s="14">
        <f t="shared" si="44"/>
        <v>0</v>
      </c>
      <c r="AI93" s="63">
        <f>各種係数表!Q93</f>
        <v>0.13654337540198394</v>
      </c>
      <c r="AJ93" s="14">
        <f t="shared" si="45"/>
        <v>0</v>
      </c>
      <c r="AK93" s="13">
        <f t="shared" si="46"/>
        <v>0</v>
      </c>
    </row>
    <row r="94" spans="2:37" ht="18" customHeight="1" x14ac:dyDescent="0.2">
      <c r="B94" s="51" t="s">
        <v>166</v>
      </c>
      <c r="C94" s="52" t="s">
        <v>167</v>
      </c>
      <c r="D94" s="13">
        <f>需要額入力!D94</f>
        <v>0</v>
      </c>
      <c r="E94" s="60">
        <f>各種係数表!D94</f>
        <v>7.8496023818862819E-3</v>
      </c>
      <c r="F94" s="60">
        <f>各種係数表!E94</f>
        <v>1.78452982349936E-2</v>
      </c>
      <c r="G94" s="60">
        <f>各種係数表!F94</f>
        <v>5.7407761156157862E-6</v>
      </c>
      <c r="H94" s="60">
        <f>各種係数表!G94</f>
        <v>1.472174195048705E-3</v>
      </c>
      <c r="I94" s="60">
        <f>各種係数表!H94</f>
        <v>0</v>
      </c>
      <c r="J94" s="60">
        <f>各種係数表!I94</f>
        <v>0</v>
      </c>
      <c r="K94" s="60">
        <f>各種係数表!J94</f>
        <v>1.0620435813889205E-5</v>
      </c>
      <c r="L94" s="60">
        <f>各種係数表!K94</f>
        <v>1.0309477107626683E-4</v>
      </c>
      <c r="M94" s="60">
        <f>各種係数表!L94</f>
        <v>3.3196037888548284E-4</v>
      </c>
      <c r="N94" s="13">
        <f t="shared" si="31"/>
        <v>0</v>
      </c>
      <c r="O94" s="13">
        <f t="shared" si="32"/>
        <v>0</v>
      </c>
      <c r="P94" s="13">
        <f t="shared" si="33"/>
        <v>0</v>
      </c>
      <c r="Q94" s="13">
        <f t="shared" si="34"/>
        <v>0</v>
      </c>
      <c r="R94" s="13">
        <f t="shared" si="35"/>
        <v>0</v>
      </c>
      <c r="S94" s="13">
        <f t="shared" si="36"/>
        <v>0</v>
      </c>
      <c r="T94" s="13">
        <f t="shared" si="37"/>
        <v>0</v>
      </c>
      <c r="U94" s="13">
        <f t="shared" si="52"/>
        <v>0</v>
      </c>
      <c r="V94" s="13">
        <f t="shared" si="51"/>
        <v>0</v>
      </c>
      <c r="W94" s="13">
        <f t="shared" si="53"/>
        <v>0</v>
      </c>
      <c r="X94" s="13">
        <f>需要額入力!F94</f>
        <v>0</v>
      </c>
      <c r="Y94" s="13">
        <f t="shared" si="40"/>
        <v>0</v>
      </c>
      <c r="Z94" s="285">
        <f>IF(OR(自給率入力!E94="",ISNUMBER(自給率入力!E94)=FALSE,自給率入力!E94&gt;1,自給率入力!E94&lt;0),自給率入力!D94,自給率入力!E94)</f>
        <v>0.66655500000000001</v>
      </c>
      <c r="AA94" s="13">
        <f t="shared" si="41"/>
        <v>0</v>
      </c>
      <c r="AB94" s="15">
        <v>0</v>
      </c>
      <c r="AC94" s="61">
        <f>IF(OR(自給率入力!E94="",ISNUMBER(自給率入力!E94)=FALSE,自給率入力!E94&gt;1,自給率入力!E94&lt;0),自給率入力!D94,自給率入力!E94)</f>
        <v>0.66655500000000001</v>
      </c>
      <c r="AD94" s="14">
        <f t="shared" si="42"/>
        <v>0</v>
      </c>
      <c r="AE94" s="13">
        <v>0</v>
      </c>
      <c r="AF94" s="62">
        <f>各種係数表!P94</f>
        <v>0.59690476315554453</v>
      </c>
      <c r="AG94" s="14">
        <f t="shared" si="43"/>
        <v>0</v>
      </c>
      <c r="AH94" s="14">
        <f t="shared" si="44"/>
        <v>0</v>
      </c>
      <c r="AI94" s="63">
        <f>各種係数表!Q94</f>
        <v>0.3595791066259712</v>
      </c>
      <c r="AJ94" s="14">
        <f t="shared" si="45"/>
        <v>0</v>
      </c>
      <c r="AK94" s="13">
        <f t="shared" si="46"/>
        <v>0</v>
      </c>
    </row>
    <row r="95" spans="2:37" ht="18" customHeight="1" x14ac:dyDescent="0.2">
      <c r="B95" s="51" t="s">
        <v>168</v>
      </c>
      <c r="C95" s="52" t="s">
        <v>169</v>
      </c>
      <c r="D95" s="13">
        <f>需要額入力!D95</f>
        <v>0</v>
      </c>
      <c r="E95" s="60">
        <f>各種係数表!D95</f>
        <v>0</v>
      </c>
      <c r="F95" s="60">
        <f>各種係数表!E95</f>
        <v>0</v>
      </c>
      <c r="G95" s="60">
        <f>各種係数表!F95</f>
        <v>0</v>
      </c>
      <c r="H95" s="60">
        <f>各種係数表!G95</f>
        <v>0</v>
      </c>
      <c r="I95" s="60">
        <f>各種係数表!H95</f>
        <v>0</v>
      </c>
      <c r="J95" s="60">
        <f>各種係数表!I95</f>
        <v>0</v>
      </c>
      <c r="K95" s="60">
        <f>各種係数表!J95</f>
        <v>0</v>
      </c>
      <c r="L95" s="60">
        <f>各種係数表!K95</f>
        <v>0</v>
      </c>
      <c r="M95" s="60">
        <f>各種係数表!L95</f>
        <v>0</v>
      </c>
      <c r="N95" s="13">
        <f t="shared" si="31"/>
        <v>0</v>
      </c>
      <c r="O95" s="13">
        <f t="shared" si="32"/>
        <v>0</v>
      </c>
      <c r="P95" s="13">
        <f t="shared" si="33"/>
        <v>0</v>
      </c>
      <c r="Q95" s="13">
        <f t="shared" si="34"/>
        <v>0</v>
      </c>
      <c r="R95" s="13">
        <f t="shared" si="35"/>
        <v>0</v>
      </c>
      <c r="S95" s="13">
        <f t="shared" si="36"/>
        <v>0</v>
      </c>
      <c r="T95" s="13">
        <f t="shared" si="37"/>
        <v>0</v>
      </c>
      <c r="U95" s="13">
        <f t="shared" si="52"/>
        <v>0</v>
      </c>
      <c r="V95" s="13">
        <f t="shared" si="51"/>
        <v>0</v>
      </c>
      <c r="W95" s="13">
        <f t="shared" si="53"/>
        <v>0</v>
      </c>
      <c r="X95" s="13">
        <f>需要額入力!F95</f>
        <v>0</v>
      </c>
      <c r="Y95" s="13">
        <f t="shared" si="40"/>
        <v>0</v>
      </c>
      <c r="Z95" s="285">
        <f>IF(OR(自給率入力!E95="",ISNUMBER(自給率入力!E95)=FALSE,自給率入力!E95&gt;1,自給率入力!E95&lt;0),自給率入力!D95,自給率入力!E95)</f>
        <v>0.45638800000000002</v>
      </c>
      <c r="AA95" s="13">
        <f t="shared" si="41"/>
        <v>0</v>
      </c>
      <c r="AB95" s="15">
        <v>0</v>
      </c>
      <c r="AC95" s="61">
        <f>IF(OR(自給率入力!E95="",ISNUMBER(自給率入力!E95)=FALSE,自給率入力!E95&gt;1,自給率入力!E95&lt;0),自給率入力!D95,自給率入力!E95)</f>
        <v>0.45638800000000002</v>
      </c>
      <c r="AD95" s="14">
        <f t="shared" si="42"/>
        <v>0</v>
      </c>
      <c r="AE95" s="13">
        <v>0</v>
      </c>
      <c r="AF95" s="62">
        <f>各種係数表!P95</f>
        <v>0.2514061434210379</v>
      </c>
      <c r="AG95" s="14">
        <f t="shared" si="43"/>
        <v>0</v>
      </c>
      <c r="AH95" s="14">
        <f t="shared" si="44"/>
        <v>0</v>
      </c>
      <c r="AI95" s="63">
        <f>各種係数表!Q95</f>
        <v>0.16351519082176921</v>
      </c>
      <c r="AJ95" s="14">
        <f t="shared" si="45"/>
        <v>0</v>
      </c>
      <c r="AK95" s="13">
        <f t="shared" si="46"/>
        <v>0</v>
      </c>
    </row>
    <row r="96" spans="2:37" ht="18" customHeight="1" x14ac:dyDescent="0.2">
      <c r="B96" s="51" t="s">
        <v>170</v>
      </c>
      <c r="C96" s="52" t="s">
        <v>171</v>
      </c>
      <c r="D96" s="13">
        <f>需要額入力!D96</f>
        <v>0</v>
      </c>
      <c r="E96" s="60">
        <f>各種係数表!D96</f>
        <v>2.6003169132800524E-2</v>
      </c>
      <c r="F96" s="60">
        <f>各種係数表!E96</f>
        <v>0.16674984586090466</v>
      </c>
      <c r="G96" s="60">
        <f>各種係数表!F96</f>
        <v>1.3948144363294161E-4</v>
      </c>
      <c r="H96" s="60">
        <f>各種係数表!G96</f>
        <v>1.6704882895537967E-2</v>
      </c>
      <c r="I96" s="60">
        <f>各種係数表!H96</f>
        <v>2.0900216317238884E-6</v>
      </c>
      <c r="J96" s="60">
        <f>各種係数表!I96</f>
        <v>2.2990237948962771E-5</v>
      </c>
      <c r="K96" s="60">
        <f>各種係数表!J96</f>
        <v>5.4340562424821096E-5</v>
      </c>
      <c r="L96" s="60">
        <f>各種係数表!K96</f>
        <v>1.2546729858654037E-3</v>
      </c>
      <c r="M96" s="60">
        <f>各種係数表!L96</f>
        <v>2.1687824468983254E-3</v>
      </c>
      <c r="N96" s="13">
        <f t="shared" si="31"/>
        <v>0</v>
      </c>
      <c r="O96" s="13">
        <f t="shared" si="32"/>
        <v>0</v>
      </c>
      <c r="P96" s="13">
        <f t="shared" si="33"/>
        <v>0</v>
      </c>
      <c r="Q96" s="13">
        <f t="shared" si="34"/>
        <v>0</v>
      </c>
      <c r="R96" s="13">
        <f t="shared" si="35"/>
        <v>0</v>
      </c>
      <c r="S96" s="13">
        <f t="shared" si="36"/>
        <v>0</v>
      </c>
      <c r="T96" s="13">
        <f t="shared" si="37"/>
        <v>0</v>
      </c>
      <c r="U96" s="13">
        <f t="shared" si="52"/>
        <v>0</v>
      </c>
      <c r="V96" s="13">
        <f t="shared" si="51"/>
        <v>0</v>
      </c>
      <c r="W96" s="13">
        <f t="shared" si="53"/>
        <v>0</v>
      </c>
      <c r="X96" s="13">
        <f>需要額入力!F96</f>
        <v>0</v>
      </c>
      <c r="Y96" s="13">
        <f t="shared" si="40"/>
        <v>0</v>
      </c>
      <c r="Z96" s="285">
        <f>IF(OR(自給率入力!E96="",ISNUMBER(自給率入力!E96)=FALSE,自給率入力!E96&gt;1,自給率入力!E96&lt;0),自給率入力!D96,自給率入力!E96)</f>
        <v>0.60358699999999998</v>
      </c>
      <c r="AA96" s="13">
        <f t="shared" si="41"/>
        <v>0</v>
      </c>
      <c r="AB96" s="15">
        <v>0</v>
      </c>
      <c r="AC96" s="61">
        <f>IF(OR(自給率入力!E96="",ISNUMBER(自給率入力!E96)=FALSE,自給率入力!E96&gt;1,自給率入力!E96&lt;0),自給率入力!D96,自給率入力!E96)</f>
        <v>0.60358699999999998</v>
      </c>
      <c r="AD96" s="14">
        <f t="shared" si="42"/>
        <v>0</v>
      </c>
      <c r="AE96" s="13">
        <v>0</v>
      </c>
      <c r="AF96" s="62">
        <f>各種係数表!P96</f>
        <v>0.45099858494962591</v>
      </c>
      <c r="AG96" s="14">
        <f t="shared" si="43"/>
        <v>0</v>
      </c>
      <c r="AH96" s="14">
        <f t="shared" si="44"/>
        <v>0</v>
      </c>
      <c r="AI96" s="63">
        <f>各種係数表!Q96</f>
        <v>0.23842327800232169</v>
      </c>
      <c r="AJ96" s="14">
        <f t="shared" si="45"/>
        <v>0</v>
      </c>
      <c r="AK96" s="13">
        <f t="shared" si="46"/>
        <v>0</v>
      </c>
    </row>
    <row r="97" spans="2:37" ht="18" customHeight="1" x14ac:dyDescent="0.2">
      <c r="B97" s="51" t="s">
        <v>172</v>
      </c>
      <c r="C97" s="52" t="s">
        <v>173</v>
      </c>
      <c r="D97" s="13">
        <f>需要額入力!D97</f>
        <v>0</v>
      </c>
      <c r="E97" s="60">
        <f>各種係数表!D97</f>
        <v>0</v>
      </c>
      <c r="F97" s="60">
        <f>各種係数表!E97</f>
        <v>0</v>
      </c>
      <c r="G97" s="60">
        <f>各種係数表!F97</f>
        <v>0</v>
      </c>
      <c r="H97" s="60">
        <f>各種係数表!G97</f>
        <v>0</v>
      </c>
      <c r="I97" s="60">
        <f>各種係数表!H97</f>
        <v>0</v>
      </c>
      <c r="J97" s="60">
        <f>各種係数表!I97</f>
        <v>0</v>
      </c>
      <c r="K97" s="60">
        <f>各種係数表!J97</f>
        <v>0</v>
      </c>
      <c r="L97" s="60">
        <f>各種係数表!K97</f>
        <v>0</v>
      </c>
      <c r="M97" s="60">
        <f>各種係数表!L97</f>
        <v>0</v>
      </c>
      <c r="N97" s="13">
        <f t="shared" si="31"/>
        <v>0</v>
      </c>
      <c r="O97" s="13">
        <f t="shared" si="32"/>
        <v>0</v>
      </c>
      <c r="P97" s="13">
        <f t="shared" si="33"/>
        <v>0</v>
      </c>
      <c r="Q97" s="13">
        <f t="shared" si="34"/>
        <v>0</v>
      </c>
      <c r="R97" s="13">
        <f t="shared" si="35"/>
        <v>0</v>
      </c>
      <c r="S97" s="13">
        <f t="shared" si="36"/>
        <v>0</v>
      </c>
      <c r="T97" s="13">
        <f t="shared" si="37"/>
        <v>0</v>
      </c>
      <c r="U97" s="13">
        <f t="shared" si="52"/>
        <v>0</v>
      </c>
      <c r="V97" s="13">
        <f t="shared" si="51"/>
        <v>0</v>
      </c>
      <c r="W97" s="13">
        <f t="shared" si="53"/>
        <v>0</v>
      </c>
      <c r="X97" s="13">
        <f>需要額入力!F97</f>
        <v>0</v>
      </c>
      <c r="Y97" s="13">
        <f t="shared" si="40"/>
        <v>0</v>
      </c>
      <c r="Z97" s="285">
        <f>IF(OR(自給率入力!E97="",ISNUMBER(自給率入力!E97)=FALSE,自給率入力!E97&gt;1,自給率入力!E97&lt;0),自給率入力!D97,自給率入力!E97)</f>
        <v>1</v>
      </c>
      <c r="AA97" s="13">
        <f t="shared" si="41"/>
        <v>0</v>
      </c>
      <c r="AB97" s="15">
        <v>0</v>
      </c>
      <c r="AC97" s="61">
        <f>IF(OR(自給率入力!E97="",ISNUMBER(自給率入力!E97)=FALSE,自給率入力!E97&gt;1,自給率入力!E97&lt;0),自給率入力!D97,自給率入力!E97)</f>
        <v>1</v>
      </c>
      <c r="AD97" s="14">
        <f t="shared" si="42"/>
        <v>0</v>
      </c>
      <c r="AE97" s="13">
        <v>0</v>
      </c>
      <c r="AF97" s="62">
        <f>各種係数表!P97</f>
        <v>0.71939734004418632</v>
      </c>
      <c r="AG97" s="14">
        <f t="shared" si="43"/>
        <v>0</v>
      </c>
      <c r="AH97" s="14">
        <f t="shared" si="44"/>
        <v>0</v>
      </c>
      <c r="AI97" s="63">
        <f>各種係数表!Q97</f>
        <v>0.36718656268746253</v>
      </c>
      <c r="AJ97" s="14">
        <f t="shared" si="45"/>
        <v>0</v>
      </c>
      <c r="AK97" s="13">
        <f t="shared" si="46"/>
        <v>0</v>
      </c>
    </row>
    <row r="98" spans="2:37" ht="18" customHeight="1" x14ac:dyDescent="0.2">
      <c r="B98" s="51" t="s">
        <v>174</v>
      </c>
      <c r="C98" s="52" t="s">
        <v>175</v>
      </c>
      <c r="D98" s="13">
        <f>需要額入力!D98</f>
        <v>0</v>
      </c>
      <c r="E98" s="60">
        <f>各種係数表!D98</f>
        <v>0</v>
      </c>
      <c r="F98" s="60">
        <f>各種係数表!E98</f>
        <v>0</v>
      </c>
      <c r="G98" s="60">
        <f>各種係数表!F98</f>
        <v>0</v>
      </c>
      <c r="H98" s="60">
        <f>各種係数表!G98</f>
        <v>2.4948418847498499E-5</v>
      </c>
      <c r="I98" s="60">
        <f>各種係数表!H98</f>
        <v>0</v>
      </c>
      <c r="J98" s="60">
        <f>各種係数表!I98</f>
        <v>0</v>
      </c>
      <c r="K98" s="60">
        <f>各種係数表!J98</f>
        <v>0</v>
      </c>
      <c r="L98" s="60">
        <f>各種係数表!K98</f>
        <v>0</v>
      </c>
      <c r="M98" s="60">
        <f>各種係数表!L98</f>
        <v>0</v>
      </c>
      <c r="N98" s="13">
        <f t="shared" si="31"/>
        <v>0</v>
      </c>
      <c r="O98" s="13">
        <f t="shared" si="32"/>
        <v>0</v>
      </c>
      <c r="P98" s="13">
        <f t="shared" si="33"/>
        <v>0</v>
      </c>
      <c r="Q98" s="13">
        <f t="shared" si="34"/>
        <v>0</v>
      </c>
      <c r="R98" s="13">
        <f t="shared" si="35"/>
        <v>0</v>
      </c>
      <c r="S98" s="13">
        <f t="shared" si="36"/>
        <v>0</v>
      </c>
      <c r="T98" s="13">
        <f t="shared" si="37"/>
        <v>0</v>
      </c>
      <c r="U98" s="13">
        <f t="shared" si="52"/>
        <v>0</v>
      </c>
      <c r="V98" s="13">
        <f t="shared" si="51"/>
        <v>0</v>
      </c>
      <c r="W98" s="13">
        <f t="shared" si="53"/>
        <v>0</v>
      </c>
      <c r="X98" s="13">
        <f>需要額入力!F98</f>
        <v>0</v>
      </c>
      <c r="Y98" s="13">
        <f t="shared" si="40"/>
        <v>0</v>
      </c>
      <c r="Z98" s="285">
        <f>IF(OR(自給率入力!E98="",ISNUMBER(自給率入力!E98)=FALSE,自給率入力!E98&gt;1,自給率入力!E98&lt;0),自給率入力!D98,自給率入力!E98)</f>
        <v>0.96384499999999995</v>
      </c>
      <c r="AA98" s="13">
        <f t="shared" si="41"/>
        <v>0</v>
      </c>
      <c r="AB98" s="15">
        <v>0</v>
      </c>
      <c r="AC98" s="61">
        <f>IF(OR(自給率入力!E98="",ISNUMBER(自給率入力!E98)=FALSE,自給率入力!E98&gt;1,自給率入力!E98&lt;0),自給率入力!D98,自給率入力!E98)</f>
        <v>0.96384499999999995</v>
      </c>
      <c r="AD98" s="14">
        <f t="shared" si="42"/>
        <v>0</v>
      </c>
      <c r="AE98" s="13">
        <v>0</v>
      </c>
      <c r="AF98" s="62">
        <f>各種係数表!P98</f>
        <v>0.82201917091277987</v>
      </c>
      <c r="AG98" s="14">
        <f t="shared" si="43"/>
        <v>0</v>
      </c>
      <c r="AH98" s="14">
        <f t="shared" si="44"/>
        <v>0</v>
      </c>
      <c r="AI98" s="63">
        <f>各種係数表!Q98</f>
        <v>0.58650470915085418</v>
      </c>
      <c r="AJ98" s="14">
        <f t="shared" si="45"/>
        <v>0</v>
      </c>
      <c r="AK98" s="13">
        <f t="shared" si="46"/>
        <v>0</v>
      </c>
    </row>
    <row r="99" spans="2:37" ht="18" customHeight="1" x14ac:dyDescent="0.2">
      <c r="B99" s="51">
        <v>632</v>
      </c>
      <c r="C99" s="52" t="s">
        <v>411</v>
      </c>
      <c r="D99" s="13">
        <f>需要額入力!D99</f>
        <v>0</v>
      </c>
      <c r="E99" s="60">
        <f>各種係数表!D99</f>
        <v>0</v>
      </c>
      <c r="F99" s="60">
        <f>各種係数表!E99</f>
        <v>0</v>
      </c>
      <c r="G99" s="60">
        <f>各種係数表!F99</f>
        <v>0</v>
      </c>
      <c r="H99" s="60">
        <f>各種係数表!G99</f>
        <v>0</v>
      </c>
      <c r="I99" s="60">
        <f>各種係数表!H99</f>
        <v>0</v>
      </c>
      <c r="J99" s="60">
        <f>各種係数表!I99</f>
        <v>0</v>
      </c>
      <c r="K99" s="60">
        <f>各種係数表!J99</f>
        <v>0</v>
      </c>
      <c r="L99" s="60">
        <f>各種係数表!K99</f>
        <v>0</v>
      </c>
      <c r="M99" s="60">
        <f>各種係数表!L99</f>
        <v>0</v>
      </c>
      <c r="N99" s="13">
        <f t="shared" si="31"/>
        <v>0</v>
      </c>
      <c r="O99" s="13">
        <f t="shared" si="32"/>
        <v>0</v>
      </c>
      <c r="P99" s="13">
        <f t="shared" si="33"/>
        <v>0</v>
      </c>
      <c r="Q99" s="13">
        <f t="shared" si="34"/>
        <v>0</v>
      </c>
      <c r="R99" s="13">
        <f t="shared" si="35"/>
        <v>0</v>
      </c>
      <c r="S99" s="13">
        <f t="shared" si="36"/>
        <v>0</v>
      </c>
      <c r="T99" s="13">
        <f t="shared" si="37"/>
        <v>0</v>
      </c>
      <c r="U99" s="13">
        <f t="shared" si="52"/>
        <v>0</v>
      </c>
      <c r="V99" s="13">
        <f t="shared" si="51"/>
        <v>0</v>
      </c>
      <c r="W99" s="13">
        <f t="shared" si="53"/>
        <v>0</v>
      </c>
      <c r="X99" s="13">
        <f>需要額入力!F99</f>
        <v>0</v>
      </c>
      <c r="Y99" s="13">
        <f t="shared" si="40"/>
        <v>0</v>
      </c>
      <c r="Z99" s="285">
        <f>IF(OR(自給率入力!E99="",ISNUMBER(自給率入力!E99)=FALSE,自給率入力!E99&gt;1,自給率入力!E99&lt;0),自給率入力!D99,自給率入力!E99)</f>
        <v>0.71684499999999995</v>
      </c>
      <c r="AA99" s="13">
        <f t="shared" si="41"/>
        <v>0</v>
      </c>
      <c r="AB99" s="15">
        <v>0</v>
      </c>
      <c r="AC99" s="61">
        <f>IF(OR(自給率入力!E99="",ISNUMBER(自給率入力!E99)=FALSE,自給率入力!E99&gt;1,自給率入力!E99&lt;0),自給率入力!D99,自給率入力!E99)</f>
        <v>0.71684499999999995</v>
      </c>
      <c r="AD99" s="14">
        <f t="shared" si="42"/>
        <v>0</v>
      </c>
      <c r="AE99" s="13">
        <v>0</v>
      </c>
      <c r="AF99" s="62">
        <f>各種係数表!P99</f>
        <v>0.5834176258982704</v>
      </c>
      <c r="AG99" s="14">
        <f t="shared" si="43"/>
        <v>0</v>
      </c>
      <c r="AH99" s="14">
        <f t="shared" si="44"/>
        <v>0</v>
      </c>
      <c r="AI99" s="63">
        <f>各種係数表!Q99</f>
        <v>0.41945515457693183</v>
      </c>
      <c r="AJ99" s="14">
        <f t="shared" si="45"/>
        <v>0</v>
      </c>
      <c r="AK99" s="13">
        <f t="shared" si="46"/>
        <v>0</v>
      </c>
    </row>
    <row r="100" spans="2:37" ht="18" customHeight="1" x14ac:dyDescent="0.2">
      <c r="B100" s="51" t="s">
        <v>176</v>
      </c>
      <c r="C100" s="52" t="s">
        <v>177</v>
      </c>
      <c r="D100" s="13">
        <f>需要額入力!D100</f>
        <v>0</v>
      </c>
      <c r="E100" s="60">
        <f>各種係数表!D100</f>
        <v>0</v>
      </c>
      <c r="F100" s="60">
        <f>各種係数表!E100</f>
        <v>0</v>
      </c>
      <c r="G100" s="60">
        <f>各種係数表!F100</f>
        <v>0</v>
      </c>
      <c r="H100" s="60">
        <f>各種係数表!G100</f>
        <v>0</v>
      </c>
      <c r="I100" s="60">
        <f>各種係数表!H100</f>
        <v>0</v>
      </c>
      <c r="J100" s="60">
        <f>各種係数表!I100</f>
        <v>0</v>
      </c>
      <c r="K100" s="60">
        <f>各種係数表!J100</f>
        <v>0</v>
      </c>
      <c r="L100" s="60">
        <f>各種係数表!K100</f>
        <v>0</v>
      </c>
      <c r="M100" s="60">
        <f>各種係数表!L100</f>
        <v>0</v>
      </c>
      <c r="N100" s="13">
        <f t="shared" si="31"/>
        <v>0</v>
      </c>
      <c r="O100" s="13">
        <f t="shared" si="32"/>
        <v>0</v>
      </c>
      <c r="P100" s="13">
        <f t="shared" si="33"/>
        <v>0</v>
      </c>
      <c r="Q100" s="13">
        <f t="shared" si="34"/>
        <v>0</v>
      </c>
      <c r="R100" s="13">
        <f t="shared" si="35"/>
        <v>0</v>
      </c>
      <c r="S100" s="13">
        <f t="shared" si="36"/>
        <v>0</v>
      </c>
      <c r="T100" s="13">
        <f t="shared" si="37"/>
        <v>0</v>
      </c>
      <c r="U100" s="13">
        <f t="shared" si="52"/>
        <v>0</v>
      </c>
      <c r="V100" s="13">
        <f t="shared" si="51"/>
        <v>0</v>
      </c>
      <c r="W100" s="13">
        <f t="shared" si="53"/>
        <v>0</v>
      </c>
      <c r="X100" s="13">
        <f>需要額入力!F100</f>
        <v>0</v>
      </c>
      <c r="Y100" s="13">
        <f t="shared" si="40"/>
        <v>0</v>
      </c>
      <c r="Z100" s="285">
        <f>IF(OR(自給率入力!E100="",ISNUMBER(自給率入力!E100)=FALSE,自給率入力!E100&gt;1,自給率入力!E100&lt;0),自給率入力!D100,自給率入力!E100)</f>
        <v>0.97945199999999999</v>
      </c>
      <c r="AA100" s="13">
        <f t="shared" si="41"/>
        <v>0</v>
      </c>
      <c r="AB100" s="15">
        <v>0</v>
      </c>
      <c r="AC100" s="61">
        <f>IF(OR(自給率入力!E100="",ISNUMBER(自給率入力!E100)=FALSE,自給率入力!E100&gt;1,自給率入力!E100&lt;0),自給率入力!D100,自給率入力!E100)</f>
        <v>0.97945199999999999</v>
      </c>
      <c r="AD100" s="14">
        <f t="shared" si="42"/>
        <v>0</v>
      </c>
      <c r="AE100" s="13">
        <v>0</v>
      </c>
      <c r="AF100" s="62">
        <f>各種係数表!P100</f>
        <v>0.57359558622657558</v>
      </c>
      <c r="AG100" s="14">
        <f t="shared" si="43"/>
        <v>0</v>
      </c>
      <c r="AH100" s="14">
        <f t="shared" si="44"/>
        <v>0</v>
      </c>
      <c r="AI100" s="63">
        <f>各種係数表!Q100</f>
        <v>0.44740364123337278</v>
      </c>
      <c r="AJ100" s="14">
        <f t="shared" si="45"/>
        <v>0</v>
      </c>
      <c r="AK100" s="13">
        <f t="shared" si="46"/>
        <v>0</v>
      </c>
    </row>
    <row r="101" spans="2:37" ht="18" customHeight="1" x14ac:dyDescent="0.2">
      <c r="B101" s="51" t="s">
        <v>178</v>
      </c>
      <c r="C101" s="52" t="s">
        <v>179</v>
      </c>
      <c r="D101" s="13">
        <f>需要額入力!D101</f>
        <v>0</v>
      </c>
      <c r="E101" s="60">
        <f>各種係数表!D101</f>
        <v>0</v>
      </c>
      <c r="F101" s="60">
        <f>各種係数表!E101</f>
        <v>0</v>
      </c>
      <c r="G101" s="60">
        <f>各種係数表!F101</f>
        <v>0</v>
      </c>
      <c r="H101" s="60">
        <f>各種係数表!G101</f>
        <v>0</v>
      </c>
      <c r="I101" s="60">
        <f>各種係数表!H101</f>
        <v>0</v>
      </c>
      <c r="J101" s="60">
        <f>各種係数表!I101</f>
        <v>0</v>
      </c>
      <c r="K101" s="60">
        <f>各種係数表!J101</f>
        <v>0</v>
      </c>
      <c r="L101" s="60">
        <f>各種係数表!K101</f>
        <v>0</v>
      </c>
      <c r="M101" s="60">
        <f>各種係数表!L101</f>
        <v>0</v>
      </c>
      <c r="N101" s="13">
        <f t="shared" si="31"/>
        <v>0</v>
      </c>
      <c r="O101" s="13">
        <f t="shared" si="32"/>
        <v>0</v>
      </c>
      <c r="P101" s="13">
        <f t="shared" si="33"/>
        <v>0</v>
      </c>
      <c r="Q101" s="13">
        <f t="shared" si="34"/>
        <v>0</v>
      </c>
      <c r="R101" s="13">
        <f t="shared" si="35"/>
        <v>0</v>
      </c>
      <c r="S101" s="13">
        <f t="shared" si="36"/>
        <v>0</v>
      </c>
      <c r="T101" s="13">
        <f t="shared" si="37"/>
        <v>0</v>
      </c>
      <c r="U101" s="13">
        <f t="shared" si="52"/>
        <v>0</v>
      </c>
      <c r="V101" s="13">
        <f t="shared" si="51"/>
        <v>0</v>
      </c>
      <c r="W101" s="13">
        <f t="shared" si="53"/>
        <v>0</v>
      </c>
      <c r="X101" s="13">
        <f>需要額入力!F101</f>
        <v>0</v>
      </c>
      <c r="Y101" s="13">
        <f t="shared" si="40"/>
        <v>0</v>
      </c>
      <c r="Z101" s="285">
        <f>IF(OR(自給率入力!E101="",ISNUMBER(自給率入力!E101)=FALSE,自給率入力!E101&gt;1,自給率入力!E101&lt;0),自給率入力!D101,自給率入力!E101)</f>
        <v>0.87676200000000004</v>
      </c>
      <c r="AA101" s="13">
        <f t="shared" si="41"/>
        <v>0</v>
      </c>
      <c r="AB101" s="15">
        <v>0</v>
      </c>
      <c r="AC101" s="61">
        <f>IF(OR(自給率入力!E101="",ISNUMBER(自給率入力!E101)=FALSE,自給率入力!E101&gt;1,自給率入力!E101&lt;0),自給率入力!D101,自給率入力!E101)</f>
        <v>0.87676200000000004</v>
      </c>
      <c r="AD101" s="14">
        <f t="shared" si="42"/>
        <v>0</v>
      </c>
      <c r="AE101" s="13">
        <v>0</v>
      </c>
      <c r="AF101" s="62">
        <f>各種係数表!P101</f>
        <v>0.64454580306500608</v>
      </c>
      <c r="AG101" s="14">
        <f t="shared" si="43"/>
        <v>0</v>
      </c>
      <c r="AH101" s="14">
        <f t="shared" si="44"/>
        <v>0</v>
      </c>
      <c r="AI101" s="63">
        <f>各種係数表!Q101</f>
        <v>0.53840104591611049</v>
      </c>
      <c r="AJ101" s="14">
        <f t="shared" si="45"/>
        <v>0</v>
      </c>
      <c r="AK101" s="13">
        <f t="shared" si="46"/>
        <v>0</v>
      </c>
    </row>
    <row r="102" spans="2:37" ht="18" customHeight="1" x14ac:dyDescent="0.2">
      <c r="B102" s="51" t="s">
        <v>180</v>
      </c>
      <c r="C102" s="52" t="s">
        <v>181</v>
      </c>
      <c r="D102" s="13">
        <f>需要額入力!D102</f>
        <v>0</v>
      </c>
      <c r="E102" s="60">
        <f>各種係数表!D102</f>
        <v>0</v>
      </c>
      <c r="F102" s="60">
        <f>各種係数表!E102</f>
        <v>0</v>
      </c>
      <c r="G102" s="60">
        <f>各種係数表!F102</f>
        <v>0</v>
      </c>
      <c r="H102" s="60">
        <f>各種係数表!G102</f>
        <v>0</v>
      </c>
      <c r="I102" s="60">
        <f>各種係数表!H102</f>
        <v>0</v>
      </c>
      <c r="J102" s="60">
        <f>各種係数表!I102</f>
        <v>0</v>
      </c>
      <c r="K102" s="60">
        <f>各種係数表!J102</f>
        <v>0</v>
      </c>
      <c r="L102" s="60">
        <f>各種係数表!K102</f>
        <v>0</v>
      </c>
      <c r="M102" s="60">
        <f>各種係数表!L102</f>
        <v>0</v>
      </c>
      <c r="N102" s="13">
        <f t="shared" si="31"/>
        <v>0</v>
      </c>
      <c r="O102" s="13">
        <f t="shared" si="32"/>
        <v>0</v>
      </c>
      <c r="P102" s="13">
        <f t="shared" si="33"/>
        <v>0</v>
      </c>
      <c r="Q102" s="13">
        <f t="shared" si="34"/>
        <v>0</v>
      </c>
      <c r="R102" s="13">
        <f t="shared" si="35"/>
        <v>0</v>
      </c>
      <c r="S102" s="13">
        <f t="shared" si="36"/>
        <v>0</v>
      </c>
      <c r="T102" s="13">
        <f t="shared" si="37"/>
        <v>0</v>
      </c>
      <c r="U102" s="13">
        <f t="shared" si="52"/>
        <v>0</v>
      </c>
      <c r="V102" s="13">
        <f t="shared" si="51"/>
        <v>0</v>
      </c>
      <c r="W102" s="13">
        <f t="shared" si="53"/>
        <v>0</v>
      </c>
      <c r="X102" s="13">
        <f>需要額入力!F102</f>
        <v>0</v>
      </c>
      <c r="Y102" s="13">
        <f t="shared" si="40"/>
        <v>0</v>
      </c>
      <c r="Z102" s="285">
        <f>IF(OR(自給率入力!E102="",ISNUMBER(自給率入力!E102)=FALSE,自給率入力!E102&gt;1,自給率入力!E102&lt;0),自給率入力!D102,自給率入力!E102)</f>
        <v>0.92801800000000001</v>
      </c>
      <c r="AA102" s="13">
        <f t="shared" si="41"/>
        <v>0</v>
      </c>
      <c r="AB102" s="15">
        <v>0</v>
      </c>
      <c r="AC102" s="61">
        <f>IF(OR(自給率入力!E102="",ISNUMBER(自給率入力!E102)=FALSE,自給率入力!E102&gt;1,自給率入力!E102&lt;0),自給率入力!D102,自給率入力!E102)</f>
        <v>0.92801800000000001</v>
      </c>
      <c r="AD102" s="14">
        <f t="shared" si="42"/>
        <v>0</v>
      </c>
      <c r="AE102" s="13">
        <v>0</v>
      </c>
      <c r="AF102" s="62">
        <f>各種係数表!P102</f>
        <v>0.71923322314288485</v>
      </c>
      <c r="AG102" s="14">
        <f t="shared" si="43"/>
        <v>0</v>
      </c>
      <c r="AH102" s="14">
        <f t="shared" si="44"/>
        <v>0</v>
      </c>
      <c r="AI102" s="63">
        <f>各種係数表!Q102</f>
        <v>0.65414514993403028</v>
      </c>
      <c r="AJ102" s="14">
        <f t="shared" si="45"/>
        <v>0</v>
      </c>
      <c r="AK102" s="13">
        <f t="shared" si="46"/>
        <v>0</v>
      </c>
    </row>
    <row r="103" spans="2:37" ht="18" customHeight="1" x14ac:dyDescent="0.2">
      <c r="B103" s="51" t="s">
        <v>182</v>
      </c>
      <c r="C103" s="52" t="s">
        <v>183</v>
      </c>
      <c r="D103" s="13">
        <f>需要額入力!D103</f>
        <v>0</v>
      </c>
      <c r="E103" s="60">
        <f>各種係数表!D103</f>
        <v>0</v>
      </c>
      <c r="F103" s="60">
        <f>各種係数表!E103</f>
        <v>0</v>
      </c>
      <c r="G103" s="60">
        <f>各種係数表!F103</f>
        <v>0</v>
      </c>
      <c r="H103" s="60">
        <f>各種係数表!G103</f>
        <v>0</v>
      </c>
      <c r="I103" s="60">
        <f>各種係数表!H103</f>
        <v>0</v>
      </c>
      <c r="J103" s="60">
        <f>各種係数表!I103</f>
        <v>0</v>
      </c>
      <c r="K103" s="60">
        <f>各種係数表!J103</f>
        <v>0</v>
      </c>
      <c r="L103" s="60">
        <f>各種係数表!K103</f>
        <v>0</v>
      </c>
      <c r="M103" s="60">
        <f>各種係数表!L103</f>
        <v>0</v>
      </c>
      <c r="N103" s="13">
        <f t="shared" ref="N103:N115" si="54">+$D103*E103</f>
        <v>0</v>
      </c>
      <c r="O103" s="13">
        <f t="shared" ref="O103:O115" si="55">+$D103*F103</f>
        <v>0</v>
      </c>
      <c r="P103" s="13">
        <f t="shared" ref="P103:P115" si="56">+$D103*G103</f>
        <v>0</v>
      </c>
      <c r="Q103" s="13">
        <f t="shared" ref="Q103:Q115" si="57">+$D103*H103</f>
        <v>0</v>
      </c>
      <c r="R103" s="13">
        <f t="shared" ref="R103:R115" si="58">+$D103*I103</f>
        <v>0</v>
      </c>
      <c r="S103" s="13">
        <f t="shared" ref="S103:S115" si="59">+$D103*J103</f>
        <v>0</v>
      </c>
      <c r="T103" s="13">
        <f t="shared" ref="T103:T115" si="60">+$D103*K103</f>
        <v>0</v>
      </c>
      <c r="U103" s="13">
        <f t="shared" si="52"/>
        <v>0</v>
      </c>
      <c r="V103" s="13">
        <f t="shared" si="51"/>
        <v>0</v>
      </c>
      <c r="W103" s="13">
        <f t="shared" si="53"/>
        <v>0</v>
      </c>
      <c r="X103" s="13">
        <f>需要額入力!F103</f>
        <v>0</v>
      </c>
      <c r="Y103" s="13">
        <f t="shared" ref="Y103:Y115" si="61">W103+X103</f>
        <v>0</v>
      </c>
      <c r="Z103" s="285">
        <f>IF(OR(自給率入力!E103="",ISNUMBER(自給率入力!E103)=FALSE,自給率入力!E103&gt;1,自給率入力!E103&lt;0),自給率入力!D103,自給率入力!E103)</f>
        <v>0.99738800000000005</v>
      </c>
      <c r="AA103" s="13">
        <f t="shared" ref="AA103:AA115" si="62">Y103*Z103</f>
        <v>0</v>
      </c>
      <c r="AB103" s="15">
        <v>0</v>
      </c>
      <c r="AC103" s="61">
        <f>IF(OR(自給率入力!E103="",ISNUMBER(自給率入力!E103)=FALSE,自給率入力!E103&gt;1,自給率入力!E103&lt;0),自給率入力!D103,自給率入力!E103)</f>
        <v>0.99738800000000005</v>
      </c>
      <c r="AD103" s="14">
        <f t="shared" ref="AD103:AD115" si="63">AC103*AB103</f>
        <v>0</v>
      </c>
      <c r="AE103" s="13">
        <v>0</v>
      </c>
      <c r="AF103" s="62">
        <f>各種係数表!P103</f>
        <v>0.770926333919562</v>
      </c>
      <c r="AG103" s="14">
        <f t="shared" ref="AG103:AG115" si="64">AF103*AA103</f>
        <v>0</v>
      </c>
      <c r="AH103" s="14">
        <f t="shared" ref="AH103:AH115" si="65">AF103*AE103</f>
        <v>0</v>
      </c>
      <c r="AI103" s="63">
        <f>各種係数表!Q103</f>
        <v>0.63620200742366384</v>
      </c>
      <c r="AJ103" s="14">
        <f t="shared" ref="AJ103:AJ115" si="66">AI103*AA103</f>
        <v>0</v>
      </c>
      <c r="AK103" s="13">
        <f t="shared" ref="AK103:AK115" si="67">AI103*AE103</f>
        <v>0</v>
      </c>
    </row>
    <row r="104" spans="2:37" ht="18" customHeight="1" x14ac:dyDescent="0.2">
      <c r="B104" s="51" t="s">
        <v>184</v>
      </c>
      <c r="C104" s="52" t="s">
        <v>412</v>
      </c>
      <c r="D104" s="13">
        <f>需要額入力!D104</f>
        <v>0</v>
      </c>
      <c r="E104" s="60">
        <f>各種係数表!D104</f>
        <v>0</v>
      </c>
      <c r="F104" s="60">
        <f>各種係数表!E104</f>
        <v>0</v>
      </c>
      <c r="G104" s="60">
        <f>各種係数表!F104</f>
        <v>0</v>
      </c>
      <c r="H104" s="60">
        <f>各種係数表!G104</f>
        <v>0</v>
      </c>
      <c r="I104" s="60">
        <f>各種係数表!H104</f>
        <v>0</v>
      </c>
      <c r="J104" s="60">
        <f>各種係数表!I104</f>
        <v>0</v>
      </c>
      <c r="K104" s="60">
        <f>各種係数表!J104</f>
        <v>0</v>
      </c>
      <c r="L104" s="60">
        <f>各種係数表!K104</f>
        <v>0</v>
      </c>
      <c r="M104" s="60">
        <f>各種係数表!L104</f>
        <v>0</v>
      </c>
      <c r="N104" s="13">
        <f t="shared" si="54"/>
        <v>0</v>
      </c>
      <c r="O104" s="13">
        <f t="shared" si="55"/>
        <v>0</v>
      </c>
      <c r="P104" s="13">
        <f t="shared" si="56"/>
        <v>0</v>
      </c>
      <c r="Q104" s="13">
        <f t="shared" si="57"/>
        <v>0</v>
      </c>
      <c r="R104" s="13">
        <f t="shared" si="58"/>
        <v>0</v>
      </c>
      <c r="S104" s="13">
        <f t="shared" si="59"/>
        <v>0</v>
      </c>
      <c r="T104" s="13">
        <f t="shared" si="60"/>
        <v>0</v>
      </c>
      <c r="U104" s="13">
        <f t="shared" si="52"/>
        <v>0</v>
      </c>
      <c r="V104" s="13">
        <f t="shared" si="51"/>
        <v>0</v>
      </c>
      <c r="W104" s="13">
        <f t="shared" si="53"/>
        <v>0</v>
      </c>
      <c r="X104" s="13">
        <f>需要額入力!F104</f>
        <v>0</v>
      </c>
      <c r="Y104" s="13">
        <f t="shared" si="61"/>
        <v>0</v>
      </c>
      <c r="Z104" s="285">
        <f>IF(OR(自給率入力!E104="",ISNUMBER(自給率入力!E104)=FALSE,自給率入力!E104&gt;1,自給率入力!E104&lt;0),自給率入力!D104,自給率入力!E104)</f>
        <v>0.766656</v>
      </c>
      <c r="AA104" s="13">
        <f t="shared" si="62"/>
        <v>0</v>
      </c>
      <c r="AB104" s="15">
        <v>0</v>
      </c>
      <c r="AC104" s="61">
        <f>IF(OR(自給率入力!E104="",ISNUMBER(自給率入力!E104)=FALSE,自給率入力!E104&gt;1,自給率入力!E104&lt;0),自給率入力!D104,自給率入力!E104)</f>
        <v>0.766656</v>
      </c>
      <c r="AD104" s="14">
        <f t="shared" si="63"/>
        <v>0</v>
      </c>
      <c r="AE104" s="13">
        <v>0</v>
      </c>
      <c r="AF104" s="62">
        <f>各種係数表!P104</f>
        <v>0.60708863687845505</v>
      </c>
      <c r="AG104" s="14">
        <f t="shared" si="64"/>
        <v>0</v>
      </c>
      <c r="AH104" s="14">
        <f t="shared" si="65"/>
        <v>0</v>
      </c>
      <c r="AI104" s="63">
        <f>各種係数表!Q104</f>
        <v>0.49876859755068992</v>
      </c>
      <c r="AJ104" s="14">
        <f t="shared" si="66"/>
        <v>0</v>
      </c>
      <c r="AK104" s="13">
        <f t="shared" si="67"/>
        <v>0</v>
      </c>
    </row>
    <row r="105" spans="2:37" ht="18" customHeight="1" x14ac:dyDescent="0.2">
      <c r="B105" s="51" t="s">
        <v>185</v>
      </c>
      <c r="C105" s="52" t="s">
        <v>186</v>
      </c>
      <c r="D105" s="13">
        <f>需要額入力!D105</f>
        <v>0</v>
      </c>
      <c r="E105" s="60">
        <f>各種係数表!D105</f>
        <v>0</v>
      </c>
      <c r="F105" s="60">
        <f>各種係数表!E105</f>
        <v>0</v>
      </c>
      <c r="G105" s="60">
        <f>各種係数表!F105</f>
        <v>0</v>
      </c>
      <c r="H105" s="60">
        <f>各種係数表!G105</f>
        <v>0</v>
      </c>
      <c r="I105" s="60">
        <f>各種係数表!H105</f>
        <v>0</v>
      </c>
      <c r="J105" s="60">
        <f>各種係数表!I105</f>
        <v>0</v>
      </c>
      <c r="K105" s="60">
        <f>各種係数表!J105</f>
        <v>0</v>
      </c>
      <c r="L105" s="60">
        <f>各種係数表!K105</f>
        <v>0</v>
      </c>
      <c r="M105" s="60">
        <f>各種係数表!L105</f>
        <v>0</v>
      </c>
      <c r="N105" s="13">
        <f t="shared" si="54"/>
        <v>0</v>
      </c>
      <c r="O105" s="13">
        <f t="shared" si="55"/>
        <v>0</v>
      </c>
      <c r="P105" s="13">
        <f t="shared" si="56"/>
        <v>0</v>
      </c>
      <c r="Q105" s="13">
        <f t="shared" si="57"/>
        <v>0</v>
      </c>
      <c r="R105" s="13">
        <f t="shared" si="58"/>
        <v>0</v>
      </c>
      <c r="S105" s="13">
        <f t="shared" si="59"/>
        <v>0</v>
      </c>
      <c r="T105" s="13">
        <f t="shared" si="60"/>
        <v>0</v>
      </c>
      <c r="U105" s="13">
        <f t="shared" si="52"/>
        <v>0</v>
      </c>
      <c r="V105" s="13">
        <f t="shared" si="51"/>
        <v>0</v>
      </c>
      <c r="W105" s="13">
        <f t="shared" si="53"/>
        <v>0</v>
      </c>
      <c r="X105" s="13">
        <f>需要額入力!F105</f>
        <v>0</v>
      </c>
      <c r="Y105" s="13">
        <f t="shared" si="61"/>
        <v>0</v>
      </c>
      <c r="Z105" s="285">
        <f>IF(OR(自給率入力!E105="",ISNUMBER(自給率入力!E105)=FALSE,自給率入力!E105&gt;1,自給率入力!E105&lt;0),自給率入力!D105,自給率入力!E105)</f>
        <v>0.74184700000000003</v>
      </c>
      <c r="AA105" s="13">
        <f t="shared" si="62"/>
        <v>0</v>
      </c>
      <c r="AB105" s="15">
        <v>0</v>
      </c>
      <c r="AC105" s="61">
        <f>IF(OR(自給率入力!E105="",ISNUMBER(自給率入力!E105)=FALSE,自給率入力!E105&gt;1,自給率入力!E105&lt;0),自給率入力!D105,自給率入力!E105)</f>
        <v>0.74184700000000003</v>
      </c>
      <c r="AD105" s="14">
        <f t="shared" si="63"/>
        <v>0</v>
      </c>
      <c r="AE105" s="13">
        <v>0</v>
      </c>
      <c r="AF105" s="62">
        <f>各種係数表!P105</f>
        <v>0.68055760150719868</v>
      </c>
      <c r="AG105" s="14">
        <f t="shared" si="64"/>
        <v>0</v>
      </c>
      <c r="AH105" s="14">
        <f t="shared" si="65"/>
        <v>0</v>
      </c>
      <c r="AI105" s="63">
        <f>各種係数表!Q105</f>
        <v>0.1279529543111001</v>
      </c>
      <c r="AJ105" s="14">
        <f t="shared" si="66"/>
        <v>0</v>
      </c>
      <c r="AK105" s="13">
        <f t="shared" si="67"/>
        <v>0</v>
      </c>
    </row>
    <row r="106" spans="2:37" ht="18" customHeight="1" x14ac:dyDescent="0.2">
      <c r="B106" s="51" t="s">
        <v>187</v>
      </c>
      <c r="C106" s="52" t="s">
        <v>188</v>
      </c>
      <c r="D106" s="13">
        <f>需要額入力!D106</f>
        <v>0</v>
      </c>
      <c r="E106" s="60">
        <f>各種係数表!D106</f>
        <v>0</v>
      </c>
      <c r="F106" s="60">
        <f>各種係数表!E106</f>
        <v>0</v>
      </c>
      <c r="G106" s="60">
        <f>各種係数表!F106</f>
        <v>0</v>
      </c>
      <c r="H106" s="60">
        <f>各種係数表!G106</f>
        <v>0</v>
      </c>
      <c r="I106" s="60">
        <f>各種係数表!H106</f>
        <v>0</v>
      </c>
      <c r="J106" s="60">
        <f>各種係数表!I106</f>
        <v>0</v>
      </c>
      <c r="K106" s="60">
        <f>各種係数表!J106</f>
        <v>0</v>
      </c>
      <c r="L106" s="60">
        <f>各種係数表!K106</f>
        <v>0</v>
      </c>
      <c r="M106" s="60">
        <f>各種係数表!L106</f>
        <v>0</v>
      </c>
      <c r="N106" s="13">
        <f t="shared" si="54"/>
        <v>0</v>
      </c>
      <c r="O106" s="13">
        <f t="shared" si="55"/>
        <v>0</v>
      </c>
      <c r="P106" s="13">
        <f t="shared" si="56"/>
        <v>0</v>
      </c>
      <c r="Q106" s="13">
        <f t="shared" si="57"/>
        <v>0</v>
      </c>
      <c r="R106" s="13">
        <f t="shared" si="58"/>
        <v>0</v>
      </c>
      <c r="S106" s="13">
        <f t="shared" si="59"/>
        <v>0</v>
      </c>
      <c r="T106" s="13">
        <f t="shared" si="60"/>
        <v>0</v>
      </c>
      <c r="U106" s="13">
        <f t="shared" si="52"/>
        <v>0</v>
      </c>
      <c r="V106" s="13">
        <f t="shared" si="51"/>
        <v>0</v>
      </c>
      <c r="W106" s="13">
        <f t="shared" si="53"/>
        <v>0</v>
      </c>
      <c r="X106" s="13">
        <f>需要額入力!F106</f>
        <v>0</v>
      </c>
      <c r="Y106" s="13">
        <f t="shared" si="61"/>
        <v>0</v>
      </c>
      <c r="Z106" s="285">
        <f>IF(OR(自給率入力!E106="",ISNUMBER(自給率入力!E106)=FALSE,自給率入力!E106&gt;1,自給率入力!E106&lt;0),自給率入力!D106,自給率入力!E106)</f>
        <v>0.69993300000000003</v>
      </c>
      <c r="AA106" s="13">
        <f t="shared" si="62"/>
        <v>0</v>
      </c>
      <c r="AB106" s="15">
        <v>0</v>
      </c>
      <c r="AC106" s="61">
        <f>IF(OR(自給率入力!E106="",ISNUMBER(自給率入力!E106)=FALSE,自給率入力!E106&gt;1,自給率入力!E106&lt;0),自給率入力!D106,自給率入力!E106)</f>
        <v>0.69993300000000003</v>
      </c>
      <c r="AD106" s="14">
        <f t="shared" si="63"/>
        <v>0</v>
      </c>
      <c r="AE106" s="13">
        <v>0</v>
      </c>
      <c r="AF106" s="62">
        <f>各種係数表!P106</f>
        <v>0.29062442369832664</v>
      </c>
      <c r="AG106" s="14">
        <f t="shared" si="64"/>
        <v>0</v>
      </c>
      <c r="AH106" s="14">
        <f t="shared" si="65"/>
        <v>0</v>
      </c>
      <c r="AI106" s="63">
        <f>各種係数表!Q106</f>
        <v>0.13934941053526231</v>
      </c>
      <c r="AJ106" s="14">
        <f t="shared" si="66"/>
        <v>0</v>
      </c>
      <c r="AK106" s="13">
        <f t="shared" si="67"/>
        <v>0</v>
      </c>
    </row>
    <row r="107" spans="2:37" ht="18" customHeight="1" x14ac:dyDescent="0.2">
      <c r="B107" s="51" t="s">
        <v>189</v>
      </c>
      <c r="C107" s="52" t="s">
        <v>190</v>
      </c>
      <c r="D107" s="13">
        <f>需要額入力!D107</f>
        <v>0</v>
      </c>
      <c r="E107" s="60">
        <f>各種係数表!D107</f>
        <v>0</v>
      </c>
      <c r="F107" s="60">
        <f>各種係数表!E107</f>
        <v>0</v>
      </c>
      <c r="G107" s="60">
        <f>各種係数表!F107</f>
        <v>0</v>
      </c>
      <c r="H107" s="60">
        <f>各種係数表!G107</f>
        <v>0</v>
      </c>
      <c r="I107" s="60">
        <f>各種係数表!H107</f>
        <v>0</v>
      </c>
      <c r="J107" s="60">
        <f>各種係数表!I107</f>
        <v>0</v>
      </c>
      <c r="K107" s="60">
        <f>各種係数表!J107</f>
        <v>0</v>
      </c>
      <c r="L107" s="60">
        <f>各種係数表!K107</f>
        <v>0</v>
      </c>
      <c r="M107" s="60">
        <f>各種係数表!L107</f>
        <v>0</v>
      </c>
      <c r="N107" s="13">
        <f t="shared" si="54"/>
        <v>0</v>
      </c>
      <c r="O107" s="13">
        <f t="shared" si="55"/>
        <v>0</v>
      </c>
      <c r="P107" s="13">
        <f t="shared" si="56"/>
        <v>0</v>
      </c>
      <c r="Q107" s="13">
        <f t="shared" si="57"/>
        <v>0</v>
      </c>
      <c r="R107" s="13">
        <f t="shared" si="58"/>
        <v>0</v>
      </c>
      <c r="S107" s="13">
        <f t="shared" si="59"/>
        <v>0</v>
      </c>
      <c r="T107" s="13">
        <f t="shared" si="60"/>
        <v>0</v>
      </c>
      <c r="U107" s="13">
        <f t="shared" si="52"/>
        <v>0</v>
      </c>
      <c r="V107" s="13">
        <f t="shared" si="51"/>
        <v>0</v>
      </c>
      <c r="W107" s="13">
        <f t="shared" si="53"/>
        <v>0</v>
      </c>
      <c r="X107" s="13">
        <f>需要額入力!F107</f>
        <v>0</v>
      </c>
      <c r="Y107" s="13">
        <f t="shared" si="61"/>
        <v>0</v>
      </c>
      <c r="Z107" s="285">
        <f>IF(OR(自給率入力!E107="",ISNUMBER(自給率入力!E107)=FALSE,自給率入力!E107&gt;1,自給率入力!E107&lt;0),自給率入力!D107,自給率入力!E107)</f>
        <v>0.99500100000000002</v>
      </c>
      <c r="AA107" s="13">
        <f t="shared" si="62"/>
        <v>0</v>
      </c>
      <c r="AB107" s="15">
        <v>0</v>
      </c>
      <c r="AC107" s="61">
        <f>IF(OR(自給率入力!E107="",ISNUMBER(自給率入力!E107)=FALSE,自給率入力!E107&gt;1,自給率入力!E107&lt;0),自給率入力!D107,自給率入力!E107)</f>
        <v>0.99500100000000002</v>
      </c>
      <c r="AD107" s="14">
        <f t="shared" si="63"/>
        <v>0</v>
      </c>
      <c r="AE107" s="13">
        <v>0</v>
      </c>
      <c r="AF107" s="62">
        <f>各種係数表!P107</f>
        <v>0.36970659909965087</v>
      </c>
      <c r="AG107" s="14">
        <f t="shared" si="64"/>
        <v>0</v>
      </c>
      <c r="AH107" s="14">
        <f t="shared" si="65"/>
        <v>0</v>
      </c>
      <c r="AI107" s="63">
        <f>各種係数表!Q107</f>
        <v>0.26258044872804392</v>
      </c>
      <c r="AJ107" s="14">
        <f t="shared" si="66"/>
        <v>0</v>
      </c>
      <c r="AK107" s="13">
        <f t="shared" si="67"/>
        <v>0</v>
      </c>
    </row>
    <row r="108" spans="2:37" ht="18" customHeight="1" x14ac:dyDescent="0.2">
      <c r="B108" s="51" t="s">
        <v>191</v>
      </c>
      <c r="C108" s="52" t="s">
        <v>192</v>
      </c>
      <c r="D108" s="13">
        <f>需要額入力!D108</f>
        <v>0</v>
      </c>
      <c r="E108" s="60">
        <f>各種係数表!D108</f>
        <v>0</v>
      </c>
      <c r="F108" s="60">
        <f>各種係数表!E108</f>
        <v>0</v>
      </c>
      <c r="G108" s="60">
        <f>各種係数表!F108</f>
        <v>0</v>
      </c>
      <c r="H108" s="60">
        <f>各種係数表!G108</f>
        <v>0</v>
      </c>
      <c r="I108" s="60">
        <f>各種係数表!H108</f>
        <v>0</v>
      </c>
      <c r="J108" s="60">
        <f>各種係数表!I108</f>
        <v>0</v>
      </c>
      <c r="K108" s="60">
        <f>各種係数表!J108</f>
        <v>0</v>
      </c>
      <c r="L108" s="60">
        <f>各種係数表!K108</f>
        <v>0</v>
      </c>
      <c r="M108" s="60">
        <f>各種係数表!L108</f>
        <v>0</v>
      </c>
      <c r="N108" s="13">
        <f t="shared" si="54"/>
        <v>0</v>
      </c>
      <c r="O108" s="13">
        <f t="shared" si="55"/>
        <v>0</v>
      </c>
      <c r="P108" s="13">
        <f t="shared" si="56"/>
        <v>0</v>
      </c>
      <c r="Q108" s="13">
        <f t="shared" si="57"/>
        <v>0</v>
      </c>
      <c r="R108" s="13">
        <f t="shared" si="58"/>
        <v>0</v>
      </c>
      <c r="S108" s="13">
        <f t="shared" si="59"/>
        <v>0</v>
      </c>
      <c r="T108" s="13">
        <f t="shared" si="60"/>
        <v>0</v>
      </c>
      <c r="U108" s="13">
        <f t="shared" si="52"/>
        <v>0</v>
      </c>
      <c r="V108" s="13">
        <f t="shared" si="51"/>
        <v>0</v>
      </c>
      <c r="W108" s="13">
        <f t="shared" si="53"/>
        <v>0</v>
      </c>
      <c r="X108" s="13">
        <f>需要額入力!F108</f>
        <v>0</v>
      </c>
      <c r="Y108" s="13">
        <f t="shared" si="61"/>
        <v>0</v>
      </c>
      <c r="Z108" s="285">
        <f>IF(OR(自給率入力!E108="",ISNUMBER(自給率入力!E108)=FALSE,自給率入力!E108&gt;1,自給率入力!E108&lt;0),自給率入力!D108,自給率入力!E108)</f>
        <v>0.82838900000000004</v>
      </c>
      <c r="AA108" s="13">
        <f t="shared" si="62"/>
        <v>0</v>
      </c>
      <c r="AB108" s="15">
        <v>0</v>
      </c>
      <c r="AC108" s="61">
        <f>IF(OR(自給率入力!E108="",ISNUMBER(自給率入力!E108)=FALSE,自給率入力!E108&gt;1,自給率入力!E108&lt;0),自給率入力!D108,自給率入力!E108)</f>
        <v>0.82838900000000004</v>
      </c>
      <c r="AD108" s="14">
        <f t="shared" si="63"/>
        <v>0</v>
      </c>
      <c r="AE108" s="13">
        <v>0</v>
      </c>
      <c r="AF108" s="62">
        <f>各種係数表!P108</f>
        <v>0.749260972244707</v>
      </c>
      <c r="AG108" s="14">
        <f t="shared" si="64"/>
        <v>0</v>
      </c>
      <c r="AH108" s="14">
        <f t="shared" si="65"/>
        <v>0</v>
      </c>
      <c r="AI108" s="63">
        <f>各種係数表!Q108</f>
        <v>0.47913869760504585</v>
      </c>
      <c r="AJ108" s="14">
        <f t="shared" si="66"/>
        <v>0</v>
      </c>
      <c r="AK108" s="13">
        <f t="shared" si="67"/>
        <v>0</v>
      </c>
    </row>
    <row r="109" spans="2:37" ht="18" customHeight="1" x14ac:dyDescent="0.2">
      <c r="B109" s="51" t="s">
        <v>193</v>
      </c>
      <c r="C109" s="52" t="s">
        <v>194</v>
      </c>
      <c r="D109" s="13">
        <f>需要額入力!D109</f>
        <v>0</v>
      </c>
      <c r="E109" s="60">
        <f>各種係数表!D109</f>
        <v>0</v>
      </c>
      <c r="F109" s="60">
        <f>各種係数表!E109</f>
        <v>0</v>
      </c>
      <c r="G109" s="60">
        <f>各種係数表!F109</f>
        <v>0</v>
      </c>
      <c r="H109" s="60">
        <f>各種係数表!G109</f>
        <v>0</v>
      </c>
      <c r="I109" s="60">
        <f>各種係数表!H109</f>
        <v>0</v>
      </c>
      <c r="J109" s="60">
        <f>各種係数表!I109</f>
        <v>0</v>
      </c>
      <c r="K109" s="60">
        <f>各種係数表!J109</f>
        <v>0</v>
      </c>
      <c r="L109" s="60">
        <f>各種係数表!K109</f>
        <v>0</v>
      </c>
      <c r="M109" s="60">
        <f>各種係数表!L109</f>
        <v>0</v>
      </c>
      <c r="N109" s="13">
        <f t="shared" si="54"/>
        <v>0</v>
      </c>
      <c r="O109" s="13">
        <f t="shared" si="55"/>
        <v>0</v>
      </c>
      <c r="P109" s="13">
        <f t="shared" si="56"/>
        <v>0</v>
      </c>
      <c r="Q109" s="13">
        <f t="shared" si="57"/>
        <v>0</v>
      </c>
      <c r="R109" s="13">
        <f t="shared" si="58"/>
        <v>0</v>
      </c>
      <c r="S109" s="13">
        <f t="shared" si="59"/>
        <v>0</v>
      </c>
      <c r="T109" s="13">
        <f t="shared" si="60"/>
        <v>0</v>
      </c>
      <c r="U109" s="13">
        <f t="shared" si="52"/>
        <v>0</v>
      </c>
      <c r="V109" s="13">
        <f t="shared" si="51"/>
        <v>0</v>
      </c>
      <c r="W109" s="13">
        <f t="shared" si="53"/>
        <v>0</v>
      </c>
      <c r="X109" s="13">
        <f>需要額入力!F109</f>
        <v>0</v>
      </c>
      <c r="Y109" s="13">
        <f t="shared" si="61"/>
        <v>0</v>
      </c>
      <c r="Z109" s="285">
        <f>IF(OR(自給率入力!E109="",ISNUMBER(自給率入力!E109)=FALSE,自給率入力!E109&gt;1,自給率入力!E109&lt;0),自給率入力!D109,自給率入力!E109)</f>
        <v>0.10258399999999999</v>
      </c>
      <c r="AA109" s="13">
        <f t="shared" si="62"/>
        <v>0</v>
      </c>
      <c r="AB109" s="15">
        <v>0</v>
      </c>
      <c r="AC109" s="61">
        <f>IF(OR(自給率入力!E109="",ISNUMBER(自給率入力!E109)=FALSE,自給率入力!E109&gt;1,自給率入力!E109&lt;0),自給率入力!D109,自給率入力!E109)</f>
        <v>0.10258399999999999</v>
      </c>
      <c r="AD109" s="14">
        <f t="shared" si="63"/>
        <v>0</v>
      </c>
      <c r="AE109" s="13">
        <v>0</v>
      </c>
      <c r="AF109" s="62">
        <f>各種係数表!P109</f>
        <v>0.48509860675039246</v>
      </c>
      <c r="AG109" s="14">
        <f t="shared" si="64"/>
        <v>0</v>
      </c>
      <c r="AH109" s="14">
        <f t="shared" si="65"/>
        <v>0</v>
      </c>
      <c r="AI109" s="63">
        <f>各種係数表!Q109</f>
        <v>0.24524136577708006</v>
      </c>
      <c r="AJ109" s="14">
        <f t="shared" si="66"/>
        <v>0</v>
      </c>
      <c r="AK109" s="13">
        <f t="shared" si="67"/>
        <v>0</v>
      </c>
    </row>
    <row r="110" spans="2:37" ht="18" customHeight="1" x14ac:dyDescent="0.2">
      <c r="B110" s="51" t="s">
        <v>195</v>
      </c>
      <c r="C110" s="52" t="s">
        <v>196</v>
      </c>
      <c r="D110" s="13">
        <f>需要額入力!D110</f>
        <v>0</v>
      </c>
      <c r="E110" s="60">
        <f>各種係数表!D110</f>
        <v>0</v>
      </c>
      <c r="F110" s="60">
        <f>各種係数表!E110</f>
        <v>0</v>
      </c>
      <c r="G110" s="60">
        <f>各種係数表!F110</f>
        <v>0</v>
      </c>
      <c r="H110" s="60">
        <f>各種係数表!G110</f>
        <v>0</v>
      </c>
      <c r="I110" s="60">
        <f>各種係数表!H110</f>
        <v>0</v>
      </c>
      <c r="J110" s="60">
        <f>各種係数表!I110</f>
        <v>0</v>
      </c>
      <c r="K110" s="60">
        <f>各種係数表!J110</f>
        <v>0</v>
      </c>
      <c r="L110" s="60">
        <f>各種係数表!K110</f>
        <v>0</v>
      </c>
      <c r="M110" s="60">
        <f>各種係数表!L110</f>
        <v>0</v>
      </c>
      <c r="N110" s="13">
        <f t="shared" si="54"/>
        <v>0</v>
      </c>
      <c r="O110" s="13">
        <f t="shared" si="55"/>
        <v>0</v>
      </c>
      <c r="P110" s="13">
        <f t="shared" si="56"/>
        <v>0</v>
      </c>
      <c r="Q110" s="13">
        <f t="shared" si="57"/>
        <v>0</v>
      </c>
      <c r="R110" s="13">
        <f t="shared" si="58"/>
        <v>0</v>
      </c>
      <c r="S110" s="13">
        <f t="shared" si="59"/>
        <v>0</v>
      </c>
      <c r="T110" s="13">
        <f t="shared" si="60"/>
        <v>0</v>
      </c>
      <c r="U110" s="13">
        <f t="shared" si="52"/>
        <v>0</v>
      </c>
      <c r="V110" s="13">
        <f t="shared" si="51"/>
        <v>0</v>
      </c>
      <c r="W110" s="13">
        <f t="shared" si="53"/>
        <v>0</v>
      </c>
      <c r="X110" s="13">
        <f>需要額入力!F110</f>
        <v>0</v>
      </c>
      <c r="Y110" s="13">
        <f t="shared" si="61"/>
        <v>0</v>
      </c>
      <c r="Z110" s="285">
        <f>IF(OR(自給率入力!E110="",ISNUMBER(自給率入力!E110)=FALSE,自給率入力!E110&gt;1,自給率入力!E110&lt;0),自給率入力!D110,自給率入力!E110)</f>
        <v>0.53585000000000005</v>
      </c>
      <c r="AA110" s="13">
        <f t="shared" si="62"/>
        <v>0</v>
      </c>
      <c r="AB110" s="15">
        <v>0</v>
      </c>
      <c r="AC110" s="61">
        <f>IF(OR(自給率入力!E110="",ISNUMBER(自給率入力!E110)=FALSE,自給率入力!E110&gt;1,自給率入力!E110&lt;0),自給率入力!D110,自給率入力!E110)</f>
        <v>0.53585000000000005</v>
      </c>
      <c r="AD110" s="14">
        <f t="shared" si="63"/>
        <v>0</v>
      </c>
      <c r="AE110" s="13">
        <v>0</v>
      </c>
      <c r="AF110" s="62">
        <f>各種係数表!P110</f>
        <v>0.40242829426413262</v>
      </c>
      <c r="AG110" s="14">
        <f t="shared" si="64"/>
        <v>0</v>
      </c>
      <c r="AH110" s="14">
        <f t="shared" si="65"/>
        <v>0</v>
      </c>
      <c r="AI110" s="63">
        <f>各種係数表!Q110</f>
        <v>0.28120508224939222</v>
      </c>
      <c r="AJ110" s="14">
        <f t="shared" si="66"/>
        <v>0</v>
      </c>
      <c r="AK110" s="13">
        <f t="shared" si="67"/>
        <v>0</v>
      </c>
    </row>
    <row r="111" spans="2:37" ht="18" customHeight="1" x14ac:dyDescent="0.2">
      <c r="B111" s="51" t="s">
        <v>197</v>
      </c>
      <c r="C111" s="52" t="s">
        <v>198</v>
      </c>
      <c r="D111" s="13">
        <f>需要額入力!D111</f>
        <v>0</v>
      </c>
      <c r="E111" s="60">
        <f>各種係数表!D111</f>
        <v>0</v>
      </c>
      <c r="F111" s="60">
        <f>各種係数表!E111</f>
        <v>0</v>
      </c>
      <c r="G111" s="60">
        <f>各種係数表!F111</f>
        <v>0</v>
      </c>
      <c r="H111" s="60">
        <f>各種係数表!G111</f>
        <v>0</v>
      </c>
      <c r="I111" s="60">
        <f>各種係数表!H111</f>
        <v>0</v>
      </c>
      <c r="J111" s="60">
        <f>各種係数表!I111</f>
        <v>0</v>
      </c>
      <c r="K111" s="60">
        <f>各種係数表!J111</f>
        <v>0</v>
      </c>
      <c r="L111" s="60">
        <f>各種係数表!K111</f>
        <v>0</v>
      </c>
      <c r="M111" s="60">
        <f>各種係数表!L111</f>
        <v>0</v>
      </c>
      <c r="N111" s="13">
        <f t="shared" si="54"/>
        <v>0</v>
      </c>
      <c r="O111" s="13">
        <f t="shared" si="55"/>
        <v>0</v>
      </c>
      <c r="P111" s="13">
        <f t="shared" si="56"/>
        <v>0</v>
      </c>
      <c r="Q111" s="13">
        <f t="shared" si="57"/>
        <v>0</v>
      </c>
      <c r="R111" s="13">
        <f t="shared" si="58"/>
        <v>0</v>
      </c>
      <c r="S111" s="13">
        <f t="shared" si="59"/>
        <v>0</v>
      </c>
      <c r="T111" s="13">
        <f t="shared" si="60"/>
        <v>0</v>
      </c>
      <c r="U111" s="13">
        <f t="shared" si="52"/>
        <v>0</v>
      </c>
      <c r="V111" s="13">
        <f t="shared" si="51"/>
        <v>0</v>
      </c>
      <c r="W111" s="13">
        <f t="shared" si="53"/>
        <v>0</v>
      </c>
      <c r="X111" s="13">
        <f>需要額入力!F111</f>
        <v>0</v>
      </c>
      <c r="Y111" s="13">
        <f t="shared" si="61"/>
        <v>0</v>
      </c>
      <c r="Z111" s="285">
        <f>IF(OR(自給率入力!E111="",ISNUMBER(自給率入力!E111)=FALSE,自給率入力!E111&gt;1,自給率入力!E111&lt;0),自給率入力!D111,自給率入力!E111)</f>
        <v>0.98646199999999995</v>
      </c>
      <c r="AA111" s="13">
        <f t="shared" si="62"/>
        <v>0</v>
      </c>
      <c r="AB111" s="15">
        <v>0</v>
      </c>
      <c r="AC111" s="61">
        <f>IF(OR(自給率入力!E111="",ISNUMBER(自給率入力!E111)=FALSE,自給率入力!E111&gt;1,自給率入力!E111&lt;0),自給率入力!D111,自給率入力!E111)</f>
        <v>0.98646199999999995</v>
      </c>
      <c r="AD111" s="14">
        <f t="shared" si="63"/>
        <v>0</v>
      </c>
      <c r="AE111" s="13">
        <v>0</v>
      </c>
      <c r="AF111" s="62">
        <f>各種係数表!P111</f>
        <v>0.67923638305446776</v>
      </c>
      <c r="AG111" s="14">
        <f t="shared" si="64"/>
        <v>0</v>
      </c>
      <c r="AH111" s="14">
        <f t="shared" si="65"/>
        <v>0</v>
      </c>
      <c r="AI111" s="63">
        <f>各種係数表!Q111</f>
        <v>0.25739364542541832</v>
      </c>
      <c r="AJ111" s="14">
        <f t="shared" si="66"/>
        <v>0</v>
      </c>
      <c r="AK111" s="13">
        <f t="shared" si="67"/>
        <v>0</v>
      </c>
    </row>
    <row r="112" spans="2:37" ht="18" customHeight="1" x14ac:dyDescent="0.2">
      <c r="B112" s="51" t="s">
        <v>199</v>
      </c>
      <c r="C112" s="52" t="s">
        <v>200</v>
      </c>
      <c r="D112" s="13">
        <f>需要額入力!D112</f>
        <v>0</v>
      </c>
      <c r="E112" s="60">
        <f>各種係数表!D112</f>
        <v>0</v>
      </c>
      <c r="F112" s="60">
        <f>各種係数表!E112</f>
        <v>0</v>
      </c>
      <c r="G112" s="60">
        <f>各種係数表!F112</f>
        <v>0</v>
      </c>
      <c r="H112" s="60">
        <f>各種係数表!G112</f>
        <v>0</v>
      </c>
      <c r="I112" s="60">
        <f>各種係数表!H112</f>
        <v>0</v>
      </c>
      <c r="J112" s="60">
        <f>各種係数表!I112</f>
        <v>0</v>
      </c>
      <c r="K112" s="60">
        <f>各種係数表!J112</f>
        <v>0</v>
      </c>
      <c r="L112" s="60">
        <f>各種係数表!K112</f>
        <v>0</v>
      </c>
      <c r="M112" s="60">
        <f>各種係数表!L112</f>
        <v>0</v>
      </c>
      <c r="N112" s="13">
        <f t="shared" si="54"/>
        <v>0</v>
      </c>
      <c r="O112" s="13">
        <f t="shared" si="55"/>
        <v>0</v>
      </c>
      <c r="P112" s="13">
        <f t="shared" si="56"/>
        <v>0</v>
      </c>
      <c r="Q112" s="13">
        <f t="shared" si="57"/>
        <v>0</v>
      </c>
      <c r="R112" s="13">
        <f t="shared" si="58"/>
        <v>0</v>
      </c>
      <c r="S112" s="13">
        <f t="shared" si="59"/>
        <v>0</v>
      </c>
      <c r="T112" s="13">
        <f t="shared" si="60"/>
        <v>0</v>
      </c>
      <c r="U112" s="13">
        <f t="shared" si="52"/>
        <v>0</v>
      </c>
      <c r="V112" s="13">
        <f t="shared" si="51"/>
        <v>0</v>
      </c>
      <c r="W112" s="13">
        <f t="shared" si="53"/>
        <v>0</v>
      </c>
      <c r="X112" s="13">
        <f>需要額入力!F112</f>
        <v>0</v>
      </c>
      <c r="Y112" s="13">
        <f t="shared" si="61"/>
        <v>0</v>
      </c>
      <c r="Z112" s="285">
        <f>IF(OR(自給率入力!E112="",ISNUMBER(自給率入力!E112)=FALSE,自給率入力!E112&gt;1,自給率入力!E112&lt;0),自給率入力!D112,自給率入力!E112)</f>
        <v>0.685782</v>
      </c>
      <c r="AA112" s="13">
        <f t="shared" si="62"/>
        <v>0</v>
      </c>
      <c r="AB112" s="15">
        <v>0</v>
      </c>
      <c r="AC112" s="61">
        <f>IF(OR(自給率入力!E112="",ISNUMBER(自給率入力!E112)=FALSE,自給率入力!E112&gt;1,自給率入力!E112&lt;0),自給率入力!D112,自給率入力!E112)</f>
        <v>0.685782</v>
      </c>
      <c r="AD112" s="14">
        <f t="shared" si="63"/>
        <v>0</v>
      </c>
      <c r="AE112" s="13">
        <v>0</v>
      </c>
      <c r="AF112" s="62">
        <f>各種係数表!P112</f>
        <v>0.69395493887143789</v>
      </c>
      <c r="AG112" s="14">
        <f t="shared" si="64"/>
        <v>0</v>
      </c>
      <c r="AH112" s="14">
        <f t="shared" si="65"/>
        <v>0</v>
      </c>
      <c r="AI112" s="63">
        <f>各種係数表!Q112</f>
        <v>0.22902533276084155</v>
      </c>
      <c r="AJ112" s="14">
        <f t="shared" si="66"/>
        <v>0</v>
      </c>
      <c r="AK112" s="13">
        <f t="shared" si="67"/>
        <v>0</v>
      </c>
    </row>
    <row r="113" spans="2:37" ht="18" customHeight="1" x14ac:dyDescent="0.2">
      <c r="B113" s="51" t="s">
        <v>201</v>
      </c>
      <c r="C113" s="52" t="s">
        <v>202</v>
      </c>
      <c r="D113" s="13">
        <f>需要額入力!D113</f>
        <v>0</v>
      </c>
      <c r="E113" s="60">
        <f>各種係数表!D113</f>
        <v>1.358086727418413E-4</v>
      </c>
      <c r="F113" s="60">
        <f>各種係数表!E113</f>
        <v>0</v>
      </c>
      <c r="G113" s="60">
        <f>各種係数表!F113</f>
        <v>0</v>
      </c>
      <c r="H113" s="60">
        <f>各種係数表!G113</f>
        <v>4.5406738058130778E-5</v>
      </c>
      <c r="I113" s="60">
        <f>各種係数表!H113</f>
        <v>0</v>
      </c>
      <c r="J113" s="60">
        <f>各種係数表!I113</f>
        <v>0</v>
      </c>
      <c r="K113" s="60">
        <f>各種係数表!J113</f>
        <v>0</v>
      </c>
      <c r="L113" s="60">
        <f>各種係数表!K113</f>
        <v>2.7436095503402281E-6</v>
      </c>
      <c r="M113" s="60">
        <f>各種係数表!L113</f>
        <v>0</v>
      </c>
      <c r="N113" s="13">
        <f t="shared" si="54"/>
        <v>0</v>
      </c>
      <c r="O113" s="13">
        <f t="shared" si="55"/>
        <v>0</v>
      </c>
      <c r="P113" s="13">
        <f t="shared" si="56"/>
        <v>0</v>
      </c>
      <c r="Q113" s="13">
        <f t="shared" si="57"/>
        <v>0</v>
      </c>
      <c r="R113" s="13">
        <f t="shared" si="58"/>
        <v>0</v>
      </c>
      <c r="S113" s="13">
        <f t="shared" si="59"/>
        <v>0</v>
      </c>
      <c r="T113" s="13">
        <f t="shared" si="60"/>
        <v>0</v>
      </c>
      <c r="U113" s="13">
        <f t="shared" si="52"/>
        <v>0</v>
      </c>
      <c r="V113" s="13">
        <f t="shared" si="51"/>
        <v>0</v>
      </c>
      <c r="W113" s="13">
        <f t="shared" si="53"/>
        <v>0</v>
      </c>
      <c r="X113" s="13">
        <f>需要額入力!F113</f>
        <v>0</v>
      </c>
      <c r="Y113" s="13">
        <f t="shared" si="61"/>
        <v>0</v>
      </c>
      <c r="Z113" s="285">
        <f>IF(OR(自給率入力!E113="",ISNUMBER(自給率入力!E113)=FALSE,自給率入力!E113&gt;1,自給率入力!E113&lt;0),自給率入力!D113,自給率入力!E113)</f>
        <v>0.79197899999999999</v>
      </c>
      <c r="AA113" s="13">
        <f t="shared" si="62"/>
        <v>0</v>
      </c>
      <c r="AB113" s="15">
        <v>0</v>
      </c>
      <c r="AC113" s="61">
        <f>IF(OR(自給率入力!E113="",ISNUMBER(自給率入力!E113)=FALSE,自給率入力!E113&gt;1,自給率入力!E113&lt;0),自給率入力!D113,自給率入力!E113)</f>
        <v>0.79197899999999999</v>
      </c>
      <c r="AD113" s="14">
        <f t="shared" si="63"/>
        <v>0</v>
      </c>
      <c r="AE113" s="13">
        <v>0</v>
      </c>
      <c r="AF113" s="62">
        <f>各種係数表!P113</f>
        <v>0.69919532597251433</v>
      </c>
      <c r="AG113" s="14">
        <f t="shared" si="64"/>
        <v>0</v>
      </c>
      <c r="AH113" s="14">
        <f t="shared" si="65"/>
        <v>0</v>
      </c>
      <c r="AI113" s="63">
        <f>各種係数表!Q113</f>
        <v>0.27611403293937042</v>
      </c>
      <c r="AJ113" s="14">
        <f t="shared" si="66"/>
        <v>0</v>
      </c>
      <c r="AK113" s="13">
        <f t="shared" si="67"/>
        <v>0</v>
      </c>
    </row>
    <row r="114" spans="2:37" ht="18" customHeight="1" x14ac:dyDescent="0.2">
      <c r="B114" s="51" t="s">
        <v>203</v>
      </c>
      <c r="C114" s="52" t="s">
        <v>413</v>
      </c>
      <c r="D114" s="13">
        <f>需要額入力!D114</f>
        <v>0</v>
      </c>
      <c r="E114" s="60">
        <f>各種係数表!D114</f>
        <v>0</v>
      </c>
      <c r="F114" s="60">
        <f>各種係数表!E114</f>
        <v>0</v>
      </c>
      <c r="G114" s="60">
        <f>各種係数表!F114</f>
        <v>0</v>
      </c>
      <c r="H114" s="60">
        <f>各種係数表!G114</f>
        <v>0</v>
      </c>
      <c r="I114" s="60">
        <f>各種係数表!H114</f>
        <v>0</v>
      </c>
      <c r="J114" s="60">
        <f>各種係数表!I114</f>
        <v>0</v>
      </c>
      <c r="K114" s="60">
        <f>各種係数表!J114</f>
        <v>0</v>
      </c>
      <c r="L114" s="60">
        <f>各種係数表!K114</f>
        <v>0</v>
      </c>
      <c r="M114" s="60">
        <f>各種係数表!L114</f>
        <v>0</v>
      </c>
      <c r="N114" s="13">
        <f t="shared" si="54"/>
        <v>0</v>
      </c>
      <c r="O114" s="13">
        <f t="shared" si="55"/>
        <v>0</v>
      </c>
      <c r="P114" s="13">
        <f t="shared" si="56"/>
        <v>0</v>
      </c>
      <c r="Q114" s="13">
        <f t="shared" si="57"/>
        <v>0</v>
      </c>
      <c r="R114" s="13">
        <f t="shared" si="58"/>
        <v>0</v>
      </c>
      <c r="S114" s="13">
        <f t="shared" si="59"/>
        <v>0</v>
      </c>
      <c r="T114" s="13">
        <f t="shared" si="60"/>
        <v>0</v>
      </c>
      <c r="U114" s="13">
        <f t="shared" si="52"/>
        <v>0</v>
      </c>
      <c r="V114" s="13">
        <f t="shared" si="51"/>
        <v>0</v>
      </c>
      <c r="W114" s="13">
        <f t="shared" si="53"/>
        <v>0</v>
      </c>
      <c r="X114" s="13">
        <f>需要額入力!F114</f>
        <v>0</v>
      </c>
      <c r="Y114" s="13">
        <f t="shared" si="61"/>
        <v>0</v>
      </c>
      <c r="Z114" s="285">
        <f>IF(OR(自給率入力!E114="",ISNUMBER(自給率入力!E114)=FALSE,自給率入力!E114&gt;1,自給率入力!E114&lt;0),自給率入力!D114,自給率入力!E114)</f>
        <v>1</v>
      </c>
      <c r="AA114" s="13">
        <f t="shared" si="62"/>
        <v>0</v>
      </c>
      <c r="AB114" s="15">
        <v>0</v>
      </c>
      <c r="AC114" s="61">
        <f>IF(OR(自給率入力!E114="",ISNUMBER(自給率入力!E114)=FALSE,自給率入力!E114&gt;1,自給率入力!E114&lt;0),自給率入力!D114,自給率入力!E114)</f>
        <v>1</v>
      </c>
      <c r="AD114" s="14">
        <f t="shared" si="63"/>
        <v>0</v>
      </c>
      <c r="AE114" s="13">
        <v>0</v>
      </c>
      <c r="AF114" s="62">
        <f>各種係数表!P114</f>
        <v>-5.3539496086262839E-5</v>
      </c>
      <c r="AG114" s="14">
        <f t="shared" si="64"/>
        <v>0</v>
      </c>
      <c r="AH114" s="14">
        <f t="shared" si="65"/>
        <v>0</v>
      </c>
      <c r="AI114" s="63">
        <f>各種係数表!Q114</f>
        <v>0</v>
      </c>
      <c r="AJ114" s="14">
        <f t="shared" si="66"/>
        <v>0</v>
      </c>
      <c r="AK114" s="13">
        <f t="shared" si="67"/>
        <v>0</v>
      </c>
    </row>
    <row r="115" spans="2:37" ht="18" customHeight="1" thickBot="1" x14ac:dyDescent="0.25">
      <c r="B115" s="67" t="s">
        <v>204</v>
      </c>
      <c r="C115" s="68" t="s">
        <v>414</v>
      </c>
      <c r="D115" s="66">
        <f>需要額入力!D115</f>
        <v>0</v>
      </c>
      <c r="E115" s="69">
        <f>各種係数表!D115</f>
        <v>1.1787576628824509E-2</v>
      </c>
      <c r="F115" s="69">
        <f>各種係数表!E115</f>
        <v>1.17175490507273E-2</v>
      </c>
      <c r="G115" s="69">
        <f>各種係数表!F115</f>
        <v>1.685051067262187E-3</v>
      </c>
      <c r="H115" s="69">
        <f>各種係数表!G115</f>
        <v>6.8038475665217106E-3</v>
      </c>
      <c r="I115" s="69">
        <f>各種係数表!H115</f>
        <v>2.5106183554851245E-3</v>
      </c>
      <c r="J115" s="69">
        <f>各種係数表!I115</f>
        <v>2.3805386377660923E-3</v>
      </c>
      <c r="K115" s="69">
        <f>各種係数表!J115</f>
        <v>3.5253199572013786E-4</v>
      </c>
      <c r="L115" s="69">
        <f>各種係数表!K115</f>
        <v>3.4580855018772776E-3</v>
      </c>
      <c r="M115" s="69">
        <f>各種係数表!L115</f>
        <v>1.2907219843301822E-2</v>
      </c>
      <c r="N115" s="66">
        <f t="shared" si="54"/>
        <v>0</v>
      </c>
      <c r="O115" s="66">
        <f t="shared" si="55"/>
        <v>0</v>
      </c>
      <c r="P115" s="66">
        <f t="shared" si="56"/>
        <v>0</v>
      </c>
      <c r="Q115" s="66">
        <f t="shared" si="57"/>
        <v>0</v>
      </c>
      <c r="R115" s="66">
        <f t="shared" si="58"/>
        <v>0</v>
      </c>
      <c r="S115" s="66">
        <f t="shared" si="59"/>
        <v>0</v>
      </c>
      <c r="T115" s="66">
        <f t="shared" si="60"/>
        <v>0</v>
      </c>
      <c r="U115" s="66">
        <f t="shared" si="52"/>
        <v>0</v>
      </c>
      <c r="V115" s="66">
        <f t="shared" si="51"/>
        <v>0</v>
      </c>
      <c r="W115" s="66">
        <f t="shared" si="53"/>
        <v>0</v>
      </c>
      <c r="X115" s="66">
        <f>需要額入力!F115</f>
        <v>0</v>
      </c>
      <c r="Y115" s="66">
        <f t="shared" si="61"/>
        <v>0</v>
      </c>
      <c r="Z115" s="286">
        <f>IF(OR(自給率入力!E115="",ISNUMBER(自給率入力!E115)=FALSE,自給率入力!E115&gt;1,自給率入力!E115&lt;0),自給率入力!D115,自給率入力!E115)</f>
        <v>0.45348899999999998</v>
      </c>
      <c r="AA115" s="66">
        <f t="shared" si="62"/>
        <v>0</v>
      </c>
      <c r="AB115" s="70">
        <v>0</v>
      </c>
      <c r="AC115" s="61">
        <f>IF(OR(自給率入力!E115="",ISNUMBER(自給率入力!E115)=FALSE,自給率入力!E115&gt;1,自給率入力!E115&lt;0),自給率入力!D115,自給率入力!E115)</f>
        <v>0.45348899999999998</v>
      </c>
      <c r="AD115" s="71">
        <f t="shared" si="63"/>
        <v>0</v>
      </c>
      <c r="AE115" s="66">
        <v>0</v>
      </c>
      <c r="AF115" s="72">
        <f>各種係数表!P115</f>
        <v>0.411762141583083</v>
      </c>
      <c r="AG115" s="71">
        <f t="shared" si="64"/>
        <v>0</v>
      </c>
      <c r="AH115" s="71">
        <f t="shared" si="65"/>
        <v>0</v>
      </c>
      <c r="AI115" s="73">
        <f>各種係数表!Q115</f>
        <v>1.2667424702023082E-2</v>
      </c>
      <c r="AJ115" s="71">
        <f t="shared" si="66"/>
        <v>0</v>
      </c>
      <c r="AK115" s="66">
        <f t="shared" si="67"/>
        <v>0</v>
      </c>
    </row>
    <row r="116" spans="2:37" ht="28.25" customHeight="1" thickBot="1" x14ac:dyDescent="0.25">
      <c r="B116" s="783" t="s">
        <v>274</v>
      </c>
      <c r="C116" s="783"/>
      <c r="D116" s="630">
        <f>SUM(D7:D115)</f>
        <v>0</v>
      </c>
      <c r="E116" s="75" t="s">
        <v>285</v>
      </c>
      <c r="F116" s="75" t="s">
        <v>285</v>
      </c>
      <c r="G116" s="75" t="s">
        <v>285</v>
      </c>
      <c r="H116" s="75" t="s">
        <v>285</v>
      </c>
      <c r="I116" s="75" t="s">
        <v>285</v>
      </c>
      <c r="J116" s="75" t="s">
        <v>285</v>
      </c>
      <c r="K116" s="75" t="s">
        <v>457</v>
      </c>
      <c r="L116" s="75"/>
      <c r="M116" s="75"/>
      <c r="N116" s="74">
        <f>SUM(N7:N77,N79:N115)</f>
        <v>0</v>
      </c>
      <c r="O116" s="74">
        <f>SUM(O7:O78,O80:O115)</f>
        <v>0</v>
      </c>
      <c r="P116" s="74">
        <f>SUM(P7:P83,P85:P115)</f>
        <v>0</v>
      </c>
      <c r="Q116" s="74">
        <f>SUM(Q7:Q84,Q86:Q115)</f>
        <v>0</v>
      </c>
      <c r="R116" s="74">
        <f>SUM(R7:R86,R88:R115)</f>
        <v>0</v>
      </c>
      <c r="S116" s="74">
        <f>SUM(S7:S86,S88:S115)</f>
        <v>0</v>
      </c>
      <c r="T116" s="74">
        <f>SUM(T7:T87,T89:T115)</f>
        <v>0</v>
      </c>
      <c r="U116" s="74">
        <f>SUM(U7:U84,U86:U115)</f>
        <v>0</v>
      </c>
      <c r="V116" s="74">
        <f t="shared" ref="V116" si="68">SUM(V7:V88,V90:V115)</f>
        <v>0</v>
      </c>
      <c r="W116" s="630">
        <f>SUM(W7:W115)</f>
        <v>0</v>
      </c>
      <c r="X116" s="74">
        <f>SUM(X7:X115)</f>
        <v>0</v>
      </c>
      <c r="Y116" s="631">
        <f>SUM(Y7:Y115)</f>
        <v>0</v>
      </c>
      <c r="Z116" s="76" t="s">
        <v>285</v>
      </c>
      <c r="AA116" s="632">
        <f>SUM(AA7:AA115)</f>
        <v>0</v>
      </c>
      <c r="AB116" s="77">
        <f>SUM(AB7:AB115)</f>
        <v>0</v>
      </c>
      <c r="AC116" s="75" t="s">
        <v>285</v>
      </c>
      <c r="AD116" s="78">
        <f>SUM(AD7:AD115)</f>
        <v>0</v>
      </c>
      <c r="AE116" s="631">
        <f>SUM(AE7:AE115)</f>
        <v>0</v>
      </c>
      <c r="AF116" s="79" t="s">
        <v>285</v>
      </c>
      <c r="AG116" s="74">
        <f>SUM(AG7:AG115)</f>
        <v>0</v>
      </c>
      <c r="AH116" s="74">
        <f>SUM(AH7:AH115)</f>
        <v>0</v>
      </c>
      <c r="AI116" s="75" t="s">
        <v>285</v>
      </c>
      <c r="AJ116" s="74">
        <f>SUM(AJ7:AJ115)</f>
        <v>0</v>
      </c>
      <c r="AK116" s="74">
        <f>SUM(AK7:AK115)</f>
        <v>0</v>
      </c>
    </row>
    <row r="117" spans="2:37" ht="21.65" customHeight="1" x14ac:dyDescent="0.2">
      <c r="B117" s="1"/>
      <c r="C117" s="1"/>
      <c r="D117" s="1"/>
      <c r="E117" s="1"/>
      <c r="F117" s="1"/>
      <c r="G117" s="1"/>
      <c r="H117" s="1"/>
      <c r="I117" s="1"/>
      <c r="J117" s="1"/>
      <c r="K117" s="1"/>
      <c r="L117" s="1"/>
      <c r="M117" s="1"/>
      <c r="N117" s="1"/>
      <c r="O117" s="1"/>
      <c r="P117" s="1"/>
      <c r="Q117" s="1"/>
      <c r="R117" s="1"/>
      <c r="S117" s="1"/>
      <c r="T117" s="1"/>
      <c r="U117" s="1"/>
      <c r="V117" s="629">
        <f>SUM(N116:V116)</f>
        <v>0</v>
      </c>
      <c r="W117" s="1"/>
      <c r="X117" s="1"/>
      <c r="Y117" s="1"/>
      <c r="Z117" s="1"/>
      <c r="AA117" s="1"/>
      <c r="AB117" s="1"/>
      <c r="AC117" s="1"/>
      <c r="AD117" s="1"/>
      <c r="AE117" s="1"/>
      <c r="AF117" s="1"/>
      <c r="AG117" s="1"/>
      <c r="AH117" s="1"/>
      <c r="AI117" s="1"/>
      <c r="AJ117" s="1"/>
      <c r="AK117" s="1"/>
    </row>
    <row r="118" spans="2:37" x14ac:dyDescent="0.2">
      <c r="B118" s="4"/>
      <c r="C118" s="6"/>
      <c r="D118" s="1"/>
      <c r="E118" s="1"/>
      <c r="F118" s="1"/>
      <c r="G118" s="1"/>
      <c r="H118" s="1"/>
      <c r="I118" s="1"/>
      <c r="J118" s="1"/>
      <c r="K118" s="1"/>
      <c r="L118" s="1"/>
      <c r="M118" s="1"/>
      <c r="N118" s="1"/>
      <c r="O118" s="1"/>
      <c r="P118" s="1"/>
      <c r="Q118" s="1"/>
      <c r="R118" s="1"/>
      <c r="S118" s="1"/>
      <c r="T118" s="1"/>
      <c r="U118" s="1"/>
      <c r="V118" s="1"/>
      <c r="W118" s="1"/>
      <c r="X118" s="1"/>
      <c r="Y118" s="5"/>
      <c r="Z118" s="1"/>
      <c r="AA118" s="1"/>
      <c r="AB118" s="1"/>
      <c r="AC118" s="1"/>
      <c r="AD118" s="1"/>
      <c r="AE118" s="1"/>
      <c r="AF118" s="1"/>
      <c r="AG118" s="1"/>
      <c r="AH118" s="1"/>
      <c r="AI118" s="1"/>
      <c r="AJ118" s="1"/>
      <c r="AK118" s="1"/>
    </row>
    <row r="119" spans="2:37" x14ac:dyDescent="0.2">
      <c r="B119" s="7"/>
      <c r="C119" s="4"/>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row>
    <row r="120" spans="2:37" x14ac:dyDescent="0.2">
      <c r="B120" s="1"/>
      <c r="C120" s="4"/>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row>
    <row r="121" spans="2:37" x14ac:dyDescent="0.2">
      <c r="B121" s="4"/>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row>
  </sheetData>
  <mergeCells count="12">
    <mergeCell ref="AI4:AI5"/>
    <mergeCell ref="AF4:AF5"/>
    <mergeCell ref="AC4:AC5"/>
    <mergeCell ref="B1:C1"/>
    <mergeCell ref="B116:C116"/>
    <mergeCell ref="Z4:Z5"/>
    <mergeCell ref="Y4:Y5"/>
    <mergeCell ref="E4:F4"/>
    <mergeCell ref="N4:O4"/>
    <mergeCell ref="B4:C6"/>
    <mergeCell ref="G4:M4"/>
    <mergeCell ref="P4:V4"/>
  </mergeCells>
  <phoneticPr fontId="2"/>
  <pageMargins left="0.70866141732283472" right="0.70866141732283472" top="0.74803149606299213" bottom="0.74803149606299213" header="0.31496062992125984" footer="0.31496062992125984"/>
  <pageSetup paperSize="8" scale="34" orientation="landscape" r:id="rId1"/>
  <headerFooter>
    <oddHeader>&amp;L&amp;F&amp;R&amp;A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31</vt:i4>
      </vt:variant>
    </vt:vector>
  </HeadingPairs>
  <TitlesOfParts>
    <vt:vector size="47" baseType="lpstr">
      <vt:lpstr>概要</vt:lpstr>
      <vt:lpstr>利用の手引</vt:lpstr>
      <vt:lpstr>需要額入力</vt:lpstr>
      <vt:lpstr>自給率入力</vt:lpstr>
      <vt:lpstr>消費転換率</vt:lpstr>
      <vt:lpstr>分析結果</vt:lpstr>
      <vt:lpstr>経済波及効果フロー図</vt:lpstr>
      <vt:lpstr>計算結果まとめ</vt:lpstr>
      <vt:lpstr>１次波及計算</vt:lpstr>
      <vt:lpstr>２次波及計算</vt:lpstr>
      <vt:lpstr>総合波及計算</vt:lpstr>
      <vt:lpstr>各種係数表</vt:lpstr>
      <vt:lpstr>生産者価格評価表</vt:lpstr>
      <vt:lpstr>投入係数表</vt:lpstr>
      <vt:lpstr>逆行列係数表(Ｉ－(Ｉ-Ｍ)Ａ)-1型</vt:lpstr>
      <vt:lpstr>雇用表</vt:lpstr>
      <vt:lpstr>DProduce_inc</vt:lpstr>
      <vt:lpstr>DPurchase_inc</vt:lpstr>
      <vt:lpstr>margin_D</vt:lpstr>
      <vt:lpstr>margin_set</vt:lpstr>
      <vt:lpstr>'１次波及計算'!Print_Area</vt:lpstr>
      <vt:lpstr>'２次波及計算'!Print_Area</vt:lpstr>
      <vt:lpstr>概要!Print_Area</vt:lpstr>
      <vt:lpstr>'逆行列係数表(Ｉ－(Ｉ-Ｍ)Ａ)-1型'!Print_Area</vt:lpstr>
      <vt:lpstr>経済波及効果フロー図!Print_Area</vt:lpstr>
      <vt:lpstr>計算結果まとめ!Print_Area</vt:lpstr>
      <vt:lpstr>雇用表!Print_Area</vt:lpstr>
      <vt:lpstr>自給率入力!Print_Area</vt:lpstr>
      <vt:lpstr>需要額入力!Print_Area</vt:lpstr>
      <vt:lpstr>消費転換率!Print_Area</vt:lpstr>
      <vt:lpstr>生産者価格評価表!Print_Area</vt:lpstr>
      <vt:lpstr>総合波及計算!Print_Area</vt:lpstr>
      <vt:lpstr>投入係数表!Print_Area</vt:lpstr>
      <vt:lpstr>分析結果!Print_Area</vt:lpstr>
      <vt:lpstr>利用の手引!Print_Area</vt:lpstr>
      <vt:lpstr>'１次波及計算'!Print_Titles</vt:lpstr>
      <vt:lpstr>'２次波及計算'!Print_Titles</vt:lpstr>
      <vt:lpstr>各種係数表!Print_Titles</vt:lpstr>
      <vt:lpstr>'逆行列係数表(Ｉ－(Ｉ-Ｍ)Ａ)-1型'!Print_Titles</vt:lpstr>
      <vt:lpstr>計算結果まとめ!Print_Titles</vt:lpstr>
      <vt:lpstr>雇用表!Print_Titles</vt:lpstr>
      <vt:lpstr>自給率入力!Print_Titles</vt:lpstr>
      <vt:lpstr>需要額入力!Print_Titles</vt:lpstr>
      <vt:lpstr>生産者価格評価表!Print_Titles</vt:lpstr>
      <vt:lpstr>総合波及計算!Print_Titles</vt:lpstr>
      <vt:lpstr>投入係数表!Print_Titles</vt:lpstr>
      <vt:lpstr>ss_ratio</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2022-02-08T00:21:18Z</dcterms:created>
  <dcterms:modified xsi:type="dcterms:W3CDTF">2025-12-25T01:41:59Z</dcterms:modified>
</cp:coreProperties>
</file>