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10.2.21.142\share\04-2 指導２G（R6.4～）\16【訪問介護サービス確保事業】\03HP掲載\R7.8.20掲載\"/>
    </mc:Choice>
  </mc:AlternateContent>
  <xr:revisionPtr revIDLastSave="0" documentId="13_ncr:1_{CF8B5D40-D0D2-45CC-AECD-623EE2908155}" xr6:coauthVersionLast="47" xr6:coauthVersionMax="47" xr10:uidLastSave="{00000000-0000-0000-0000-000000000000}"/>
  <bookViews>
    <workbookView xWindow="-120" yWindow="-120" windowWidth="19710" windowHeight="11760" xr2:uid="{00000000-000D-0000-FFFF-FFFF00000000}"/>
  </bookViews>
  <sheets>
    <sheet name="確認事項" sheetId="16" r:id="rId1"/>
    <sheet name="別紙様式１" sheetId="13" r:id="rId2"/>
    <sheet name="(別紙1-2-1)事業計画書（優先順位第１位）" sheetId="18" r:id="rId3"/>
    <sheet name="(別紙1-1-1)所要額調書（優先順位第１位）　" sheetId="14" r:id="rId4"/>
    <sheet name="(別紙1-2-2)事業計画書 （優先順位第２位）" sheetId="19" r:id="rId5"/>
    <sheet name="(別紙1-1-2)所要額調書（優先順位第２位）" sheetId="15" r:id="rId6"/>
    <sheet name="（別紙３）中山間地域等" sheetId="5" state="hidden" r:id="rId7"/>
    <sheet name="（別紙1）事業計画書" sheetId="2" state="hidden" r:id="rId8"/>
    <sheet name="記入例" sheetId="9" state="hidden" r:id="rId9"/>
    <sheet name="vlookup用" sheetId="10" state="hidden" r:id="rId10"/>
    <sheet name="申請書（不要）" sheetId="1" state="hidden" r:id="rId11"/>
    <sheet name="（参考）介護給付費算定に係る体制等に関する届出（訪問介護抜粋）" sheetId="7" state="hidden" r:id="rId12"/>
  </sheets>
  <externalReferences>
    <externalReference r:id="rId13"/>
    <externalReference r:id="rId14"/>
    <externalReference r:id="rId15"/>
    <externalReference r:id="rId16"/>
  </externalReferences>
  <definedNames>
    <definedName name="①キャリアアップの仕組みづくりや研修体制の構築">'（別紙1）事業計画書'!$D$27</definedName>
    <definedName name="ｋ">#N/A</definedName>
    <definedName name="_xlnm.Print_Area" localSheetId="11">#N/A</definedName>
    <definedName name="_xlnm.Print_Area" localSheetId="7">'（別紙1）事業計画書'!$A$1:$E$25</definedName>
    <definedName name="_xlnm.Print_Area" localSheetId="3">'(別紙1-1-1)所要額調書（優先順位第１位）　'!$A$1:$K$73</definedName>
    <definedName name="_xlnm.Print_Area" localSheetId="5">'(別紙1-1-2)所要額調書（優先順位第２位）'!$A$1:$K$73</definedName>
    <definedName name="_xlnm.Print_Area" localSheetId="2">'(別紙1-2-1)事業計画書（優先順位第１位）'!$A$1:$V$96</definedName>
    <definedName name="_xlnm.Print_Area" localSheetId="4">'(別紙1-2-2)事業計画書 （優先順位第２位）'!$A$1:$V$96</definedName>
    <definedName name="_xlnm.Print_Area" localSheetId="6">'（別紙３）中山間地域等'!$A$1:$D$21</definedName>
    <definedName name="_xlnm.Print_Area" localSheetId="0">確認事項!$A$1:$I$37</definedName>
    <definedName name="_xlnm.Print_Area" localSheetId="8">記入例!$A$1:$E$24</definedName>
    <definedName name="_xlnm.Print_Area" localSheetId="10">'申請書（不要）'!$A$1:$E$33</definedName>
    <definedName name="_xlnm.Print_Area" localSheetId="1">別紙様式１!$A$1:$I$49</definedName>
    <definedName name="キャリアアップの仕組みづくりや研修体制の構築" localSheetId="8">記入例!$D$26</definedName>
    <definedName name="キャリアアップの仕組みづくりや研修体制の構築">'（別紙1）事業計画書'!$D$27</definedName>
    <definedName name="サービス種別">[1]サービス種類一覧!$B$4:$B$20</definedName>
    <definedName name="サービス種類">[2]サービス種類一覧!$C$4:$C$20</definedName>
    <definedName name="サービス名">#N/A</definedName>
    <definedName name="サービス名称">#N/A</definedName>
    <definedName name="その他経営の維持・改善等に必要な事業" localSheetId="8">記入例!$D$33</definedName>
    <definedName name="その他経営の維持・改善等に必要な事業">'（別紙1）事業計画書'!$D$34</definedName>
    <definedName name="だだ">#N/A</definedName>
    <definedName name="っっｋ">#N/A</definedName>
    <definedName name="っっっっｌ">#N/A</definedName>
    <definedName name="介護人材・利用者確保のための広報活動" localSheetId="8">記入例!$D$32</definedName>
    <definedName name="介護人材・利用者確保のための広報活動">'（別紙1）事業計画書'!$D$33</definedName>
    <definedName name="確認">#N/A</definedName>
    <definedName name="経営改善に向けた取組外部委託・臨時職員雇用">#REF!</definedName>
    <definedName name="経営改善に向けた取組外部委託臨時職員雇用" localSheetId="2">#REF!</definedName>
    <definedName name="経営改善に向けた取組外部委託臨時職員雇用" localSheetId="4">#REF!</definedName>
    <definedName name="経営改善に向けた取組外部委託臨時職員雇用">#REF!</definedName>
    <definedName name="経営改善のための外部委託・臨時職員雇用" localSheetId="8">記入例!$D$29</definedName>
    <definedName name="経営改善のための外部委託・臨時職員雇用">'（別紙1）事業計画書'!$D$30</definedName>
    <definedName name="経験年数が短いヘルパーへの同行" localSheetId="8">記入例!$D$28</definedName>
    <definedName name="経験年数が短いヘルパーへの同行">'（別紙1）事業計画書'!$D$29</definedName>
    <definedName name="種類">[3]サービス種類一覧!$A$4:$A$20</definedName>
    <definedName name="小規模事業所等の協働化・大規模化の取組" localSheetId="8">記入例!$D$31</definedName>
    <definedName name="小規模事業所等の協働化・大規模化の取組">'（別紙1）事業計画書'!$D$32</definedName>
    <definedName name="中山間・離島等地域における採用活動" localSheetId="8">記入例!$D$27</definedName>
    <definedName name="中山間・離島等地域における採用活動">'（別紙1）事業計画書'!$D$28</definedName>
    <definedName name="登録ヘルパー等の常勤化の促進" localSheetId="8">記入例!$D$30</definedName>
    <definedName name="登録ヘルパー等の常勤化の促進">'（別紙1）事業計画書'!$D$31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7" i="15" l="1"/>
  <c r="G51" i="14" l="1"/>
  <c r="P54" i="18"/>
  <c r="H38" i="14" s="1"/>
  <c r="G54" i="18"/>
  <c r="H32" i="14" s="1"/>
  <c r="P45" i="18"/>
  <c r="G45" i="18"/>
  <c r="F5" i="15"/>
  <c r="N6" i="19"/>
  <c r="N4" i="19"/>
  <c r="N5" i="19"/>
  <c r="H17" i="15"/>
  <c r="H13" i="15"/>
  <c r="H26" i="14"/>
  <c r="G51" i="15"/>
  <c r="N6" i="18"/>
  <c r="N5" i="18"/>
  <c r="N4" i="18"/>
  <c r="P54" i="19"/>
  <c r="H38" i="15" s="1"/>
  <c r="G54" i="19"/>
  <c r="H32" i="15" s="1"/>
  <c r="P45" i="19"/>
  <c r="H26" i="15" s="1"/>
  <c r="G45" i="19"/>
  <c r="H20" i="15" s="1"/>
  <c r="D36" i="18" l="1"/>
  <c r="H20" i="14"/>
  <c r="D36" i="19"/>
  <c r="E67" i="15" l="1"/>
  <c r="E63" i="15"/>
  <c r="H63" i="15" s="1"/>
  <c r="E58" i="15"/>
  <c r="H58" i="15" s="1"/>
  <c r="C53" i="15"/>
  <c r="E48" i="15"/>
  <c r="H48" i="15" s="1"/>
  <c r="C41" i="15"/>
  <c r="G41" i="15" s="1"/>
  <c r="C35" i="15"/>
  <c r="C29" i="15"/>
  <c r="G29" i="15" s="1"/>
  <c r="C23" i="15"/>
  <c r="E17" i="15"/>
  <c r="E13" i="15"/>
  <c r="E63" i="14"/>
  <c r="H63" i="14" s="1"/>
  <c r="C53" i="14"/>
  <c r="G53" i="14" s="1"/>
  <c r="E13" i="14"/>
  <c r="H13" i="14" s="1"/>
  <c r="E17" i="14"/>
  <c r="H17" i="14" s="1"/>
  <c r="C23" i="14"/>
  <c r="C29" i="14"/>
  <c r="C35" i="14"/>
  <c r="E35" i="14" s="1"/>
  <c r="C41" i="14"/>
  <c r="E41" i="14" s="1"/>
  <c r="F5" i="14"/>
  <c r="E67" i="14"/>
  <c r="H67" i="14" s="1"/>
  <c r="E58" i="14"/>
  <c r="H58" i="14" s="1"/>
  <c r="E48" i="14"/>
  <c r="H48" i="14" s="1"/>
  <c r="E53" i="15" l="1"/>
  <c r="G53" i="15"/>
  <c r="E35" i="15"/>
  <c r="H35" i="15" s="1"/>
  <c r="G35" i="15"/>
  <c r="E23" i="15"/>
  <c r="G23" i="15"/>
  <c r="E29" i="15"/>
  <c r="H29" i="15" s="1"/>
  <c r="E41" i="15"/>
  <c r="H41" i="15" s="1"/>
  <c r="G35" i="14"/>
  <c r="H35" i="14" s="1"/>
  <c r="G29" i="14"/>
  <c r="E29" i="14"/>
  <c r="H29" i="14" s="1"/>
  <c r="E23" i="14"/>
  <c r="G41" i="14"/>
  <c r="H41" i="14" s="1"/>
  <c r="G23" i="14"/>
  <c r="E53" i="14"/>
  <c r="H53" i="14" s="1"/>
  <c r="D70" i="14" s="1"/>
  <c r="T73" i="14" s="1"/>
  <c r="D73" i="14" s="1"/>
  <c r="D43" i="15" l="1"/>
  <c r="H23" i="15"/>
  <c r="H23" i="14"/>
  <c r="D43" i="14" s="1"/>
  <c r="C25" i="13" s="1"/>
  <c r="H53" i="15"/>
  <c r="D70" i="15" s="1"/>
  <c r="U73" i="15" s="1"/>
  <c r="D73" i="15" s="1"/>
  <c r="F25" i="13" l="1"/>
  <c r="D27" i="13" s="1"/>
  <c r="F31" i="1"/>
  <c r="C22" i="9"/>
  <c r="D4" i="2" l="1"/>
  <c r="C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tc={BAD139D6-377B-4765-827F-A34DF1AFD6E9}</author>
  </authors>
  <commentList>
    <comment ref="C4" authorId="0" shapeId="0" xr:uid="{BAD139D6-377B-4765-827F-A34DF1AFD6E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申請書に入力した内容が自動で入力されます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tc={E6C37B5D-551F-4A6F-BEDD-7038C3A03EF3}</author>
  </authors>
  <commentList>
    <comment ref="C4" authorId="0" shapeId="0" xr:uid="{E6C37B5D-551F-4A6F-BEDD-7038C3A03EF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申請書に入力した内容が自動で入力されます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tc={514CE504-A186-42E4-876C-7B545446A0E7}</author>
    <author>tc={57034E01-FE59-48E2-8AC3-D65DA935FF63}</author>
  </authors>
  <commentList>
    <comment ref="C6" authorId="0" shapeId="0" xr:uid="{514CE504-A186-42E4-876C-7B545446A0E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計画書に記載する情報</t>
      </text>
    </comment>
    <comment ref="C7" authorId="1" shapeId="0" xr:uid="{57034E01-FE59-48E2-8AC3-D65DA935FF6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事業計画書に必要な情報</t>
      </text>
    </comment>
  </commentList>
</comments>
</file>

<file path=xl/sharedStrings.xml><?xml version="1.0" encoding="utf-8"?>
<sst xmlns="http://schemas.openxmlformats.org/spreadsheetml/2006/main" count="858" uniqueCount="362">
  <si>
    <t>都道府県知事、指定都市市長、中核市市長　様</t>
    <rPh sb="0" eb="4">
      <t>トドウフケン</t>
    </rPh>
    <rPh sb="4" eb="6">
      <t>チジ</t>
    </rPh>
    <rPh sb="7" eb="9">
      <t>シテイ</t>
    </rPh>
    <rPh sb="9" eb="11">
      <t>トシ</t>
    </rPh>
    <rPh sb="11" eb="13">
      <t>シチョウ</t>
    </rPh>
    <rPh sb="14" eb="17">
      <t>チュウカクシ</t>
    </rPh>
    <rPh sb="17" eb="19">
      <t>シチョウ</t>
    </rPh>
    <rPh sb="20" eb="21">
      <t>サマ</t>
    </rPh>
    <phoneticPr fontId="2"/>
  </si>
  <si>
    <t>訪問介護等サービス提供体制確保支援事業補助金　交付申請書</t>
    <rPh sb="0" eb="4">
      <t>ホウモンカイゴ</t>
    </rPh>
    <rPh sb="4" eb="5">
      <t>トウ</t>
    </rPh>
    <rPh sb="9" eb="11">
      <t>テイキョウ</t>
    </rPh>
    <rPh sb="11" eb="13">
      <t>タイセイ</t>
    </rPh>
    <rPh sb="13" eb="15">
      <t>カクホ</t>
    </rPh>
    <rPh sb="15" eb="17">
      <t>シエン</t>
    </rPh>
    <rPh sb="17" eb="19">
      <t>ジギョウ</t>
    </rPh>
    <rPh sb="19" eb="22">
      <t>ホジョキン</t>
    </rPh>
    <rPh sb="23" eb="25">
      <t>コウフ</t>
    </rPh>
    <rPh sb="25" eb="28">
      <t>シンセイショ</t>
    </rPh>
    <phoneticPr fontId="2"/>
  </si>
  <si>
    <t>標記の補助金について、関係書類を添えて次のとおり申請します。</t>
    <rPh sb="0" eb="2">
      <t>ヒョウキ</t>
    </rPh>
    <rPh sb="3" eb="6">
      <t>ホジョキン</t>
    </rPh>
    <rPh sb="11" eb="13">
      <t>カンケイ</t>
    </rPh>
    <rPh sb="13" eb="15">
      <t>ショルイ</t>
    </rPh>
    <rPh sb="16" eb="17">
      <t>ソ</t>
    </rPh>
    <rPh sb="19" eb="20">
      <t>ツギ</t>
    </rPh>
    <rPh sb="24" eb="26">
      <t>シンセイ</t>
    </rPh>
    <phoneticPr fontId="2"/>
  </si>
  <si>
    <t>キャリアアップの仕組みづくりや研修体制の構築</t>
    <phoneticPr fontId="2"/>
  </si>
  <si>
    <t>総事業費</t>
    <rPh sb="0" eb="1">
      <t>ソウ</t>
    </rPh>
    <rPh sb="1" eb="4">
      <t>ジギョウヒ</t>
    </rPh>
    <phoneticPr fontId="2"/>
  </si>
  <si>
    <t>寄付金
その他の収入額</t>
    <phoneticPr fontId="2"/>
  </si>
  <si>
    <t>差引額</t>
    <phoneticPr fontId="2"/>
  </si>
  <si>
    <t>対象経費
支出予定額</t>
    <rPh sb="0" eb="2">
      <t>タイショウ</t>
    </rPh>
    <rPh sb="2" eb="4">
      <t>ケイヒ</t>
    </rPh>
    <rPh sb="5" eb="7">
      <t>シシュツ</t>
    </rPh>
    <rPh sb="7" eb="9">
      <t>ヨテイ</t>
    </rPh>
    <rPh sb="9" eb="10">
      <t>ガク</t>
    </rPh>
    <phoneticPr fontId="2"/>
  </si>
  <si>
    <t>基準額</t>
  </si>
  <si>
    <t>補助額</t>
    <phoneticPr fontId="2"/>
  </si>
  <si>
    <t>経営改善のための外部委託・臨時職員雇用</t>
    <rPh sb="0" eb="2">
      <t>ケイエイ</t>
    </rPh>
    <rPh sb="2" eb="4">
      <t>カイゼン</t>
    </rPh>
    <rPh sb="8" eb="10">
      <t>ガイブ</t>
    </rPh>
    <rPh sb="10" eb="12">
      <t>イタク</t>
    </rPh>
    <rPh sb="13" eb="15">
      <t>リンジ</t>
    </rPh>
    <rPh sb="15" eb="17">
      <t>ショクイン</t>
    </rPh>
    <rPh sb="17" eb="19">
      <t>コヨウ</t>
    </rPh>
    <phoneticPr fontId="2"/>
  </si>
  <si>
    <t>登録ヘルパー等の常勤化の促進</t>
  </si>
  <si>
    <t>補助金交付申請額</t>
    <rPh sb="0" eb="3">
      <t>ホジョキン</t>
    </rPh>
    <rPh sb="3" eb="5">
      <t>コウフ</t>
    </rPh>
    <rPh sb="5" eb="7">
      <t>シンセイ</t>
    </rPh>
    <rPh sb="7" eb="8">
      <t>ガク</t>
    </rPh>
    <phoneticPr fontId="2"/>
  </si>
  <si>
    <t>添付書類（申請する事業ごとに提出）</t>
    <rPh sb="0" eb="2">
      <t>テンプ</t>
    </rPh>
    <rPh sb="2" eb="4">
      <t>ショルイ</t>
    </rPh>
    <rPh sb="5" eb="7">
      <t>シンセイ</t>
    </rPh>
    <rPh sb="9" eb="11">
      <t>ジギョウ</t>
    </rPh>
    <rPh sb="14" eb="16">
      <t>テイシュツ</t>
    </rPh>
    <phoneticPr fontId="2"/>
  </si>
  <si>
    <t>区分ごとに支出予定額（数字のみ入力）と積算の内訳を記入してください。</t>
    <rPh sb="0" eb="2">
      <t>クブン</t>
    </rPh>
    <rPh sb="5" eb="7">
      <t>シシュツ</t>
    </rPh>
    <rPh sb="7" eb="10">
      <t>ヨテイガク</t>
    </rPh>
    <rPh sb="11" eb="13">
      <t>スウジ</t>
    </rPh>
    <rPh sb="15" eb="17">
      <t>ニュウリョク</t>
    </rPh>
    <rPh sb="19" eb="21">
      <t>セキサン</t>
    </rPh>
    <rPh sb="22" eb="24">
      <t>ウチワケ</t>
    </rPh>
    <rPh sb="25" eb="27">
      <t>キニュウ</t>
    </rPh>
    <phoneticPr fontId="2"/>
  </si>
  <si>
    <t>区分</t>
    <rPh sb="0" eb="2">
      <t>クブン</t>
    </rPh>
    <phoneticPr fontId="2"/>
  </si>
  <si>
    <t>支出予定額</t>
    <rPh sb="0" eb="2">
      <t>シシュツ</t>
    </rPh>
    <rPh sb="2" eb="5">
      <t>ヨテイガク</t>
    </rPh>
    <phoneticPr fontId="2"/>
  </si>
  <si>
    <t>積算内訳</t>
    <rPh sb="0" eb="2">
      <t>セキサン</t>
    </rPh>
    <rPh sb="2" eb="4">
      <t>ウチワケ</t>
    </rPh>
    <phoneticPr fontId="2"/>
  </si>
  <si>
    <t>合計（自動計算）</t>
    <rPh sb="0" eb="2">
      <t>ゴウケイ</t>
    </rPh>
    <rPh sb="3" eb="5">
      <t>ジドウ</t>
    </rPh>
    <rPh sb="5" eb="7">
      <t>ケイサン</t>
    </rPh>
    <phoneticPr fontId="2"/>
  </si>
  <si>
    <t>別紙２</t>
    <rPh sb="0" eb="2">
      <t>ベッシ</t>
    </rPh>
    <phoneticPr fontId="2"/>
  </si>
  <si>
    <t>訪問介護等サービス提供体制確保支援事業補助金　事業計画書</t>
    <rPh sb="23" eb="25">
      <t>ジギョウ</t>
    </rPh>
    <rPh sb="25" eb="28">
      <t>ケイカクショ</t>
    </rPh>
    <phoneticPr fontId="2"/>
  </si>
  <si>
    <t>事業者名</t>
    <rPh sb="0" eb="3">
      <t>ジギョウシャ</t>
    </rPh>
    <rPh sb="3" eb="4">
      <t>メイ</t>
    </rPh>
    <phoneticPr fontId="3"/>
  </si>
  <si>
    <t>対象事業（ドロップダウンリストから選択）</t>
    <rPh sb="0" eb="2">
      <t>タイショウ</t>
    </rPh>
    <rPh sb="2" eb="4">
      <t>ジギョウ</t>
    </rPh>
    <rPh sb="17" eb="19">
      <t>センタク</t>
    </rPh>
    <phoneticPr fontId="3"/>
  </si>
  <si>
    <t>※実施する事業ごとに１枚作成してください。</t>
    <rPh sb="1" eb="3">
      <t>ジッシ</t>
    </rPh>
    <rPh sb="5" eb="7">
      <t>ジギョウ</t>
    </rPh>
    <rPh sb="11" eb="12">
      <t>マイ</t>
    </rPh>
    <rPh sb="12" eb="14">
      <t>サクセイ</t>
    </rPh>
    <phoneticPr fontId="2"/>
  </si>
  <si>
    <t>ヘルパーステーション○○</t>
    <phoneticPr fontId="2"/>
  </si>
  <si>
    <t>中山間・離島等地域における採用活動</t>
    <phoneticPr fontId="2"/>
  </si>
  <si>
    <t>経験年数が短いヘルパーへの同行</t>
    <phoneticPr fontId="2"/>
  </si>
  <si>
    <t>登録ヘルパー等の常勤化の促進</t>
    <phoneticPr fontId="2"/>
  </si>
  <si>
    <t>小規模事業所等の協働化・大規模化の取組</t>
    <phoneticPr fontId="2"/>
  </si>
  <si>
    <t>介護人材・利用者確保のための広報活動</t>
    <phoneticPr fontId="2"/>
  </si>
  <si>
    <t>申請書にチェックする「中山間地域等」とは、「厚生労働大臣が定める中山間地域等の地域（平成21年厚労告第83号）」第一条に該当する下記の地域を指す</t>
    <rPh sb="0" eb="3">
      <t>シンセイショ</t>
    </rPh>
    <rPh sb="11" eb="12">
      <t>チュウ</t>
    </rPh>
    <rPh sb="12" eb="14">
      <t>サンカン</t>
    </rPh>
    <rPh sb="14" eb="16">
      <t>チイキ</t>
    </rPh>
    <rPh sb="16" eb="17">
      <t>トウ</t>
    </rPh>
    <rPh sb="22" eb="24">
      <t>コウセイ</t>
    </rPh>
    <rPh sb="24" eb="26">
      <t>ロウドウ</t>
    </rPh>
    <rPh sb="26" eb="28">
      <t>ダイジン</t>
    </rPh>
    <rPh sb="29" eb="30">
      <t>サダ</t>
    </rPh>
    <rPh sb="32" eb="35">
      <t>チュウサンカン</t>
    </rPh>
    <rPh sb="35" eb="37">
      <t>チイキ</t>
    </rPh>
    <rPh sb="37" eb="38">
      <t>トウ</t>
    </rPh>
    <rPh sb="39" eb="41">
      <t>チイキ</t>
    </rPh>
    <rPh sb="42" eb="44">
      <t>ヘイセイ</t>
    </rPh>
    <rPh sb="46" eb="47">
      <t>ネン</t>
    </rPh>
    <rPh sb="47" eb="49">
      <t>コウロウ</t>
    </rPh>
    <rPh sb="49" eb="50">
      <t>コク</t>
    </rPh>
    <rPh sb="50" eb="51">
      <t>ダイ</t>
    </rPh>
    <rPh sb="53" eb="54">
      <t>ゴウ</t>
    </rPh>
    <rPh sb="56" eb="57">
      <t>ダイ</t>
    </rPh>
    <rPh sb="57" eb="59">
      <t>イチジョウ</t>
    </rPh>
    <rPh sb="60" eb="62">
      <t>ガイトウ</t>
    </rPh>
    <rPh sb="64" eb="66">
      <t>カキ</t>
    </rPh>
    <rPh sb="67" eb="69">
      <t>チイキ</t>
    </rPh>
    <rPh sb="70" eb="71">
      <t>サ</t>
    </rPh>
    <phoneticPr fontId="2"/>
  </si>
  <si>
    <t>チェック対象地域</t>
    <rPh sb="4" eb="6">
      <t>タイショウ</t>
    </rPh>
    <rPh sb="6" eb="8">
      <t>チイキ</t>
    </rPh>
    <phoneticPr fontId="2"/>
  </si>
  <si>
    <t>①</t>
    <phoneticPr fontId="2"/>
  </si>
  <si>
    <t>豪雪地帯対策特別措置法(昭和三十七年法律第七十三号)第二条第一項の規定により指定された豪雪地帯及び同条第二項の規定により指定された特別豪雪地帯</t>
  </si>
  <si>
    <t>②</t>
    <phoneticPr fontId="2"/>
  </si>
  <si>
    <t>辺地に係る公共的施設の総合整備のための財政上の特別措置等に関する法律(昭和三十七年法律第八十八号)第二条第一項に規定する辺地</t>
    <phoneticPr fontId="2"/>
  </si>
  <si>
    <t>③</t>
    <phoneticPr fontId="2"/>
  </si>
  <si>
    <t>半島振興法(昭和六十年法律第六十三号)第二条第一項の規定により指定された半島振興対策実施地域</t>
    <phoneticPr fontId="2"/>
  </si>
  <si>
    <t>④</t>
    <phoneticPr fontId="2"/>
  </si>
  <si>
    <t>特定農山村地域における農林業等の活性化のための基盤整備の促進に関する法律(平成五年法律第七十二号)第二条第一項に規定する特定農山村地域</t>
    <phoneticPr fontId="2"/>
  </si>
  <si>
    <t>⑤</t>
    <phoneticPr fontId="2"/>
  </si>
  <si>
    <t>過疎地域の持続的発展の支援に関する特別措置法(令和三年法律第十九号)第二条第二項の規定により公示された過疎地域</t>
    <phoneticPr fontId="2"/>
  </si>
  <si>
    <t>上記から除く地域</t>
    <rPh sb="0" eb="2">
      <t>ジョウキ</t>
    </rPh>
    <rPh sb="4" eb="5">
      <t>ノゾ</t>
    </rPh>
    <rPh sb="6" eb="8">
      <t>チイキ</t>
    </rPh>
    <phoneticPr fontId="2"/>
  </si>
  <si>
    <t>沖縄振興特別措置法(平成十四年法律第十四号)第三条第三号に規定する離島</t>
    <phoneticPr fontId="2"/>
  </si>
  <si>
    <t>①②⑤のうち、厚生労働大臣が別に定めるもの</t>
    <phoneticPr fontId="2"/>
  </si>
  <si>
    <t>（別紙１ー１－２）</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</si>
  <si>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</si>
  <si>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</si>
  <si>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</si>
  <si>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</si>
  <si>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</si>
  <si>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</si>
  <si>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</si>
  <si>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</si>
  <si>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</si>
  <si>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</si>
  <si>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</si>
  <si>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</si>
  <si>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</si>
  <si>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</si>
  <si>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</si>
  <si>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</si>
  <si>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</si>
  <si>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</si>
  <si>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</si>
  <si>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1"/>
  </si>
  <si>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</si>
  <si>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</si>
  <si>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</si>
  <si>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</si>
  <si>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</si>
  <si>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</si>
  <si>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</si>
  <si>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</si>
  <si>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21"/>
  </si>
  <si>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</si>
  <si>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</si>
  <si>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</si>
  <si>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</si>
  <si>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</si>
  <si>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21"/>
  </si>
  <si>
    <t>２ あり</t>
    <phoneticPr fontId="3"/>
  </si>
  <si>
    <t>共生型サービスの提供
（居宅介護事業所）</t>
    <rPh sb="0" eb="3">
      <t>キョウセイガタ</t>
    </rPh>
    <rPh sb="8" eb="10">
      <t>テイキョウ</t>
    </rPh>
    <rPh sb="16" eb="19">
      <t>ジギョウショ</t>
    </rPh>
    <phoneticPr fontId="3"/>
  </si>
  <si>
    <t>１　身体介護</t>
  </si>
  <si>
    <t>共生型サービスの提供
（重度訪問介護事業所）</t>
    <rPh sb="0" eb="3">
      <t>キョウセイガタ</t>
    </rPh>
    <rPh sb="8" eb="10">
      <t>テイキョウ</t>
    </rPh>
    <rPh sb="18" eb="21">
      <t>ジギョウショ</t>
    </rPh>
    <phoneticPr fontId="3"/>
  </si>
  <si>
    <t>訪問介護</t>
  </si>
  <si>
    <t>２　生活援助</t>
  </si>
  <si>
    <t>３　通院等乗降介助</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</si>
  <si>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</si>
  <si>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</si>
  <si>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</si>
  <si>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</si>
  <si>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</si>
  <si>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2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</si>
  <si>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</si>
  <si>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1"/>
  </si>
  <si>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</si>
  <si>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</si>
  <si>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21"/>
  </si>
  <si>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</si>
  <si>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</si>
  <si>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</si>
  <si>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</si>
  <si>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</si>
  <si>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</si>
  <si>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</si>
  <si>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</si>
  <si>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</si>
  <si>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</si>
  <si>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</si>
  <si>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</si>
  <si>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</si>
  <si>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</si>
  <si>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</si>
  <si>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</si>
  <si>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</si>
  <si>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</si>
  <si>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</si>
  <si>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別紙1</t>
    <rPh sb="0" eb="2">
      <t>ベッシ</t>
    </rPh>
    <phoneticPr fontId="2"/>
  </si>
  <si>
    <t>賃金</t>
    <rPh sb="0" eb="2">
      <t>チンギン</t>
    </rPh>
    <phoneticPr fontId="4"/>
  </si>
  <si>
    <t>委託料</t>
    <rPh sb="0" eb="3">
      <t>イタクリョウ</t>
    </rPh>
    <phoneticPr fontId="4"/>
  </si>
  <si>
    <t>使用料及び賃借料</t>
    <rPh sb="0" eb="2">
      <t>シヨウ</t>
    </rPh>
    <rPh sb="2" eb="3">
      <t>リョウ</t>
    </rPh>
    <rPh sb="3" eb="4">
      <t>オヨ</t>
    </rPh>
    <rPh sb="5" eb="8">
      <t>チンシャクリョウ</t>
    </rPh>
    <phoneticPr fontId="4"/>
  </si>
  <si>
    <t>備品購入費</t>
    <rPh sb="0" eb="2">
      <t>ビヒン</t>
    </rPh>
    <rPh sb="2" eb="5">
      <t>コウニュウヒ</t>
    </rPh>
    <phoneticPr fontId="4"/>
  </si>
  <si>
    <t>負担金</t>
    <rPh sb="0" eb="3">
      <t>フタンキン</t>
    </rPh>
    <phoneticPr fontId="4"/>
  </si>
  <si>
    <t>その他経営の維持・改善等に必要な事業</t>
    <phoneticPr fontId="2"/>
  </si>
  <si>
    <t>事業計画（対象事業選択後、ドロップダウンリストでフォーマットが出せます）</t>
    <rPh sb="0" eb="2">
      <t>ジギョウ</t>
    </rPh>
    <rPh sb="2" eb="4">
      <t>ケイカク</t>
    </rPh>
    <rPh sb="5" eb="7">
      <t>タイショウ</t>
    </rPh>
    <rPh sb="7" eb="9">
      <t>ジギョウ</t>
    </rPh>
    <rPh sb="9" eb="11">
      <t>センタク</t>
    </rPh>
    <rPh sb="11" eb="12">
      <t>ゴ</t>
    </rPh>
    <rPh sb="31" eb="32">
      <t>ダ</t>
    </rPh>
    <phoneticPr fontId="3"/>
  </si>
  <si>
    <r>
      <rPr>
        <b/>
        <sz val="11"/>
        <color theme="1"/>
        <rFont val="Yu Gothic"/>
        <family val="3"/>
        <charset val="128"/>
        <scheme val="minor"/>
      </rPr>
      <t>【参考】厚生労働大臣が定める中山間地域等の地域（平成21年厚労告第83号）</t>
    </r>
    <r>
      <rPr>
        <sz val="11"/>
        <color theme="1"/>
        <rFont val="Yu Gothic"/>
        <family val="3"/>
        <charset val="128"/>
        <scheme val="minor"/>
      </rPr>
      <t xml:space="preserve">
第一条
厚生労働大臣が定める一単位の単価(平成二十七年厚生労働省告示第九十三号)第二号の</t>
    </r>
    <r>
      <rPr>
        <u/>
        <sz val="11"/>
        <color theme="1"/>
        <rFont val="Yu Gothic"/>
        <family val="3"/>
        <charset val="128"/>
        <scheme val="minor"/>
      </rPr>
      <t>その他の地域</t>
    </r>
    <r>
      <rPr>
        <sz val="11"/>
        <color theme="1"/>
        <rFont val="Yu Gothic"/>
        <family val="3"/>
        <charset val="128"/>
        <scheme val="minor"/>
      </rPr>
      <t>であって、</t>
    </r>
    <r>
      <rPr>
        <u/>
        <sz val="11"/>
        <color theme="1"/>
        <rFont val="Yu Gothic"/>
        <family val="3"/>
        <charset val="128"/>
        <scheme val="minor"/>
      </rPr>
      <t>次のいずれかに該当する地域のうち厚生労働大臣が定める地域(平成二十四年厚生労働省告示第百二十号)に規定する地域を除いた地域</t>
    </r>
    <rPh sb="1" eb="3">
      <t>サンコウ</t>
    </rPh>
    <rPh sb="38" eb="39">
      <t>ダイ</t>
    </rPh>
    <rPh sb="39" eb="41">
      <t>イチジョウ</t>
    </rPh>
    <phoneticPr fontId="2"/>
  </si>
  <si>
    <t>離島振興法(昭和二十八年法律第七十二号)第二条第一項の規定により指定された
離島振興対策実施地域</t>
    <phoneticPr fontId="2"/>
  </si>
  <si>
    <t>奄美群島振興開発特別措置法(昭和二十九年法律第百八十九号)第一条に規定する
奄美群島</t>
    <phoneticPr fontId="2"/>
  </si>
  <si>
    <t>山村振興法(昭和四十年法律第六十四号)第七条第一項の規定により指定された
振興山村</t>
    <phoneticPr fontId="2"/>
  </si>
  <si>
    <t>小笠原諸島振興開発特別措置法(昭和四十四年法律第七十九号)第四条第一項に規定する
小笠原諸島</t>
    <phoneticPr fontId="2"/>
  </si>
  <si>
    <t>登録ヘルパー、非常勤職員と常勤職員の給与差額</t>
    <rPh sb="0" eb="2">
      <t>トウロク</t>
    </rPh>
    <rPh sb="7" eb="10">
      <t>ヒジョウキン</t>
    </rPh>
    <rPh sb="10" eb="12">
      <t>ショクイン</t>
    </rPh>
    <rPh sb="13" eb="15">
      <t>ジョウキン</t>
    </rPh>
    <rPh sb="15" eb="17">
      <t>ショクイン</t>
    </rPh>
    <rPh sb="18" eb="20">
      <t>キュウヨ</t>
    </rPh>
    <rPh sb="20" eb="22">
      <t>サガク</t>
    </rPh>
    <phoneticPr fontId="2"/>
  </si>
  <si>
    <t xml:space="preserve">
○事業実施期間（委託期間、雇用期間）
　令和　　年　　月　　日　～　令和　　年　　月　　日
○現在の経営状況（昨年度収支など）
○実施する内容（外部委託・臨時職員雇用）
○（外部委託の場合）委託予定先
○（臨時職員雇用の場合）職員の業務内容
</t>
    <phoneticPr fontId="2"/>
  </si>
  <si>
    <t>○事業実施期間
　令和　　年　　月　　日　～　令和　　年　　月　　日
○事業内容　（ホームページの作成・改修、広報宣材の印刷、その他（詳細を記入））</t>
    <phoneticPr fontId="2"/>
  </si>
  <si>
    <t>○事業実施期間
　令和　　年　　月　　日　～　令和　　年　　月　　日
○事業内容</t>
    <phoneticPr fontId="2"/>
  </si>
  <si>
    <t>○事業実施期間
　令和　　年　　月　　日　～　令和　　年　　月　　日
○協働化に参画する法人
○実施するメニュー（次の１～４の中から選択）
　１．人材募集や一括採用、合同研修等の実施に係る経費
　２．従業者の職場定着や職場の魅力発信に資する取組に係る経費
　３．人事管理や福利厚生、請求業務等のシステム共通化に係る経費
　４．協働化等にあわせて行うICTインフラの整備に係る経費
○事業内容</t>
    <phoneticPr fontId="2"/>
  </si>
  <si>
    <t>○事業実施期間
　令和６年１１月１日　～　令和７年１２月３１日
○協働化に参画する法人
ヘルパーステーション○○
社会福祉法人△△
医療法人□□
◇◇訪問介護事業所
○実施するメニュー（次の１～４の中から選択）
　１．人材募集や一括採用、合同研修等の実施に係る経費
　３．人事管理や福利厚生、請求業務等のシステム共通化に係る経費
○事業内容
１　職員のスキルアップのための合同研修及び求職者向けの合同説明会を実施
３　参画法人間で使用する共通人事管理システムの作成を○○システムへ委託する</t>
    <phoneticPr fontId="2"/>
  </si>
  <si>
    <t>交通費</t>
    <rPh sb="0" eb="3">
      <t>コウツウヒ</t>
    </rPh>
    <phoneticPr fontId="4"/>
  </si>
  <si>
    <t>消耗品費</t>
    <rPh sb="0" eb="3">
      <t>ショウモウヒン</t>
    </rPh>
    <rPh sb="3" eb="4">
      <t>ヒ</t>
    </rPh>
    <phoneticPr fontId="4"/>
  </si>
  <si>
    <t>印刷製本費</t>
    <rPh sb="0" eb="2">
      <t>インサツ</t>
    </rPh>
    <rPh sb="2" eb="5">
      <t>セイホンヒ</t>
    </rPh>
    <phoneticPr fontId="4"/>
  </si>
  <si>
    <t>同行訪問を実施したヘルパーに支払う報酬</t>
    <rPh sb="0" eb="2">
      <t>ドウコウ</t>
    </rPh>
    <rPh sb="2" eb="4">
      <t>ホウモン</t>
    </rPh>
    <rPh sb="5" eb="7">
      <t>ジッシ</t>
    </rPh>
    <rPh sb="14" eb="16">
      <t>シハラ</t>
    </rPh>
    <rPh sb="17" eb="19">
      <t>ホウシュウ</t>
    </rPh>
    <phoneticPr fontId="2"/>
  </si>
  <si>
    <t>※申請書の該当事業の「対象経費支出予定額」と
　一致しているか確認</t>
    <rPh sb="1" eb="4">
      <t>シンセイショ</t>
    </rPh>
    <rPh sb="5" eb="7">
      <t>ガイトウ</t>
    </rPh>
    <rPh sb="7" eb="9">
      <t>ジギョウ</t>
    </rPh>
    <rPh sb="11" eb="13">
      <t>タイショウ</t>
    </rPh>
    <rPh sb="13" eb="15">
      <t>ケイヒ</t>
    </rPh>
    <rPh sb="15" eb="17">
      <t>シシュツ</t>
    </rPh>
    <rPh sb="17" eb="19">
      <t>ヨテイ</t>
    </rPh>
    <rPh sb="19" eb="20">
      <t>ガク</t>
    </rPh>
    <rPh sb="24" eb="26">
      <t>イッチ</t>
    </rPh>
    <rPh sb="31" eb="33">
      <t>カクニン</t>
    </rPh>
    <phoneticPr fontId="2"/>
  </si>
  <si>
    <t>経営改善のためのコンサル委託にかかる費用</t>
    <rPh sb="0" eb="2">
      <t>ケイエイ</t>
    </rPh>
    <rPh sb="2" eb="4">
      <t>カイゼン</t>
    </rPh>
    <rPh sb="12" eb="14">
      <t>イタク</t>
    </rPh>
    <rPh sb="18" eb="20">
      <t>ヒヨウ</t>
    </rPh>
    <phoneticPr fontId="2"/>
  </si>
  <si>
    <t>職場見学に参加する求職者に対する交通費補助</t>
    <rPh sb="0" eb="2">
      <t>ショクバ</t>
    </rPh>
    <rPh sb="2" eb="4">
      <t>ケンガク</t>
    </rPh>
    <rPh sb="5" eb="7">
      <t>サンカ</t>
    </rPh>
    <rPh sb="9" eb="12">
      <t>キュウショクシャ</t>
    </rPh>
    <rPh sb="13" eb="14">
      <t>タイ</t>
    </rPh>
    <rPh sb="16" eb="19">
      <t>コウツウヒ</t>
    </rPh>
    <rPh sb="19" eb="21">
      <t>ホジョ</t>
    </rPh>
    <phoneticPr fontId="2"/>
  </si>
  <si>
    <t>負担金（求職者への補助など）</t>
    <rPh sb="0" eb="3">
      <t>フタンキン</t>
    </rPh>
    <rPh sb="4" eb="7">
      <t>キュウショクシャ</t>
    </rPh>
    <rPh sb="9" eb="11">
      <t>ホジョ</t>
    </rPh>
    <phoneticPr fontId="4"/>
  </si>
  <si>
    <t>○事業実施期間
　令和　　年　　月　　日 ～　令和　　年　　月　　日
○事業内容</t>
    <phoneticPr fontId="2"/>
  </si>
  <si>
    <t>○事業実施期間
　令和6年11月1日～令和7年1月31日
○常勤化する職員（人数、雇用形態）
　登録ヘルパー　１人　
○常勤化する職員の現在の平均月収（千円未満切捨て）
　96,000円
○常勤職員の平均月収（千円未満切捨て）
　315,000円
○事業内容
　辞職した登録ヘルパー1名に代わって、常勤の職員を雇用するにあたり、1月の必要賃金が219,000円増加するため、新規に雇用した常勤職員の3ヶ月間の増加賃金に充てる。</t>
    <phoneticPr fontId="2"/>
  </si>
  <si>
    <t>○事業実施期間
　令和　　年　　月　　日　～　令和　　年　　月　　日
○常勤化する職員（人数、雇用形態）
　登録ヘルパー　　人　
　非常勤職員　　　人
○常勤化する職員の現在の平均月収（千円未満切捨て）
　           円
○常勤職員の平均月収（千円未満切捨て）
　          円
○事業内容</t>
    <phoneticPr fontId="2"/>
  </si>
  <si>
    <t>○事業実施期間
　令和６年１１月１日　～　令和７年１２月３１日
○事業内容（実施する活動について）
　職場見学（年4回実施予定）
○事業の参加見込み人数
　3人/回
○事業内容
　求職者向けの職場見学を実施するにあたり、求職者が事業所に来るための交通費といて、○○県から○○島までのフェリー利用料、片道10,000円×2×3人×4回＝240,000円を補助する。</t>
    <phoneticPr fontId="2"/>
  </si>
  <si>
    <t xml:space="preserve">○事業実施期間
　令和　年　　月　　日　～　令和　年　　月　　日
○事業内容（実施する活動について）
○事業の参加見込み人数
　　人/回
○事業内容
</t>
    <phoneticPr fontId="2"/>
  </si>
  <si>
    <t>○事業実施期間（同行訪問を実施する期間）
　令和６年１１月１日　～　令和６年１１月３０日
○同行を受ける職員（採用日、人数等）
　2人（採用日：令和6年9月1日、令和6年10月1日）
○同行する職員（役職、勤務年数等）
　サービス提供責任者1名（勤務年数10年）、訪問介護員３名（勤務年数5～８年）
○同行で実施する訪問回数の見込み（サービス区分ごと）
　身体介護20分～30分　30回
　生活援助20分～45分未満　20回
　身体介護20分～30分及び生活援助20分～45分　10回
○同行職員に支払う賃金
　身体介護20分～30分　2,500円/回
　生活援助20分～45分　1,800円/回
　身体介護20分～30分及び生活援助20分～45分　3,000円/回
　合計　141,000円</t>
    <phoneticPr fontId="2"/>
  </si>
  <si>
    <t>※その他参考となる資料を添付すること</t>
    <rPh sb="3" eb="4">
      <t>タ</t>
    </rPh>
    <rPh sb="4" eb="6">
      <t>サンコウ</t>
    </rPh>
    <rPh sb="9" eb="11">
      <t>シリョウ</t>
    </rPh>
    <rPh sb="12" eb="14">
      <t>テンプ</t>
    </rPh>
    <phoneticPr fontId="2"/>
  </si>
  <si>
    <t>事業内容（対象事業選択後、ドロップダウンリストでフォーマットが出せます）</t>
    <rPh sb="0" eb="2">
      <t>ジギョウ</t>
    </rPh>
    <rPh sb="2" eb="4">
      <t>ナイヨウ</t>
    </rPh>
    <rPh sb="5" eb="7">
      <t>タイショウ</t>
    </rPh>
    <rPh sb="7" eb="9">
      <t>ジギョウ</t>
    </rPh>
    <rPh sb="9" eb="11">
      <t>センタク</t>
    </rPh>
    <rPh sb="11" eb="12">
      <t>ゴ</t>
    </rPh>
    <rPh sb="31" eb="32">
      <t>ダ</t>
    </rPh>
    <phoneticPr fontId="3"/>
  </si>
  <si>
    <t xml:space="preserve">○事業実施期間（同行訪問を実施する期間）
　令和　年　　月　　日　～　令和　年　　月　　日
○同行を受ける職員数
　　人
○同行する職員（役職、勤務年数等）
○同行で実施する訪問回数の見込み（サービス区分ごと）
　身体介護　　　　回
　生活援助　　　　回
○同行職員に支払う賃金
　身体介護　　　　円/回
　合計　　　　　　円
</t>
    <rPh sb="55" eb="56">
      <t>スウ</t>
    </rPh>
    <rPh sb="120" eb="122">
      <t>セイカツ</t>
    </rPh>
    <rPh sb="122" eb="124">
      <t>エンジョ</t>
    </rPh>
    <phoneticPr fontId="2"/>
  </si>
  <si>
    <t>①キャリアアップの仕組みづくりや研修体制の構築</t>
    <phoneticPr fontId="2"/>
  </si>
  <si>
    <t>②中山間・離島等地域における採用活動</t>
    <phoneticPr fontId="2"/>
  </si>
  <si>
    <t>③経験年数が短いヘルパーへの同行</t>
    <phoneticPr fontId="2"/>
  </si>
  <si>
    <t>④経営改善のための外部委託・臨時職員雇用</t>
    <rPh sb="1" eb="3">
      <t>ケイエイ</t>
    </rPh>
    <rPh sb="3" eb="5">
      <t>カイゼン</t>
    </rPh>
    <rPh sb="9" eb="11">
      <t>ガイブ</t>
    </rPh>
    <rPh sb="11" eb="13">
      <t>イタク</t>
    </rPh>
    <rPh sb="14" eb="16">
      <t>リンジ</t>
    </rPh>
    <rPh sb="16" eb="18">
      <t>ショクイン</t>
    </rPh>
    <rPh sb="18" eb="20">
      <t>コヨウ</t>
    </rPh>
    <phoneticPr fontId="2"/>
  </si>
  <si>
    <t>⑤登録ヘルパー等の常勤化の促進</t>
    <phoneticPr fontId="2"/>
  </si>
  <si>
    <t>⑥小規模事業所等の協働化・大規模化の取組</t>
    <phoneticPr fontId="2"/>
  </si>
  <si>
    <t>⑦介護人材・利用者確保のための広報活動</t>
    <phoneticPr fontId="2"/>
  </si>
  <si>
    <t>⑧その他経営の維持・改善等に必要な事業</t>
    <phoneticPr fontId="2"/>
  </si>
  <si>
    <t>①キャリアアップの仕組みづくりや研修体制の構築</t>
  </si>
  <si>
    <t>辺地に係る公共的施設の総合整備のための財政上の特別措置等に関する法律施行規則
https://laws.e-gov.go.jp/law/337M50000008014</t>
    <phoneticPr fontId="2"/>
  </si>
  <si>
    <t>豪雪地帯及び特別豪雪地帯指定図
http://www.sekkankyo.org/zenkoku.htm</t>
    <phoneticPr fontId="2"/>
  </si>
  <si>
    <t>半島振興対策実施地域対象市町村一覧
https://www.mlit.go.jp/common/000206015.pdf</t>
    <phoneticPr fontId="2"/>
  </si>
  <si>
    <t>特定農山村地域一覧
https://www.maff.go.jp/j/nousin/tyusan/siharai_seido/s_about/cyusan/attach/pdf/index-5.pdf</t>
    <rPh sb="7" eb="9">
      <t>イチラン</t>
    </rPh>
    <phoneticPr fontId="2"/>
  </si>
  <si>
    <t>過疎地域一覧
https://www.soumu.go.jp/main_content/000807168.pdf</t>
    <phoneticPr fontId="2"/>
  </si>
  <si>
    <t>関係法令等リンク</t>
    <rPh sb="0" eb="2">
      <t>カンケイ</t>
    </rPh>
    <rPh sb="2" eb="4">
      <t>ホウレイ</t>
    </rPh>
    <rPh sb="4" eb="5">
      <t>トウ</t>
    </rPh>
    <phoneticPr fontId="2"/>
  </si>
  <si>
    <t>厚生労働大臣が定める地域(平成二十四年厚生労働省告示第百二十号)
https://www.mhlw.go.jp/web/t_doc?dataId=82ab2675&amp;dataType=0&amp;pageNo=1</t>
    <phoneticPr fontId="2"/>
  </si>
  <si>
    <t>離島振興対策実施地域一覧 
https://www.mlit.go.jp/kokudoseisaku/chirit/content/001477516.pdf</t>
    <phoneticPr fontId="2"/>
  </si>
  <si>
    <t>振興山村一覧表
https://www.maff.go.jp/j/nousin/tiiki/sanson/s_about/attach/pdf/index-3.pdf</t>
    <phoneticPr fontId="2"/>
  </si>
  <si>
    <t>厚生労働大臣が定める地域第六号の規定に基づき厚生労働大臣が定める地域(平成十二年厚生省告示第五十四号)
https://www.mhlw.go.jp/web/t_doc?dataId=82ab8055&amp;dataType=0&amp;pageNo=1</t>
    <phoneticPr fontId="2"/>
  </si>
  <si>
    <t>訪問介護等サービス提供体制確保支援事業補助金　所要額調書</t>
    <rPh sb="0" eb="4">
      <t>ホウモンカイゴ</t>
    </rPh>
    <rPh sb="4" eb="5">
      <t>トウ</t>
    </rPh>
    <rPh sb="9" eb="11">
      <t>テイキョウ</t>
    </rPh>
    <rPh sb="11" eb="13">
      <t>タイセイ</t>
    </rPh>
    <rPh sb="13" eb="15">
      <t>カクホ</t>
    </rPh>
    <rPh sb="15" eb="17">
      <t>シエン</t>
    </rPh>
    <rPh sb="17" eb="19">
      <t>ジギョウ</t>
    </rPh>
    <rPh sb="19" eb="22">
      <t>ホジョキン</t>
    </rPh>
    <rPh sb="23" eb="26">
      <t>ショヨウガク</t>
    </rPh>
    <rPh sb="26" eb="28">
      <t>チョウショ</t>
    </rPh>
    <phoneticPr fontId="2"/>
  </si>
  <si>
    <t>円</t>
    <rPh sb="0" eb="1">
      <t>エン</t>
    </rPh>
    <phoneticPr fontId="2"/>
  </si>
  <si>
    <t>○事業実施期間
　令和　　年　　月　　日 ～　令和　　年　　月　　日
○事業内容</t>
  </si>
  <si>
    <t>事業者名（法人名）</t>
    <rPh sb="0" eb="4">
      <t>ジギョウシャメイ</t>
    </rPh>
    <rPh sb="5" eb="7">
      <t>ホウジン</t>
    </rPh>
    <rPh sb="7" eb="8">
      <t>メイ</t>
    </rPh>
    <phoneticPr fontId="2"/>
  </si>
  <si>
    <t>事業者名（法人名）</t>
    <rPh sb="0" eb="3">
      <t>ジギョウシャ</t>
    </rPh>
    <rPh sb="3" eb="4">
      <t>メイ</t>
    </rPh>
    <rPh sb="5" eb="7">
      <t>ホウジン</t>
    </rPh>
    <rPh sb="7" eb="8">
      <t>メイ</t>
    </rPh>
    <phoneticPr fontId="3"/>
  </si>
  <si>
    <t>・　所要額調書（別紙１）</t>
    <rPh sb="2" eb="5">
      <t>ショヨウガク</t>
    </rPh>
    <rPh sb="5" eb="7">
      <t>チョウショ</t>
    </rPh>
    <rPh sb="8" eb="10">
      <t>ベッシ</t>
    </rPh>
    <phoneticPr fontId="2"/>
  </si>
  <si>
    <t>・　事業計画書（別紙２）</t>
    <rPh sb="2" eb="4">
      <t>ジギョウ</t>
    </rPh>
    <rPh sb="4" eb="7">
      <t>ケイカクショ</t>
    </rPh>
    <rPh sb="8" eb="10">
      <t>ベッシ</t>
    </rPh>
    <phoneticPr fontId="2"/>
  </si>
  <si>
    <t>補助事業</t>
    <phoneticPr fontId="2"/>
  </si>
  <si>
    <t>事業所番号</t>
    <rPh sb="0" eb="3">
      <t>ジギョウショ</t>
    </rPh>
    <rPh sb="3" eb="5">
      <t>バンゴウ</t>
    </rPh>
    <phoneticPr fontId="2"/>
  </si>
  <si>
    <t>所在住所</t>
    <rPh sb="0" eb="2">
      <t>ショザイ</t>
    </rPh>
    <rPh sb="2" eb="4">
      <t>ジュウショ</t>
    </rPh>
    <phoneticPr fontId="2"/>
  </si>
  <si>
    <t>介護サービスの種類</t>
    <rPh sb="0" eb="2">
      <t>カイゴ</t>
    </rPh>
    <rPh sb="7" eb="9">
      <t>シュルイ</t>
    </rPh>
    <phoneticPr fontId="2"/>
  </si>
  <si>
    <t>経営改善の外部コンサルタントに委託を行う</t>
    <rPh sb="0" eb="2">
      <t>ケイエイ</t>
    </rPh>
    <rPh sb="2" eb="4">
      <t>カイゼン</t>
    </rPh>
    <rPh sb="5" eb="7">
      <t>ガイブ</t>
    </rPh>
    <rPh sb="15" eb="17">
      <t>イタク</t>
    </rPh>
    <rPh sb="18" eb="19">
      <t>オコナ</t>
    </rPh>
    <phoneticPr fontId="2"/>
  </si>
  <si>
    <t>人</t>
    <rPh sb="0" eb="1">
      <t>ニン</t>
    </rPh>
    <phoneticPr fontId="2"/>
  </si>
  <si>
    <t>回</t>
    <rPh sb="0" eb="1">
      <t>カイ</t>
    </rPh>
    <phoneticPr fontId="2"/>
  </si>
  <si>
    <t>同行を受ける職員の人数</t>
    <rPh sb="0" eb="2">
      <t>ドウコウ</t>
    </rPh>
    <rPh sb="3" eb="4">
      <t>ウ</t>
    </rPh>
    <rPh sb="6" eb="8">
      <t>ショクイン</t>
    </rPh>
    <rPh sb="9" eb="11">
      <t>ニンズウ</t>
    </rPh>
    <phoneticPr fontId="2"/>
  </si>
  <si>
    <t>（ア）キャリアアップの仕組みづくりや研修体制の構築</t>
    <phoneticPr fontId="2"/>
  </si>
  <si>
    <t>（イ）中山間・離島等地域における採用活動</t>
    <phoneticPr fontId="2"/>
  </si>
  <si>
    <t>（ア）経営改善のための外部委託・臨時職員雇用</t>
    <rPh sb="3" eb="5">
      <t>ケイエイ</t>
    </rPh>
    <rPh sb="5" eb="7">
      <t>カイゼン</t>
    </rPh>
    <rPh sb="11" eb="13">
      <t>ガイブ</t>
    </rPh>
    <rPh sb="13" eb="15">
      <t>イタク</t>
    </rPh>
    <rPh sb="16" eb="18">
      <t>リンジ</t>
    </rPh>
    <rPh sb="18" eb="20">
      <t>ショクイン</t>
    </rPh>
    <rPh sb="20" eb="22">
      <t>コヨウ</t>
    </rPh>
    <phoneticPr fontId="2"/>
  </si>
  <si>
    <t>（イ）登録ヘルパー等の常勤化の促進</t>
    <phoneticPr fontId="2"/>
  </si>
  <si>
    <t>（ウ）小規模事業所等の協働化・大規模化の取組</t>
    <phoneticPr fontId="2"/>
  </si>
  <si>
    <t>（エ）介護人材・利用者確保のための広報活動</t>
    <phoneticPr fontId="2"/>
  </si>
  <si>
    <t>（オ）その他経営の維持・改善等に必要な事業</t>
    <phoneticPr fontId="2"/>
  </si>
  <si>
    <t>（１）人材確保体制構築支援事業</t>
    <rPh sb="3" eb="15">
      <t>ジンザイカクホタイセイコウチクシエンジギョウ</t>
    </rPh>
    <phoneticPr fontId="2"/>
  </si>
  <si>
    <t>（２）経営改善支援事業</t>
    <rPh sb="3" eb="5">
      <t>ケイエイ</t>
    </rPh>
    <rPh sb="5" eb="7">
      <t>カイゼン</t>
    </rPh>
    <rPh sb="7" eb="9">
      <t>シエン</t>
    </rPh>
    <rPh sb="9" eb="11">
      <t>ジギョウ</t>
    </rPh>
    <phoneticPr fontId="2"/>
  </si>
  <si>
    <t>（１）人材確保体制構築支援事業</t>
    <phoneticPr fontId="2"/>
  </si>
  <si>
    <t>（２）経営改善支援事業</t>
    <phoneticPr fontId="2"/>
  </si>
  <si>
    <t>※実施予定のメニューにチェックを入れること</t>
    <rPh sb="1" eb="3">
      <t>ジッシ</t>
    </rPh>
    <rPh sb="3" eb="5">
      <t>ヨテイ</t>
    </rPh>
    <rPh sb="16" eb="17">
      <t>イ</t>
    </rPh>
    <phoneticPr fontId="2"/>
  </si>
  <si>
    <t>（１）人材確保体制構築支援事業</t>
  </si>
  <si>
    <t>事務作業等を行う臨時職員を雇用する</t>
    <rPh sb="0" eb="2">
      <t>ジム</t>
    </rPh>
    <rPh sb="2" eb="4">
      <t>サギョウ</t>
    </rPh>
    <rPh sb="4" eb="5">
      <t>トウ</t>
    </rPh>
    <rPh sb="6" eb="7">
      <t>オコナ</t>
    </rPh>
    <rPh sb="8" eb="10">
      <t>リンジ</t>
    </rPh>
    <rPh sb="10" eb="12">
      <t>ショクイン</t>
    </rPh>
    <rPh sb="13" eb="15">
      <t>コヨウ</t>
    </rPh>
    <phoneticPr fontId="2"/>
  </si>
  <si>
    <t>※ 該当する場合は○を選択</t>
    <rPh sb="11" eb="13">
      <t>センタク</t>
    </rPh>
    <phoneticPr fontId="2"/>
  </si>
  <si>
    <t>①離島等地域に所在</t>
    <rPh sb="1" eb="4">
      <t>リトウトウ</t>
    </rPh>
    <rPh sb="4" eb="6">
      <t>チイキ</t>
    </rPh>
    <rPh sb="7" eb="9">
      <t>ショザイ</t>
    </rPh>
    <phoneticPr fontId="2"/>
  </si>
  <si>
    <t>③月の延べ訪問回数200回以下</t>
    <rPh sb="1" eb="2">
      <t>ツキ</t>
    </rPh>
    <rPh sb="3" eb="4">
      <t>ノ</t>
    </rPh>
    <rPh sb="5" eb="7">
      <t>ホウモン</t>
    </rPh>
    <rPh sb="7" eb="9">
      <t>カイスウ</t>
    </rPh>
    <rPh sb="12" eb="13">
      <t>カイ</t>
    </rPh>
    <rPh sb="13" eb="15">
      <t>イカ</t>
    </rPh>
    <phoneticPr fontId="2"/>
  </si>
  <si>
    <t>代表事業者である</t>
    <rPh sb="0" eb="2">
      <t>ダイヒョウ</t>
    </rPh>
    <rPh sb="2" eb="5">
      <t>ジギョウシャ</t>
    </rPh>
    <phoneticPr fontId="2"/>
  </si>
  <si>
    <r>
      <t>実施予定の事業（</t>
    </r>
    <r>
      <rPr>
        <sz val="11"/>
        <color theme="1"/>
        <rFont val="Segoe UI Symbol"/>
        <family val="2"/>
      </rPr>
      <t>☑</t>
    </r>
    <r>
      <rPr>
        <sz val="11"/>
        <color theme="1"/>
        <rFont val="Yu Gothic"/>
        <family val="2"/>
        <scheme val="minor"/>
      </rPr>
      <t>のついているもの）について、色のついている部分をご記入ください。</t>
    </r>
    <rPh sb="0" eb="2">
      <t>ジッシ</t>
    </rPh>
    <rPh sb="2" eb="4">
      <t>ヨテイ</t>
    </rPh>
    <rPh sb="5" eb="7">
      <t>ジギョウ</t>
    </rPh>
    <rPh sb="23" eb="24">
      <t>イロ</t>
    </rPh>
    <rPh sb="30" eb="32">
      <t>ブブン</t>
    </rPh>
    <rPh sb="34" eb="36">
      <t>キニュウ</t>
    </rPh>
    <phoneticPr fontId="2"/>
  </si>
  <si>
    <t>←リスト選択</t>
    <rPh sb="4" eb="6">
      <t>センタク</t>
    </rPh>
    <phoneticPr fontId="2"/>
  </si>
  <si>
    <t>←所要額調書の補助額の合計と一致させること</t>
    <rPh sb="1" eb="3">
      <t>ショヨウ</t>
    </rPh>
    <rPh sb="3" eb="4">
      <t>ガク</t>
    </rPh>
    <rPh sb="4" eb="6">
      <t>チョウショ</t>
    </rPh>
    <rPh sb="7" eb="9">
      <t>ホジョ</t>
    </rPh>
    <rPh sb="9" eb="10">
      <t>ガク</t>
    </rPh>
    <rPh sb="11" eb="13">
      <t>ゴウケイ</t>
    </rPh>
    <rPh sb="14" eb="16">
      <t>イッチ</t>
    </rPh>
    <phoneticPr fontId="2"/>
  </si>
  <si>
    <t>参考：補助額合計（自動計算）</t>
    <rPh sb="0" eb="2">
      <t>サンコウ</t>
    </rPh>
    <rPh sb="3" eb="5">
      <t>ホジョ</t>
    </rPh>
    <rPh sb="5" eb="6">
      <t>ガク</t>
    </rPh>
    <rPh sb="6" eb="8">
      <t>ゴウケイ</t>
    </rPh>
    <rPh sb="9" eb="11">
      <t>ジドウ</t>
    </rPh>
    <rPh sb="11" eb="13">
      <t>ケイサン</t>
    </rPh>
    <phoneticPr fontId="2"/>
  </si>
  <si>
    <t>※色付きのセルに数字のみ入力すること（千円未満は切捨て）</t>
    <rPh sb="2" eb="3">
      <t>ツ</t>
    </rPh>
    <phoneticPr fontId="2"/>
  </si>
  <si>
    <t>（ウ）経験年数が短いヘルパーへの同行支援</t>
    <rPh sb="18" eb="20">
      <t>シエン</t>
    </rPh>
    <phoneticPr fontId="2"/>
  </si>
  <si>
    <t>延べ同行訪問回数</t>
    <rPh sb="0" eb="1">
      <t>ノ</t>
    </rPh>
    <rPh sb="2" eb="4">
      <t>ドウコウ</t>
    </rPh>
    <rPh sb="4" eb="6">
      <t>ホウモン</t>
    </rPh>
    <rPh sb="6" eb="8">
      <t>カイスウ</t>
    </rPh>
    <phoneticPr fontId="2"/>
  </si>
  <si>
    <t>常勤化を行う予定の職員数</t>
    <rPh sb="0" eb="3">
      <t>ジョウキンカ</t>
    </rPh>
    <rPh sb="4" eb="5">
      <t>オコナ</t>
    </rPh>
    <rPh sb="6" eb="8">
      <t>ヨテイ</t>
    </rPh>
    <rPh sb="9" eb="11">
      <t>ショクイン</t>
    </rPh>
    <rPh sb="11" eb="12">
      <t>スウ</t>
    </rPh>
    <phoneticPr fontId="2"/>
  </si>
  <si>
    <t>事業所名</t>
    <rPh sb="0" eb="3">
      <t>ジギョウショ</t>
    </rPh>
    <rPh sb="3" eb="4">
      <t>メイ</t>
    </rPh>
    <phoneticPr fontId="3"/>
  </si>
  <si>
    <t>事業所名</t>
    <rPh sb="0" eb="3">
      <t>ジギョウショ</t>
    </rPh>
    <rPh sb="3" eb="4">
      <t>メイ</t>
    </rPh>
    <phoneticPr fontId="2"/>
  </si>
  <si>
    <t>（２）合計</t>
    <rPh sb="3" eb="5">
      <t>ゴウケイ</t>
    </rPh>
    <phoneticPr fontId="2"/>
  </si>
  <si>
    <t>（１）合計</t>
    <rPh sb="3" eb="5">
      <t>ゴウケイ</t>
    </rPh>
    <phoneticPr fontId="2"/>
  </si>
  <si>
    <t>補助申請額の合計</t>
    <rPh sb="0" eb="2">
      <t>ホジョ</t>
    </rPh>
    <rPh sb="2" eb="4">
      <t>シンセイ</t>
    </rPh>
    <rPh sb="4" eb="5">
      <t>ガク</t>
    </rPh>
    <rPh sb="6" eb="8">
      <t>ゴウケイ</t>
    </rPh>
    <phoneticPr fontId="2"/>
  </si>
  <si>
    <t>（ア）経営改善の支援（個別で実施する場合）</t>
    <rPh sb="3" eb="5">
      <t>ケイエイ</t>
    </rPh>
    <rPh sb="5" eb="7">
      <t>カイゼン</t>
    </rPh>
    <rPh sb="8" eb="10">
      <t>シエン</t>
    </rPh>
    <rPh sb="11" eb="13">
      <t>コベツ</t>
    </rPh>
    <rPh sb="14" eb="16">
      <t>ジッシ</t>
    </rPh>
    <rPh sb="18" eb="20">
      <t>バアイ</t>
    </rPh>
    <phoneticPr fontId="2"/>
  </si>
  <si>
    <t>（ア）研修体制の構築の支援</t>
    <phoneticPr fontId="2"/>
  </si>
  <si>
    <t>（イ）中山間・離島等地域における採用活動の支援</t>
    <rPh sb="21" eb="23">
      <t>シエン</t>
    </rPh>
    <phoneticPr fontId="2"/>
  </si>
  <si>
    <t>（ウ）経験年数が短いホームヘルパー等への同行支援</t>
    <rPh sb="17" eb="18">
      <t>トウ</t>
    </rPh>
    <rPh sb="22" eb="24">
      <t>シエン</t>
    </rPh>
    <phoneticPr fontId="2"/>
  </si>
  <si>
    <t>（イ）登録ヘルパー等の常勤化の促進の支援</t>
    <phoneticPr fontId="2"/>
  </si>
  <si>
    <t>（ウ）小規模法人等の協働化・大規模化の取組の支援</t>
    <phoneticPr fontId="2"/>
  </si>
  <si>
    <t>（エ）介護人材・利用者確保のための広報活動に関する支援</t>
    <phoneticPr fontId="2"/>
  </si>
  <si>
    <t>ホームページの開設または改修</t>
    <rPh sb="7" eb="9">
      <t>カイセツ</t>
    </rPh>
    <rPh sb="12" eb="14">
      <t>カイシュウ</t>
    </rPh>
    <phoneticPr fontId="2"/>
  </si>
  <si>
    <t>リーフレット・チラシの作成</t>
    <rPh sb="11" eb="13">
      <t>サクセイ</t>
    </rPh>
    <phoneticPr fontId="2"/>
  </si>
  <si>
    <t>実施予定の事業内容</t>
    <rPh sb="0" eb="2">
      <t>ジッシ</t>
    </rPh>
    <rPh sb="2" eb="4">
      <t>ヨテイ</t>
    </rPh>
    <rPh sb="5" eb="7">
      <t>ジギョウ</t>
    </rPh>
    <rPh sb="7" eb="9">
      <t>ナイヨウ</t>
    </rPh>
    <phoneticPr fontId="2"/>
  </si>
  <si>
    <t>・研修の実施</t>
    <rPh sb="1" eb="3">
      <t>ケンシュウ</t>
    </rPh>
    <rPh sb="4" eb="6">
      <t>ジッシ</t>
    </rPh>
    <phoneticPr fontId="2"/>
  </si>
  <si>
    <t>・研修カリキュラムの作成・見直し</t>
    <rPh sb="1" eb="3">
      <t>ケンシュウ</t>
    </rPh>
    <rPh sb="10" eb="12">
      <t>サクセイ</t>
    </rPh>
    <rPh sb="13" eb="15">
      <t>ミナオ</t>
    </rPh>
    <phoneticPr fontId="2"/>
  </si>
  <si>
    <t>・キャリアアップの仕組みづくり</t>
    <rPh sb="9" eb="11">
      <t>シク</t>
    </rPh>
    <phoneticPr fontId="2"/>
  </si>
  <si>
    <t>・研修受講費用の支援</t>
    <rPh sb="1" eb="3">
      <t>ケンシュウ</t>
    </rPh>
    <rPh sb="3" eb="5">
      <t>ジュコウ</t>
    </rPh>
    <rPh sb="5" eb="7">
      <t>ヒヨウ</t>
    </rPh>
    <rPh sb="8" eb="10">
      <t>シエン</t>
    </rPh>
    <phoneticPr fontId="2"/>
  </si>
  <si>
    <t>・研修受講職員の代替要員確保</t>
    <rPh sb="1" eb="3">
      <t>ケンシュウ</t>
    </rPh>
    <rPh sb="3" eb="5">
      <t>ジュコウ</t>
    </rPh>
    <rPh sb="5" eb="7">
      <t>ショクイン</t>
    </rPh>
    <rPh sb="8" eb="10">
      <t>ダイタイ</t>
    </rPh>
    <rPh sb="10" eb="12">
      <t>ヨウイン</t>
    </rPh>
    <rPh sb="12" eb="14">
      <t>カクホ</t>
    </rPh>
    <phoneticPr fontId="2"/>
  </si>
  <si>
    <t>具体的な実施内容や、補助金の使途について</t>
    <rPh sb="0" eb="3">
      <t>グタイテキ</t>
    </rPh>
    <rPh sb="4" eb="6">
      <t>ジッシ</t>
    </rPh>
    <rPh sb="6" eb="8">
      <t>ナイヨウ</t>
    </rPh>
    <rPh sb="10" eb="13">
      <t>ホジョキン</t>
    </rPh>
    <rPh sb="14" eb="16">
      <t>シト</t>
    </rPh>
    <phoneticPr fontId="2"/>
  </si>
  <si>
    <t>・経営基盤の強化及び経営状況の改善</t>
    <rPh sb="1" eb="3">
      <t>ケイエイ</t>
    </rPh>
    <rPh sb="3" eb="5">
      <t>キバン</t>
    </rPh>
    <rPh sb="6" eb="8">
      <t>キョウカ</t>
    </rPh>
    <rPh sb="8" eb="9">
      <t>オヨ</t>
    </rPh>
    <rPh sb="10" eb="12">
      <t>ケイエイ</t>
    </rPh>
    <rPh sb="12" eb="14">
      <t>ジョウキョウ</t>
    </rPh>
    <rPh sb="15" eb="17">
      <t>カイゼン</t>
    </rPh>
    <phoneticPr fontId="2"/>
  </si>
  <si>
    <t>・各種加算の新規取得支援</t>
    <rPh sb="1" eb="3">
      <t>カクシュ</t>
    </rPh>
    <rPh sb="3" eb="5">
      <t>カサン</t>
    </rPh>
    <rPh sb="6" eb="8">
      <t>シンキ</t>
    </rPh>
    <rPh sb="8" eb="10">
      <t>シュトク</t>
    </rPh>
    <rPh sb="10" eb="12">
      <t>シエン</t>
    </rPh>
    <phoneticPr fontId="2"/>
  </si>
  <si>
    <t>・人材募集や一括採用、合同研修等の実施</t>
    <phoneticPr fontId="2"/>
  </si>
  <si>
    <t>・従業者の職場定着や職場の魅力発信に資する取組</t>
    <phoneticPr fontId="2"/>
  </si>
  <si>
    <t>・人事管理や福利厚生、請求業務等のシステム共通化</t>
    <phoneticPr fontId="2"/>
  </si>
  <si>
    <t>・協働化等にあわせて行うICTインフラの整備</t>
    <phoneticPr fontId="2"/>
  </si>
  <si>
    <t>・物品調達の合理化のための共同購入の取組</t>
    <phoneticPr fontId="2"/>
  </si>
  <si>
    <t>【別紙様式１】</t>
    <rPh sb="1" eb="3">
      <t>ベッシ</t>
    </rPh>
    <rPh sb="3" eb="5">
      <t>ヨウシキ</t>
    </rPh>
    <phoneticPr fontId="2"/>
  </si>
  <si>
    <t>令和　　年　　月　　日</t>
    <rPh sb="0" eb="2">
      <t>レイワ</t>
    </rPh>
    <rPh sb="4" eb="5">
      <t>ネン</t>
    </rPh>
    <rPh sb="7" eb="8">
      <t>ガツ</t>
    </rPh>
    <rPh sb="10" eb="11">
      <t>ニチ</t>
    </rPh>
    <phoneticPr fontId="2"/>
  </si>
  <si>
    <t>愛知県福祉局高齢福祉課長</t>
    <rPh sb="11" eb="12">
      <t>チョウ</t>
    </rPh>
    <phoneticPr fontId="2"/>
  </si>
  <si>
    <t>法人郵便番号：</t>
    <rPh sb="0" eb="2">
      <t>ホウジン</t>
    </rPh>
    <rPh sb="2" eb="4">
      <t>ユウビン</t>
    </rPh>
    <rPh sb="4" eb="6">
      <t>バンゴウ</t>
    </rPh>
    <phoneticPr fontId="2"/>
  </si>
  <si>
    <t>法人住所：</t>
    <phoneticPr fontId="2"/>
  </si>
  <si>
    <t>法人名：</t>
    <phoneticPr fontId="2"/>
  </si>
  <si>
    <t>法人代表者職・
法人代表者氏名</t>
    <rPh sb="0" eb="2">
      <t>ホウジン</t>
    </rPh>
    <rPh sb="2" eb="5">
      <t>ダイヒョウシャ</t>
    </rPh>
    <rPh sb="5" eb="6">
      <t>ショク</t>
    </rPh>
    <rPh sb="8" eb="10">
      <t>ホウジン</t>
    </rPh>
    <rPh sb="10" eb="13">
      <t>ダイヒョウシャ</t>
    </rPh>
    <rPh sb="13" eb="15">
      <t>シメイ</t>
    </rPh>
    <phoneticPr fontId="2"/>
  </si>
  <si>
    <t>愛知県訪問介護サービス提供体制確保支援事業費補助金に係る事前協議について</t>
    <rPh sb="0" eb="3">
      <t>アイチケン</t>
    </rPh>
    <rPh sb="3" eb="7">
      <t>ホウモンカイゴ</t>
    </rPh>
    <rPh sb="11" eb="25">
      <t>テイキョウタイセイカクホシエンジギョウヒホジョキン</t>
    </rPh>
    <rPh sb="26" eb="27">
      <t>カカ</t>
    </rPh>
    <rPh sb="28" eb="30">
      <t>ジゼン</t>
    </rPh>
    <rPh sb="30" eb="32">
      <t>キョウギ</t>
    </rPh>
    <phoneticPr fontId="2"/>
  </si>
  <si>
    <t>※本補助金の対象となる事業所は、『愛知県内に所在する「訪問介護事業所」、「定期巡回・随時対応型訪問 介護看護事業所」及び「夜間対応型訪問介護事業所」』です。</t>
    <rPh sb="2" eb="5">
      <t>ホジョキン</t>
    </rPh>
    <phoneticPr fontId="2"/>
  </si>
  <si>
    <t>※１法人２事業所まで申請可能です。</t>
    <rPh sb="2" eb="4">
      <t>ホウジン</t>
    </rPh>
    <rPh sb="5" eb="8">
      <t>ジギョウショ</t>
    </rPh>
    <rPh sb="10" eb="12">
      <t>シンセイ</t>
    </rPh>
    <rPh sb="12" eb="14">
      <t>カノウ</t>
    </rPh>
    <phoneticPr fontId="2"/>
  </si>
  <si>
    <t>　　　　　　　　　　　　　　　　　　　　　　　　　　　　　　　　　　　　</t>
  </si>
  <si>
    <t>優先順位</t>
    <rPh sb="0" eb="2">
      <t>ユウセン</t>
    </rPh>
    <rPh sb="2" eb="4">
      <t>ジュンイ</t>
    </rPh>
    <phoneticPr fontId="2"/>
  </si>
  <si>
    <t>優先順位第１位</t>
    <rPh sb="0" eb="2">
      <t>ユウセン</t>
    </rPh>
    <rPh sb="2" eb="4">
      <t>ジュンイ</t>
    </rPh>
    <rPh sb="4" eb="5">
      <t>ダイ</t>
    </rPh>
    <rPh sb="6" eb="7">
      <t>イ</t>
    </rPh>
    <phoneticPr fontId="2"/>
  </si>
  <si>
    <t>優先順位第２位</t>
    <rPh sb="0" eb="2">
      <t>ユウセン</t>
    </rPh>
    <rPh sb="2" eb="4">
      <t>ジュンイ</t>
    </rPh>
    <rPh sb="4" eb="5">
      <t>ダイ</t>
    </rPh>
    <rPh sb="6" eb="7">
      <t>イ</t>
    </rPh>
    <phoneticPr fontId="2"/>
  </si>
  <si>
    <t>申請する事業所住所
（郵便番号も記載下さい）</t>
    <rPh sb="0" eb="2">
      <t>シンセイ</t>
    </rPh>
    <rPh sb="4" eb="7">
      <t>ジギョウショ</t>
    </rPh>
    <rPh sb="7" eb="9">
      <t>ジュウショ</t>
    </rPh>
    <rPh sb="11" eb="13">
      <t>ユウビン</t>
    </rPh>
    <rPh sb="13" eb="15">
      <t>バンゴウ</t>
    </rPh>
    <rPh sb="16" eb="18">
      <t>キサイ</t>
    </rPh>
    <rPh sb="18" eb="19">
      <t>クダ</t>
    </rPh>
    <phoneticPr fontId="2"/>
  </si>
  <si>
    <t>申請する事業所名</t>
    <rPh sb="0" eb="2">
      <t>シンセイ</t>
    </rPh>
    <rPh sb="4" eb="7">
      <t>ジギョウショ</t>
    </rPh>
    <rPh sb="7" eb="8">
      <t>メイ</t>
    </rPh>
    <phoneticPr fontId="2"/>
  </si>
  <si>
    <t>申請する事業所
サービス種別</t>
    <rPh sb="0" eb="2">
      <t>シンセイ</t>
    </rPh>
    <rPh sb="4" eb="7">
      <t>ジギョウショ</t>
    </rPh>
    <rPh sb="12" eb="14">
      <t>シュベツ</t>
    </rPh>
    <phoneticPr fontId="2"/>
  </si>
  <si>
    <t>当該事業所の前年分の月の延べ訪問回数（平均）</t>
    <rPh sb="0" eb="2">
      <t>トウガイ</t>
    </rPh>
    <rPh sb="2" eb="5">
      <t>ジギョウショ</t>
    </rPh>
    <rPh sb="6" eb="9">
      <t>ゼンネンブン</t>
    </rPh>
    <rPh sb="10" eb="11">
      <t>ツキ</t>
    </rPh>
    <rPh sb="12" eb="13">
      <t>ノ</t>
    </rPh>
    <rPh sb="14" eb="16">
      <t>ホウモン</t>
    </rPh>
    <rPh sb="16" eb="18">
      <t>カイスウ</t>
    </rPh>
    <rPh sb="19" eb="21">
      <t>ヘイキン</t>
    </rPh>
    <phoneticPr fontId="2"/>
  </si>
  <si>
    <t>事前協議申請時点での当該事業所の職員数（常勤換算）</t>
    <rPh sb="0" eb="2">
      <t>ジゼン</t>
    </rPh>
    <rPh sb="2" eb="4">
      <t>キョウギ</t>
    </rPh>
    <rPh sb="4" eb="6">
      <t>シンセイ</t>
    </rPh>
    <rPh sb="6" eb="8">
      <t>ジテン</t>
    </rPh>
    <rPh sb="10" eb="12">
      <t>トウガイ</t>
    </rPh>
    <rPh sb="12" eb="15">
      <t>ジギョウショ</t>
    </rPh>
    <rPh sb="16" eb="19">
      <t>ショクインスウ</t>
    </rPh>
    <rPh sb="20" eb="22">
      <t>ジョウキン</t>
    </rPh>
    <rPh sb="22" eb="24">
      <t>カンサン</t>
    </rPh>
    <phoneticPr fontId="2"/>
  </si>
  <si>
    <t>該当事業所は中山間または離島地域に所在しているか否か</t>
    <rPh sb="0" eb="2">
      <t>ガイトウ</t>
    </rPh>
    <rPh sb="2" eb="5">
      <t>ジギョウショ</t>
    </rPh>
    <rPh sb="6" eb="7">
      <t>チュウ</t>
    </rPh>
    <rPh sb="7" eb="9">
      <t>サンカン</t>
    </rPh>
    <rPh sb="12" eb="14">
      <t>リトウ</t>
    </rPh>
    <rPh sb="14" eb="16">
      <t>チイキ</t>
    </rPh>
    <rPh sb="17" eb="19">
      <t>ショザイ</t>
    </rPh>
    <rPh sb="24" eb="25">
      <t>イナ</t>
    </rPh>
    <phoneticPr fontId="2"/>
  </si>
  <si>
    <t>補助金所要額</t>
    <rPh sb="0" eb="3">
      <t>ホジョキン</t>
    </rPh>
    <rPh sb="3" eb="6">
      <t>ショヨウガク</t>
    </rPh>
    <phoneticPr fontId="2"/>
  </si>
  <si>
    <t>事前協議金額</t>
    <rPh sb="0" eb="2">
      <t>ジゼン</t>
    </rPh>
    <rPh sb="2" eb="4">
      <t>キョウギ</t>
    </rPh>
    <rPh sb="4" eb="6">
      <t>キンガク</t>
    </rPh>
    <phoneticPr fontId="2"/>
  </si>
  <si>
    <t>金</t>
    <rPh sb="0" eb="1">
      <t>キン</t>
    </rPh>
    <phoneticPr fontId="2"/>
  </si>
  <si>
    <t>（↑上記金額は、自動入力されます。記載しないでください）</t>
    <rPh sb="2" eb="4">
      <t>ジョウキ</t>
    </rPh>
    <rPh sb="4" eb="6">
      <t>キンガク</t>
    </rPh>
    <rPh sb="8" eb="10">
      <t>ジドウ</t>
    </rPh>
    <rPh sb="10" eb="12">
      <t>ニュウリョク</t>
    </rPh>
    <rPh sb="17" eb="19">
      <t>キサイ</t>
    </rPh>
    <phoneticPr fontId="2"/>
  </si>
  <si>
    <t>【申請法人としてご回答ください。】</t>
    <rPh sb="1" eb="3">
      <t>シンセイ</t>
    </rPh>
    <rPh sb="3" eb="5">
      <t>ホウジン</t>
    </rPh>
    <rPh sb="9" eb="11">
      <t>カイトウ</t>
    </rPh>
    <phoneticPr fontId="2"/>
  </si>
  <si>
    <t>※確認事項※</t>
    <rPh sb="1" eb="3">
      <t>カクニン</t>
    </rPh>
    <rPh sb="3" eb="5">
      <t>ジコウ</t>
    </rPh>
    <phoneticPr fontId="2"/>
  </si>
  <si>
    <t>「１法人あたり１の訪問介護等事業所を運営する法人」である</t>
    <phoneticPr fontId="2"/>
  </si>
  <si>
    <t>以下の欄にはそれぞれの数を入力して下さい。</t>
    <rPh sb="0" eb="2">
      <t>イカ</t>
    </rPh>
    <rPh sb="3" eb="4">
      <t>ラン</t>
    </rPh>
    <rPh sb="11" eb="12">
      <t>カズ</t>
    </rPh>
    <rPh sb="13" eb="15">
      <t>ニュウリョク</t>
    </rPh>
    <rPh sb="17" eb="18">
      <t>クダ</t>
    </rPh>
    <phoneticPr fontId="2"/>
  </si>
  <si>
    <t>「運営する訪問介護等事業所のいずれかの月の延べ訪問回数が平均200回以下である法人」である</t>
    <phoneticPr fontId="2"/>
  </si>
  <si>
    <t>←延べ回数を記載してください。</t>
    <rPh sb="1" eb="2">
      <t>ノ</t>
    </rPh>
    <rPh sb="3" eb="5">
      <t>カイスウ</t>
    </rPh>
    <rPh sb="6" eb="8">
      <t>キサイ</t>
    </rPh>
    <phoneticPr fontId="2"/>
  </si>
  <si>
    <t>「運営する訪問介護等事業所の職員数が常勤換算方法で平均５人以下の法人」である</t>
    <phoneticPr fontId="2"/>
  </si>
  <si>
    <t>←常勤換算人数を記載してください。</t>
    <rPh sb="1" eb="3">
      <t>ジョウキン</t>
    </rPh>
    <rPh sb="3" eb="5">
      <t>カンサン</t>
    </rPh>
    <rPh sb="5" eb="7">
      <t>ニンズウ</t>
    </rPh>
    <rPh sb="8" eb="10">
      <t>キサイ</t>
    </rPh>
    <phoneticPr fontId="2"/>
  </si>
  <si>
    <t>「運営する訪問介護等事業所が全て中山間地域等又は離島等地域に所在する法人 」である</t>
    <phoneticPr fontId="2"/>
  </si>
  <si>
    <t>←地域を記載してください。</t>
    <rPh sb="1" eb="3">
      <t>チイキ</t>
    </rPh>
    <rPh sb="4" eb="6">
      <t>キサイ</t>
    </rPh>
    <phoneticPr fontId="2"/>
  </si>
  <si>
    <t>↑プルダウンより選択してください。</t>
    <rPh sb="8" eb="10">
      <t>センタク</t>
    </rPh>
    <phoneticPr fontId="2"/>
  </si>
  <si>
    <t>１　愛知県への提出は、法人単位でお願いします。</t>
    <rPh sb="2" eb="5">
      <t>アイチケン</t>
    </rPh>
    <rPh sb="7" eb="9">
      <t>テイシュツ</t>
    </rPh>
    <rPh sb="11" eb="13">
      <t>ホウジン</t>
    </rPh>
    <rPh sb="13" eb="15">
      <t>タンイ</t>
    </rPh>
    <rPh sb="17" eb="18">
      <t>ネガ</t>
    </rPh>
    <phoneticPr fontId="2"/>
  </si>
  <si>
    <t>　　法人で管理している複数の事業所において提出を検討している場合は、法人毎に申請書を作成の上、</t>
    <rPh sb="2" eb="4">
      <t>ホウジン</t>
    </rPh>
    <rPh sb="5" eb="7">
      <t>カンリ</t>
    </rPh>
    <rPh sb="11" eb="13">
      <t>フクスウ</t>
    </rPh>
    <rPh sb="14" eb="17">
      <t>ジギョウショ</t>
    </rPh>
    <rPh sb="21" eb="23">
      <t>テイシュツ</t>
    </rPh>
    <rPh sb="24" eb="26">
      <t>ケントウ</t>
    </rPh>
    <rPh sb="30" eb="32">
      <t>バアイ</t>
    </rPh>
    <rPh sb="34" eb="36">
      <t>ホウジン</t>
    </rPh>
    <rPh sb="36" eb="37">
      <t>ゴト</t>
    </rPh>
    <rPh sb="38" eb="41">
      <t>シンセイショ</t>
    </rPh>
    <rPh sb="42" eb="44">
      <t>サクセイ</t>
    </rPh>
    <rPh sb="45" eb="46">
      <t>ウエ</t>
    </rPh>
    <phoneticPr fontId="2"/>
  </si>
  <si>
    <t>　　提出は法人が纏めて行なってください。</t>
    <rPh sb="2" eb="4">
      <t>テイシュツ</t>
    </rPh>
    <rPh sb="5" eb="7">
      <t>ホウジン</t>
    </rPh>
    <rPh sb="8" eb="9">
      <t>マト</t>
    </rPh>
    <rPh sb="11" eb="12">
      <t>オコ</t>
    </rPh>
    <phoneticPr fontId="2"/>
  </si>
  <si>
    <t>　　郵送のみの受付です。郵送先等は、愛知県庁高齢福祉課の本補助金Webページ掲載しています。</t>
    <rPh sb="2" eb="4">
      <t>ユウソウ</t>
    </rPh>
    <rPh sb="7" eb="9">
      <t>ウケツケ</t>
    </rPh>
    <rPh sb="12" eb="14">
      <t>ユウソウ</t>
    </rPh>
    <rPh sb="14" eb="15">
      <t>サキ</t>
    </rPh>
    <rPh sb="15" eb="16">
      <t>トウ</t>
    </rPh>
    <rPh sb="18" eb="27">
      <t>アイチケンチョウコウレイフクシカ</t>
    </rPh>
    <rPh sb="28" eb="32">
      <t>ホンホジョキン</t>
    </rPh>
    <rPh sb="33" eb="40">
      <t>EBページケイサイ</t>
    </rPh>
    <phoneticPr fontId="2"/>
  </si>
  <si>
    <t>　　ホームページに掲載しています。提出期限は厳守いただきますようお願いします。</t>
    <rPh sb="9" eb="11">
      <t>ケイサイ</t>
    </rPh>
    <rPh sb="17" eb="19">
      <t>テイシュツ</t>
    </rPh>
    <rPh sb="19" eb="21">
      <t>キゲン</t>
    </rPh>
    <rPh sb="22" eb="24">
      <t>ゲンシュ</t>
    </rPh>
    <rPh sb="33" eb="34">
      <t>ネガ</t>
    </rPh>
    <phoneticPr fontId="2"/>
  </si>
  <si>
    <t>　　このため、契約等が必要な項目は、内示日以降に契約いただきますようお願いします。</t>
    <rPh sb="7" eb="9">
      <t>ケイヤク</t>
    </rPh>
    <rPh sb="9" eb="10">
      <t>トウ</t>
    </rPh>
    <rPh sb="11" eb="13">
      <t>ヒツヨウ</t>
    </rPh>
    <rPh sb="14" eb="16">
      <t>コウモク</t>
    </rPh>
    <rPh sb="18" eb="20">
      <t>ナイジ</t>
    </rPh>
    <rPh sb="20" eb="21">
      <t>ビ</t>
    </rPh>
    <rPh sb="21" eb="23">
      <t>イコウ</t>
    </rPh>
    <rPh sb="24" eb="26">
      <t>ケイヤク</t>
    </rPh>
    <rPh sb="35" eb="36">
      <t>ネガ</t>
    </rPh>
    <phoneticPr fontId="2"/>
  </si>
  <si>
    <t>○申請にあたり、金額の根拠となる資料（見積書等）が必要です。</t>
    <rPh sb="1" eb="3">
      <t>シンセイ</t>
    </rPh>
    <rPh sb="25" eb="27">
      <t>ヒツヨウ</t>
    </rPh>
    <phoneticPr fontId="2"/>
  </si>
  <si>
    <t>○本申請における『中山間・離島等地域』は、以下の地域と定義します。（詳しくは、各市町村へお問い合わせください。）</t>
    <rPh sb="2" eb="4">
      <t>シンセイ</t>
    </rPh>
    <phoneticPr fontId="2"/>
  </si>
  <si>
    <t>市町村</t>
  </si>
  <si>
    <t>対象地域</t>
  </si>
  <si>
    <t>西尾市</t>
  </si>
  <si>
    <t>佐久島</t>
  </si>
  <si>
    <t>南知多町</t>
  </si>
  <si>
    <t>篠島、日間賀島</t>
  </si>
  <si>
    <t>新城市</t>
  </si>
  <si>
    <t>豊田市</t>
  </si>
  <si>
    <t>設楽町</t>
  </si>
  <si>
    <t>東栄町</t>
  </si>
  <si>
    <t>豊根村</t>
  </si>
  <si>
    <t>全域</t>
  </si>
  <si>
    <t>担当者</t>
    <rPh sb="0" eb="2">
      <t>タントウ</t>
    </rPh>
    <rPh sb="2" eb="3">
      <t>シャ</t>
    </rPh>
    <phoneticPr fontId="2"/>
  </si>
  <si>
    <t>-</t>
    <phoneticPr fontId="2"/>
  </si>
  <si>
    <t>氏名</t>
    <rPh sb="0" eb="2">
      <t>シメイ</t>
    </rPh>
    <phoneticPr fontId="2"/>
  </si>
  <si>
    <t>TEL</t>
    <phoneticPr fontId="2"/>
  </si>
  <si>
    <t>e-mail</t>
    <phoneticPr fontId="2"/>
  </si>
  <si>
    <t>30分未満の動向回数</t>
    <rPh sb="2" eb="3">
      <t>フン</t>
    </rPh>
    <rPh sb="3" eb="5">
      <t>ミマン</t>
    </rPh>
    <rPh sb="6" eb="8">
      <t>ドウコウ</t>
    </rPh>
    <rPh sb="8" eb="10">
      <t>カイスウ</t>
    </rPh>
    <phoneticPr fontId="2"/>
  </si>
  <si>
    <t>30分以上の動向回数</t>
    <rPh sb="2" eb="3">
      <t>フン</t>
    </rPh>
    <rPh sb="3" eb="5">
      <t>イジョウ</t>
    </rPh>
    <rPh sb="6" eb="8">
      <t>ドウコウ</t>
    </rPh>
    <rPh sb="8" eb="10">
      <t>カイスウ</t>
    </rPh>
    <phoneticPr fontId="2"/>
  </si>
  <si>
    <t>回</t>
    <rPh sb="0" eb="1">
      <t>カイ</t>
    </rPh>
    <phoneticPr fontId="2"/>
  </si>
  <si>
    <t>a中山間地域等・離島等地域に事業所が所在する場合で３０分未満の同行支援</t>
    <rPh sb="1" eb="2">
      <t>チュウ</t>
    </rPh>
    <rPh sb="2" eb="4">
      <t>サンカン</t>
    </rPh>
    <rPh sb="4" eb="6">
      <t>チイキ</t>
    </rPh>
    <rPh sb="6" eb="7">
      <t>トウ</t>
    </rPh>
    <rPh sb="8" eb="10">
      <t>リトウ</t>
    </rPh>
    <rPh sb="10" eb="11">
      <t>トウ</t>
    </rPh>
    <rPh sb="11" eb="13">
      <t>チイキ</t>
    </rPh>
    <rPh sb="14" eb="17">
      <t>ジギョウショ</t>
    </rPh>
    <rPh sb="18" eb="20">
      <t>ショザイ</t>
    </rPh>
    <rPh sb="22" eb="24">
      <t>バアイ</t>
    </rPh>
    <rPh sb="27" eb="28">
      <t>フン</t>
    </rPh>
    <rPh sb="28" eb="30">
      <t>ミマン</t>
    </rPh>
    <rPh sb="31" eb="33">
      <t>ドウコウ</t>
    </rPh>
    <rPh sb="33" eb="35">
      <t>シエン</t>
    </rPh>
    <phoneticPr fontId="2"/>
  </si>
  <si>
    <t>b中山間地域等・離島等地域に事業所が所在する場合で３０分以上の同行支援</t>
    <rPh sb="1" eb="2">
      <t>チュウ</t>
    </rPh>
    <rPh sb="2" eb="4">
      <t>サンカン</t>
    </rPh>
    <rPh sb="4" eb="6">
      <t>チイキ</t>
    </rPh>
    <rPh sb="6" eb="7">
      <t>トウ</t>
    </rPh>
    <rPh sb="8" eb="10">
      <t>リトウ</t>
    </rPh>
    <rPh sb="10" eb="11">
      <t>トウ</t>
    </rPh>
    <rPh sb="11" eb="13">
      <t>チイキ</t>
    </rPh>
    <rPh sb="14" eb="17">
      <t>ジギョウショ</t>
    </rPh>
    <rPh sb="18" eb="20">
      <t>ショザイ</t>
    </rPh>
    <rPh sb="22" eb="24">
      <t>バアイ</t>
    </rPh>
    <rPh sb="27" eb="28">
      <t>フン</t>
    </rPh>
    <rPh sb="28" eb="30">
      <t>イジョウ</t>
    </rPh>
    <rPh sb="31" eb="33">
      <t>ドウコウ</t>
    </rPh>
    <rPh sb="33" eb="35">
      <t>シエン</t>
    </rPh>
    <phoneticPr fontId="2"/>
  </si>
  <si>
    <t>c中山間地域等・離島等地域以外に事業所が所在する場合で３０分未満の同行支援</t>
    <rPh sb="1" eb="2">
      <t>チュウ</t>
    </rPh>
    <rPh sb="2" eb="4">
      <t>サンカン</t>
    </rPh>
    <rPh sb="4" eb="6">
      <t>チイキ</t>
    </rPh>
    <rPh sb="6" eb="7">
      <t>トウ</t>
    </rPh>
    <rPh sb="8" eb="10">
      <t>リトウ</t>
    </rPh>
    <rPh sb="10" eb="11">
      <t>トウ</t>
    </rPh>
    <rPh sb="11" eb="13">
      <t>チイキ</t>
    </rPh>
    <rPh sb="13" eb="15">
      <t>イガイ</t>
    </rPh>
    <rPh sb="16" eb="19">
      <t>ジギョウショ</t>
    </rPh>
    <rPh sb="20" eb="22">
      <t>ショザイ</t>
    </rPh>
    <rPh sb="24" eb="26">
      <t>バアイ</t>
    </rPh>
    <rPh sb="29" eb="30">
      <t>フン</t>
    </rPh>
    <rPh sb="30" eb="32">
      <t>ミマン</t>
    </rPh>
    <rPh sb="33" eb="35">
      <t>ドウコウ</t>
    </rPh>
    <rPh sb="35" eb="37">
      <t>シエン</t>
    </rPh>
    <phoneticPr fontId="2"/>
  </si>
  <si>
    <t>d中山間地域等・離島等地域以外に事業所が所在する場合で３０分以上の同行支援</t>
    <rPh sb="1" eb="2">
      <t>チュウ</t>
    </rPh>
    <rPh sb="2" eb="4">
      <t>サンカン</t>
    </rPh>
    <rPh sb="4" eb="6">
      <t>チイキ</t>
    </rPh>
    <rPh sb="6" eb="7">
      <t>トウ</t>
    </rPh>
    <rPh sb="8" eb="10">
      <t>リトウ</t>
    </rPh>
    <rPh sb="10" eb="11">
      <t>トウ</t>
    </rPh>
    <rPh sb="11" eb="13">
      <t>チイキ</t>
    </rPh>
    <rPh sb="13" eb="15">
      <t>イガイ</t>
    </rPh>
    <rPh sb="16" eb="19">
      <t>ジギョウショ</t>
    </rPh>
    <rPh sb="20" eb="22">
      <t>ショザイ</t>
    </rPh>
    <rPh sb="24" eb="26">
      <t>バアイ</t>
    </rPh>
    <rPh sb="29" eb="30">
      <t>フン</t>
    </rPh>
    <rPh sb="30" eb="32">
      <t>イジョウ</t>
    </rPh>
    <rPh sb="33" eb="35">
      <t>ドウコウ</t>
    </rPh>
    <rPh sb="35" eb="37">
      <t>シエン</t>
    </rPh>
    <phoneticPr fontId="2"/>
  </si>
  <si>
    <t>常勤化する登録ヘルパーについて</t>
    <rPh sb="0" eb="2">
      <t>ジョウキン</t>
    </rPh>
    <rPh sb="2" eb="3">
      <t>カ</t>
    </rPh>
    <rPh sb="5" eb="7">
      <t>トウロク</t>
    </rPh>
    <phoneticPr fontId="2"/>
  </si>
  <si>
    <t>人数</t>
    <rPh sb="0" eb="1">
      <t>ニン</t>
    </rPh>
    <rPh sb="1" eb="2">
      <t>スウ</t>
    </rPh>
    <phoneticPr fontId="2"/>
  </si>
  <si>
    <t>月数</t>
    <rPh sb="0" eb="1">
      <t>ツキ</t>
    </rPh>
    <rPh sb="1" eb="2">
      <t>スウ</t>
    </rPh>
    <phoneticPr fontId="2"/>
  </si>
  <si>
    <t>運営する訪問介護等事業所が全て中山間地域等又は離島等地域に所在する法人</t>
    <rPh sb="0" eb="2">
      <t>ウンエイ</t>
    </rPh>
    <rPh sb="4" eb="6">
      <t>ホウモン</t>
    </rPh>
    <rPh sb="6" eb="8">
      <t>カイゴ</t>
    </rPh>
    <rPh sb="8" eb="9">
      <t>トウ</t>
    </rPh>
    <rPh sb="9" eb="12">
      <t>ジギョウショ</t>
    </rPh>
    <rPh sb="13" eb="14">
      <t>スベ</t>
    </rPh>
    <rPh sb="15" eb="16">
      <t>チュウ</t>
    </rPh>
    <rPh sb="16" eb="18">
      <t>サンカン</t>
    </rPh>
    <rPh sb="18" eb="20">
      <t>チイキ</t>
    </rPh>
    <rPh sb="20" eb="21">
      <t>トウ</t>
    </rPh>
    <rPh sb="21" eb="22">
      <t>マタ</t>
    </rPh>
    <rPh sb="23" eb="25">
      <t>リトウ</t>
    </rPh>
    <rPh sb="25" eb="26">
      <t>トウ</t>
    </rPh>
    <rPh sb="26" eb="28">
      <t>チイキ</t>
    </rPh>
    <rPh sb="29" eb="31">
      <t>ショザイ</t>
    </rPh>
    <rPh sb="33" eb="35">
      <t>ホウジン</t>
    </rPh>
    <phoneticPr fontId="2"/>
  </si>
  <si>
    <t>運営する訪問介護等事業所が全て中山間地域等又は離島等地域に所在しない法人</t>
    <phoneticPr fontId="2"/>
  </si>
  <si>
    <t>　提出書類</t>
    <rPh sb="1" eb="3">
      <t>テイシュツ</t>
    </rPh>
    <rPh sb="3" eb="5">
      <t>ショルイ</t>
    </rPh>
    <phoneticPr fontId="2"/>
  </si>
  <si>
    <t>別紙１-1-2</t>
    <rPh sb="0" eb="2">
      <t>ベッシ</t>
    </rPh>
    <phoneticPr fontId="2"/>
  </si>
  <si>
    <t>別紙１-1-1</t>
    <rPh sb="0" eb="2">
      <t>ベッシ</t>
    </rPh>
    <phoneticPr fontId="2"/>
  </si>
  <si>
    <t>実施予定の事業</t>
    <rPh sb="0" eb="2">
      <t>ジッシ</t>
    </rPh>
    <rPh sb="2" eb="4">
      <t>ヨテイ</t>
    </rPh>
    <rPh sb="5" eb="7">
      <t>ジギョウ</t>
    </rPh>
    <phoneticPr fontId="2"/>
  </si>
  <si>
    <t>・事務作業を行うための臨時職員の雇用</t>
    <rPh sb="1" eb="3">
      <t>ジム</t>
    </rPh>
    <rPh sb="3" eb="5">
      <t>サギョウ</t>
    </rPh>
    <rPh sb="6" eb="7">
      <t>オコナ</t>
    </rPh>
    <rPh sb="11" eb="13">
      <t>リンジ</t>
    </rPh>
    <rPh sb="13" eb="15">
      <t>ショクイン</t>
    </rPh>
    <rPh sb="16" eb="18">
      <t>コヨウ</t>
    </rPh>
    <phoneticPr fontId="2"/>
  </si>
  <si>
    <t>実施予定の事業の具体</t>
    <rPh sb="0" eb="2">
      <t>ジッシ</t>
    </rPh>
    <rPh sb="2" eb="4">
      <t>ヨテイ</t>
    </rPh>
    <rPh sb="5" eb="7">
      <t>ジギョウ</t>
    </rPh>
    <rPh sb="8" eb="10">
      <t>グタイ</t>
    </rPh>
    <phoneticPr fontId="2"/>
  </si>
  <si>
    <t>合計</t>
    <rPh sb="0" eb="2">
      <t>ゴウケイ</t>
    </rPh>
    <phoneticPr fontId="2"/>
  </si>
  <si>
    <t>回数</t>
    <rPh sb="0" eb="2">
      <t>カイスウ</t>
    </rPh>
    <phoneticPr fontId="2"/>
  </si>
  <si>
    <t>同行を受けるホームヘルパーの氏名</t>
    <rPh sb="0" eb="2">
      <t>ドウコウ</t>
    </rPh>
    <rPh sb="3" eb="4">
      <t>ウ</t>
    </rPh>
    <rPh sb="14" eb="16">
      <t>シメイ</t>
    </rPh>
    <phoneticPr fontId="2"/>
  </si>
  <si>
    <t>d中山間地域等・離島等地域以外に事業所が所在する
場合で３０分以上の同行支援</t>
    <phoneticPr fontId="2"/>
  </si>
  <si>
    <t>c中山間地域等・離島等地域以外に事業所が所在する
場合で３０分未満の同行支援</t>
    <phoneticPr fontId="2"/>
  </si>
  <si>
    <t>b中山間地域等・離島等地域に事業所が所在する場合
で３０分以上の同行支援</t>
    <phoneticPr fontId="2"/>
  </si>
  <si>
    <t>a中山間地域等・離島等地域に事業所が所在する場合で
３０分未満の同行支援</t>
    <phoneticPr fontId="2"/>
  </si>
  <si>
    <t>②中山間地域等に所在</t>
    <rPh sb="1" eb="4">
      <t>チュウサンカン</t>
    </rPh>
    <rPh sb="4" eb="6">
      <t>チイキ</t>
    </rPh>
    <rPh sb="6" eb="7">
      <t>トウ</t>
    </rPh>
    <rPh sb="8" eb="10">
      <t>ショザイ</t>
    </rPh>
    <phoneticPr fontId="2"/>
  </si>
  <si>
    <t>訪問介護サービス提供体制確保支援事業補助金　事業計画書</t>
    <rPh sb="22" eb="24">
      <t>ジギョウ</t>
    </rPh>
    <rPh sb="24" eb="27">
      <t>ケイカクショ</t>
    </rPh>
    <phoneticPr fontId="2"/>
  </si>
  <si>
    <t>別紙1-2</t>
    <rPh sb="0" eb="2">
      <t>ベッシ</t>
    </rPh>
    <phoneticPr fontId="2"/>
  </si>
  <si>
    <t>※同行を受けるホームヘルパー１名あたり上限回数は３０回です。</t>
    <rPh sb="1" eb="3">
      <t>ドウコウ</t>
    </rPh>
    <rPh sb="4" eb="5">
      <t>ウ</t>
    </rPh>
    <rPh sb="15" eb="16">
      <t>メイ</t>
    </rPh>
    <rPh sb="19" eb="21">
      <t>ジョウゲン</t>
    </rPh>
    <rPh sb="21" eb="23">
      <t>カイスウ</t>
    </rPh>
    <rPh sb="26" eb="27">
      <t>カイ</t>
    </rPh>
    <phoneticPr fontId="2"/>
  </si>
  <si>
    <t>（30回とは、a.b.c.dを合せて１名あたり30回ということです）</t>
    <rPh sb="3" eb="4">
      <t>カイ</t>
    </rPh>
    <rPh sb="15" eb="16">
      <t>アワ</t>
    </rPh>
    <rPh sb="19" eb="20">
      <t>メイ</t>
    </rPh>
    <rPh sb="25" eb="26">
      <t>カイ</t>
    </rPh>
    <phoneticPr fontId="2"/>
  </si>
  <si>
    <t>①</t>
    <phoneticPr fontId="2"/>
  </si>
  <si>
    <t>【優先順位第１位】</t>
    <rPh sb="1" eb="3">
      <t>ユウセン</t>
    </rPh>
    <rPh sb="3" eb="5">
      <t>ジュンイ</t>
    </rPh>
    <rPh sb="5" eb="6">
      <t>ダイ</t>
    </rPh>
    <rPh sb="7" eb="8">
      <t>イ</t>
    </rPh>
    <phoneticPr fontId="2"/>
  </si>
  <si>
    <t>【優先順位第２位】</t>
    <rPh sb="1" eb="3">
      <t>ユウセン</t>
    </rPh>
    <rPh sb="3" eb="5">
      <t>ジュンイ</t>
    </rPh>
    <rPh sb="5" eb="6">
      <t>ダイ</t>
    </rPh>
    <rPh sb="7" eb="8">
      <t>イ</t>
    </rPh>
    <phoneticPr fontId="2"/>
  </si>
  <si>
    <t>【優先順位第２位】</t>
    <rPh sb="1" eb="3">
      <t>ユウセン</t>
    </rPh>
    <rPh sb="3" eb="5">
      <t>ジュンイ</t>
    </rPh>
    <rPh sb="5" eb="6">
      <t>ダイ</t>
    </rPh>
    <rPh sb="7" eb="8">
      <t>イ</t>
    </rPh>
    <phoneticPr fontId="2"/>
  </si>
  <si>
    <t>【優先順位第１位】</t>
    <rPh sb="1" eb="3">
      <t>ユウセン</t>
    </rPh>
    <rPh sb="3" eb="5">
      <t>ジュンイ</t>
    </rPh>
    <rPh sb="5" eb="6">
      <t>ダイ</t>
    </rPh>
    <rPh sb="7" eb="8">
      <t>イ</t>
    </rPh>
    <phoneticPr fontId="2"/>
  </si>
  <si>
    <t>（別紙１－１－１）（別紙１－１－２）所要額調書　</t>
    <rPh sb="1" eb="3">
      <t>ベッシ</t>
    </rPh>
    <rPh sb="10" eb="12">
      <t>ベッシ</t>
    </rPh>
    <rPh sb="18" eb="21">
      <t>ショヨウガク</t>
    </rPh>
    <rPh sb="21" eb="23">
      <t>チョウショ</t>
    </rPh>
    <phoneticPr fontId="2"/>
  </si>
  <si>
    <t>（別紙１－２－１）（別紙１－２－２）事業計画書</t>
    <rPh sb="1" eb="3">
      <t>ベッシ</t>
    </rPh>
    <rPh sb="10" eb="12">
      <t>ベッシ</t>
    </rPh>
    <rPh sb="18" eb="20">
      <t>ジギョウ</t>
    </rPh>
    <rPh sb="20" eb="23">
      <t>ケイカクショ</t>
    </rPh>
    <phoneticPr fontId="2"/>
  </si>
  <si>
    <t>※申請月数の上限は、常勤化するヘルパー１名につき３ヵ月です。</t>
    <rPh sb="1" eb="3">
      <t>シンセイ</t>
    </rPh>
    <rPh sb="3" eb="5">
      <t>ツキスウ</t>
    </rPh>
    <rPh sb="6" eb="8">
      <t>ジョウゲン</t>
    </rPh>
    <rPh sb="10" eb="12">
      <t>ジョウキン</t>
    </rPh>
    <rPh sb="12" eb="13">
      <t>カ</t>
    </rPh>
    <rPh sb="20" eb="21">
      <t>メイ</t>
    </rPh>
    <rPh sb="26" eb="27">
      <t>ゲツ</t>
    </rPh>
    <phoneticPr fontId="2"/>
  </si>
  <si>
    <t>※水色の箇所を入力して下さい。</t>
    <rPh sb="1" eb="3">
      <t>ミズイロ</t>
    </rPh>
    <rPh sb="4" eb="6">
      <t>カショ</t>
    </rPh>
    <rPh sb="7" eb="9">
      <t>ニュウリョク</t>
    </rPh>
    <rPh sb="11" eb="12">
      <t>クダ</t>
    </rPh>
    <phoneticPr fontId="2"/>
  </si>
  <si>
    <t>※水色の箇所を入力して下さい。</t>
    <rPh sb="1" eb="3">
      <t>ミズイロ</t>
    </rPh>
    <rPh sb="4" eb="6">
      <t>カショ</t>
    </rPh>
    <rPh sb="7" eb="9">
      <t>ニュウリョク</t>
    </rPh>
    <rPh sb="11" eb="12">
      <t>クダ</t>
    </rPh>
    <phoneticPr fontId="2"/>
  </si>
  <si>
    <t>経費のエビデンス</t>
    <rPh sb="0" eb="2">
      <t>ケイヒ</t>
    </rPh>
    <phoneticPr fontId="2"/>
  </si>
  <si>
    <t>　根拠書類については、愛知県庁webページに掲載の※よくある質問※（７）をご確認下さい。</t>
    <rPh sb="1" eb="3">
      <t>コンキョ</t>
    </rPh>
    <rPh sb="3" eb="5">
      <t>ショルイ</t>
    </rPh>
    <rPh sb="11" eb="13">
      <t>アイチ</t>
    </rPh>
    <rPh sb="13" eb="15">
      <t>ケンチョウ</t>
    </rPh>
    <rPh sb="22" eb="24">
      <t>ケイサイ</t>
    </rPh>
    <rPh sb="30" eb="32">
      <t>シツモン</t>
    </rPh>
    <rPh sb="38" eb="40">
      <t>カクニン</t>
    </rPh>
    <rPh sb="40" eb="41">
      <t>クダ</t>
    </rPh>
    <phoneticPr fontId="2"/>
  </si>
  <si>
    <t>一部地域、大字本郷、大字奈根、大字下田、大字川角</t>
    <rPh sb="5" eb="7">
      <t>オオアザ</t>
    </rPh>
    <rPh sb="7" eb="9">
      <t>ホンゴウ</t>
    </rPh>
    <rPh sb="10" eb="12">
      <t>オオアザ</t>
    </rPh>
    <rPh sb="12" eb="14">
      <t>ナネ</t>
    </rPh>
    <rPh sb="15" eb="17">
      <t>オオアザ</t>
    </rPh>
    <rPh sb="17" eb="19">
      <t>シモダ</t>
    </rPh>
    <rPh sb="20" eb="22">
      <t>オオアザ</t>
    </rPh>
    <rPh sb="22" eb="24">
      <t>カワスミ</t>
    </rPh>
    <phoneticPr fontId="2"/>
  </si>
  <si>
    <t>旧設楽町の一部、旧津具村、田口、清崎、荒尾、和市、小松、長江、八橋、松戸</t>
    <phoneticPr fontId="2"/>
  </si>
  <si>
    <t>旧鳳来町の一部、旧作手村、長篠、富保、富栄、豊岡、乗本、大野</t>
    <phoneticPr fontId="2"/>
  </si>
  <si>
    <t>旧藤岡町、旧小原村、旧足助町の一部、旧下山村の一部、旧旭町、旧稲武町、下山田代町、田折町、蕪木町、蘭町（大向、皿田、下海通、下洞、神田、新田、西洞、狭田、花ノ木、平岩、分里）</t>
    <phoneticPr fontId="2"/>
  </si>
  <si>
    <t>【確認事項】</t>
    <rPh sb="1" eb="3">
      <t>カクニン</t>
    </rPh>
    <rPh sb="3" eb="5">
      <t>ジコウ</t>
    </rPh>
    <phoneticPr fontId="2"/>
  </si>
  <si>
    <t>２　申請書の作成については、「（別紙1-2-1）事業計画書」を記載した後に、</t>
    <rPh sb="2" eb="5">
      <t>シンセイショ</t>
    </rPh>
    <rPh sb="6" eb="8">
      <t>サクセイ</t>
    </rPh>
    <rPh sb="16" eb="18">
      <t>ベッシ</t>
    </rPh>
    <rPh sb="24" eb="26">
      <t>ジギョウ</t>
    </rPh>
    <rPh sb="26" eb="29">
      <t>ケイカクショ</t>
    </rPh>
    <rPh sb="31" eb="33">
      <t>キサイ</t>
    </rPh>
    <rPh sb="35" eb="36">
      <t>ノチ</t>
    </rPh>
    <phoneticPr fontId="2"/>
  </si>
  <si>
    <t>　　「（別紙1-1-1）所要額調書」を記載してください。</t>
    <phoneticPr fontId="2"/>
  </si>
  <si>
    <t>　　事業計画書に入力した内容が、所要額調書の一部項目に転記されます。</t>
    <rPh sb="16" eb="18">
      <t>ショヨウ</t>
    </rPh>
    <rPh sb="22" eb="24">
      <t>イチブ</t>
    </rPh>
    <rPh sb="24" eb="26">
      <t>コウモク</t>
    </rPh>
    <phoneticPr fontId="2"/>
  </si>
  <si>
    <t>　　本申請書は、１法人２事業所までの申請が認められます。</t>
    <phoneticPr fontId="2"/>
  </si>
  <si>
    <t>３　提出先・提出方法</t>
    <phoneticPr fontId="2"/>
  </si>
  <si>
    <t>４　提出期限について</t>
    <rPh sb="2" eb="4">
      <t>テイシュツ</t>
    </rPh>
    <rPh sb="4" eb="6">
      <t>キゲン</t>
    </rPh>
    <phoneticPr fontId="2"/>
  </si>
  <si>
    <t>５　本補助金は、愛知県庁より発行した内示書の内示日以降より経費を計算することとします。</t>
    <rPh sb="2" eb="3">
      <t>ホン</t>
    </rPh>
    <rPh sb="3" eb="6">
      <t>ホジョキン</t>
    </rPh>
    <rPh sb="8" eb="10">
      <t>アイチ</t>
    </rPh>
    <rPh sb="10" eb="12">
      <t>ケンチョウ</t>
    </rPh>
    <rPh sb="14" eb="16">
      <t>ハッコウ</t>
    </rPh>
    <rPh sb="18" eb="20">
      <t>ナイジ</t>
    </rPh>
    <rPh sb="20" eb="21">
      <t>ショ</t>
    </rPh>
    <rPh sb="22" eb="24">
      <t>ナイジ</t>
    </rPh>
    <rPh sb="24" eb="25">
      <t>ビ</t>
    </rPh>
    <rPh sb="25" eb="27">
      <t>イコウ</t>
    </rPh>
    <rPh sb="29" eb="31">
      <t>ケイヒ</t>
    </rPh>
    <rPh sb="32" eb="34">
      <t>ケイサン</t>
    </rPh>
    <phoneticPr fontId="2"/>
  </si>
  <si>
    <t>６　申請書記入方法等</t>
    <rPh sb="2" eb="5">
      <t>シンセイショ</t>
    </rPh>
    <rPh sb="5" eb="7">
      <t>キニュウ</t>
    </rPh>
    <phoneticPr fontId="2"/>
  </si>
  <si>
    <t>○愛知県庁webページ掲載の「実施要綱」「交付要綱」を参照いただき、</t>
    <rPh sb="1" eb="3">
      <t>アイチ</t>
    </rPh>
    <rPh sb="3" eb="5">
      <t>ケンチョウ</t>
    </rPh>
    <rPh sb="11" eb="13">
      <t>ケイサイ</t>
    </rPh>
    <rPh sb="21" eb="23">
      <t>コウフ</t>
    </rPh>
    <rPh sb="23" eb="25">
      <t>ヨウコウ</t>
    </rPh>
    <phoneticPr fontId="2"/>
  </si>
  <si>
    <t>　補助を希望する項目について、所要額等をご記入ください。</t>
    <phoneticPr fontId="2"/>
  </si>
  <si>
    <t>　【網掛け】の箇所は記載しないでください。（自動入力されます）</t>
    <rPh sb="2" eb="4">
      <t>アミカ</t>
    </rPh>
    <rPh sb="7" eb="9">
      <t>カショ</t>
    </rPh>
    <rPh sb="10" eb="12">
      <t>キサイ</t>
    </rPh>
    <rPh sb="22" eb="24">
      <t>ジドウ</t>
    </rPh>
    <rPh sb="24" eb="26">
      <t>ニュウリョク</t>
    </rPh>
    <phoneticPr fontId="2"/>
  </si>
  <si>
    <t>○【水色】の箇所へのみ記載してください。（それ以外の箇所は自動的に金額が計算されます。）</t>
    <rPh sb="2" eb="4">
      <t>ミズイロ</t>
    </rPh>
    <rPh sb="6" eb="8">
      <t>カショ</t>
    </rPh>
    <rPh sb="11" eb="13">
      <t>キサイ</t>
    </rPh>
    <rPh sb="23" eb="25">
      <t>イガイ</t>
    </rPh>
    <rPh sb="26" eb="28">
      <t>カショ</t>
    </rPh>
    <rPh sb="29" eb="32">
      <t>ジドウテキ</t>
    </rPh>
    <rPh sb="33" eb="35">
      <t>キンガク</t>
    </rPh>
    <rPh sb="36" eb="38">
      <t>ケイサン</t>
    </rPh>
    <phoneticPr fontId="2"/>
  </si>
  <si>
    <t>　【黄色】の箇所はプルダウンより選択してください。</t>
    <rPh sb="2" eb="4">
      <t>キイロ</t>
    </rPh>
    <rPh sb="6" eb="8">
      <t>カショ</t>
    </rPh>
    <rPh sb="16" eb="18">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</si>
</sst>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00&quot;円&quot;"/>
    <numFmt numFmtId="178" formatCode="#,##0&quot;円&quot;"/>
    <numFmt numFmtId="179" formatCode="#,###"/>
  </numFmts>
  <fonts count="53">
    <font>
      <sz val="11"/>
      <color theme="1"/>
      <name val="Yu Gothic"/>
      <family val="2"/>
      <scheme val="minor"/>
    </font>
    <font>
      <sz val="11"/>
      <name val="ＭＳ Ｐゴシック"/>
      <family val="3"/>
      <charset val="128"/>
    </font>
    <font>
      <sz val="6"/>
      <name val="Yu Gothic"/>
      <family val="3"/>
      <charset val="128"/>
      <scheme val="minor"/>
    </font>
    <font>
      <sz val="6"/>
      <name val="ＭＳ Ｐゴシック"/>
      <family val="3"/>
      <charset val="128"/>
    </font>
    <font>
      <sz val="11"/>
      <color theme="1"/>
      <name val="Yu Gothic"/>
      <family val="3"/>
      <charset val="128"/>
      <scheme val="minor"/>
    </font>
    <font>
      <sz val="10"/>
      <name val="Yu Gothic"/>
      <family val="3"/>
      <charset val="128"/>
      <scheme val="minor"/>
    </font>
    <font>
      <sz val="10"/>
      <color theme="1"/>
      <name val="Yu Gothic"/>
      <family val="3"/>
      <charset val="128"/>
      <scheme val="minor"/>
    </font>
    <font>
      <sz val="12"/>
      <color theme="1"/>
      <name val="Yu Gothic"/>
      <family val="2"/>
      <scheme val="minor"/>
    </font>
    <font>
      <sz val="12"/>
      <color theme="1"/>
      <name val="Yu Gothic"/>
      <family val="3"/>
      <charset val="128"/>
      <scheme val="minor"/>
    </font>
    <font>
      <sz val="14"/>
      <color theme="1"/>
      <name val="Yu Gothic"/>
      <family val="3"/>
      <charset val="128"/>
      <scheme val="minor"/>
    </font>
    <font>
      <u/>
      <sz val="11"/>
      <color theme="10"/>
      <name val="Yu Gothic"/>
      <family val="2"/>
      <scheme val="minor"/>
    </font>
    <font>
      <b/>
      <sz val="11"/>
      <color theme="1"/>
      <name val="Yu Gothic"/>
      <family val="3"/>
      <charset val="128"/>
      <scheme val="minor"/>
    </font>
    <font>
      <u/>
      <sz val="11"/>
      <color theme="1"/>
      <name val="Yu Gothic"/>
      <family val="3"/>
      <charset val="128"/>
      <scheme val="minor"/>
    </font>
    <font>
      <sz val="11"/>
      <color rgb="FF000000"/>
      <name val="Yu Gothic"/>
      <family val="3"/>
      <charset val="128"/>
      <scheme val="minor"/>
    </font>
    <font>
      <u/>
      <sz val="11"/>
      <color theme="10"/>
      <name val="Yu Gothic"/>
      <family val="3"/>
      <charset val="128"/>
      <scheme val="minor"/>
    </font>
    <font>
      <sz val="11"/>
      <name val="Yu Gothic"/>
      <family val="3"/>
      <charset val="128"/>
      <scheme val="minor"/>
    </font>
    <font>
      <sz val="14"/>
      <name val="Yu Gothic"/>
      <family val="3"/>
      <charset val="128"/>
      <scheme val="minor"/>
    </font>
    <font>
      <sz val="9"/>
      <name val="Yu Gothic"/>
      <family val="3"/>
      <charset val="128"/>
      <scheme val="minor"/>
    </font>
    <font>
      <sz val="12"/>
      <name val="Yu Gothic"/>
      <family val="3"/>
      <charset val="128"/>
      <scheme val="minor"/>
    </font>
    <font>
      <sz val="11"/>
      <name val="HGSｺﾞｼｯｸM"/>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1"/>
      <color rgb="FFFF0000"/>
      <name val="Yu Gothic"/>
      <family val="3"/>
      <charset val="128"/>
      <scheme val="minor"/>
    </font>
    <font>
      <b/>
      <sz val="12"/>
      <color theme="1"/>
      <name val="Yu Gothic"/>
      <family val="3"/>
      <charset val="128"/>
      <scheme val="minor"/>
    </font>
    <font>
      <sz val="11"/>
      <color theme="1"/>
      <name val="Segoe UI Symbol"/>
      <family val="2"/>
    </font>
    <font>
      <b/>
      <u/>
      <sz val="12"/>
      <color theme="1"/>
      <name val="Yu Gothic"/>
      <family val="3"/>
      <charset val="128"/>
      <scheme val="minor"/>
    </font>
    <font>
      <b/>
      <sz val="14"/>
      <color theme="1"/>
      <name val="Yu Gothic"/>
      <family val="3"/>
      <charset val="128"/>
      <scheme val="minor"/>
    </font>
    <font>
      <sz val="11"/>
      <color theme="1"/>
      <name val="ＭＳ ゴシック"/>
      <family val="3"/>
      <charset val="128"/>
    </font>
    <font>
      <sz val="10"/>
      <color theme="1"/>
      <name val="ＭＳ ゴシック"/>
      <family val="3"/>
      <charset val="128"/>
    </font>
    <font>
      <sz val="6"/>
      <color theme="1"/>
      <name val="ＭＳ ゴシック"/>
      <family val="3"/>
      <charset val="128"/>
    </font>
    <font>
      <b/>
      <sz val="12"/>
      <color theme="1"/>
      <name val="ＭＳ ゴシック"/>
      <family val="3"/>
      <charset val="128"/>
    </font>
    <font>
      <b/>
      <sz val="11"/>
      <color rgb="FFFF0000"/>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b/>
      <sz val="6"/>
      <color rgb="FFFF0000"/>
      <name val="ＭＳ ゴシック"/>
      <family val="3"/>
      <charset val="128"/>
    </font>
    <font>
      <sz val="9"/>
      <color rgb="FF000000"/>
      <name val="ＭＳ ゴシック"/>
      <family val="3"/>
      <charset val="128"/>
    </font>
    <font>
      <sz val="8"/>
      <color rgb="FF000000"/>
      <name val="ＭＳ ゴシック"/>
      <family val="3"/>
      <charset val="128"/>
    </font>
    <font>
      <sz val="12"/>
      <color rgb="FFFF0000"/>
      <name val="Yu Gothic"/>
      <family val="3"/>
      <charset val="128"/>
      <scheme val="minor"/>
    </font>
    <font>
      <sz val="6"/>
      <color theme="1"/>
      <name val="Yu Gothic"/>
      <family val="3"/>
      <charset val="128"/>
      <scheme val="minor"/>
    </font>
    <font>
      <sz val="6"/>
      <color theme="1"/>
      <name val="Yu Gothic"/>
      <family val="2"/>
      <scheme val="minor"/>
    </font>
    <font>
      <sz val="8"/>
      <color theme="1"/>
      <name val="Yu Gothic"/>
      <family val="3"/>
      <charset val="128"/>
      <scheme val="minor"/>
    </font>
    <font>
      <sz val="8"/>
      <color theme="1"/>
      <name val="Yu Gothic"/>
      <family val="2"/>
      <scheme val="minor"/>
    </font>
    <font>
      <sz val="12"/>
      <color theme="5" tint="0.79998168889431442"/>
      <name val="Yu Gothic"/>
      <family val="3"/>
      <charset val="128"/>
      <scheme val="minor"/>
    </font>
    <font>
      <sz val="11"/>
      <color theme="5" tint="0.59999389629810485"/>
      <name val="Yu Gothic"/>
      <family val="2"/>
      <scheme val="minor"/>
    </font>
    <font>
      <b/>
      <sz val="12"/>
      <color rgb="FFFF0000"/>
      <name val="Yu Gothic"/>
      <family val="3"/>
      <charset val="128"/>
      <scheme val="minor"/>
    </font>
    <font>
      <b/>
      <sz val="10"/>
      <color rgb="FFFF0000"/>
      <name val="Yu Gothic"/>
      <family val="3"/>
      <charset val="128"/>
      <scheme val="minor"/>
    </font>
    <font>
      <sz val="12"/>
      <color theme="1"/>
      <name val="Cambria Math"/>
      <family val="3"/>
    </font>
    <font>
      <b/>
      <sz val="9"/>
      <color rgb="FFFF0000"/>
      <name val="Yu Gothic"/>
      <family val="3"/>
      <charset val="128"/>
    </font>
    <font>
      <b/>
      <sz val="9"/>
      <color rgb="FFFF0000"/>
      <name val="Yu Gothic"/>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gray0625">
        <bgColor theme="0"/>
      </patternFill>
    </fill>
    <fill>
      <patternFill patternType="gray0625"/>
    </fill>
    <fill>
      <patternFill patternType="gray0625">
        <bgColor theme="7" tint="0.79995117038483843"/>
      </patternFill>
    </fill>
    <fill>
      <patternFill patternType="gray0625">
        <bgColor auto="1"/>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bottom/>
      <diagonal/>
    </border>
    <border>
      <left style="medium">
        <color indexed="64"/>
      </left>
      <right/>
      <top style="thin">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s>
  <cellStyleXfs count="6">
    <xf numFmtId="0" fontId="0" fillId="0" borderId="0"/>
    <xf numFmtId="0" fontId="1" fillId="0" borderId="0"/>
    <xf numFmtId="38" fontId="1" fillId="0" borderId="0" applyFont="0" applyFill="0" applyBorder="0" applyAlignment="0" applyProtection="0"/>
    <xf numFmtId="0" fontId="1" fillId="0" borderId="0">
      <alignment vertical="center"/>
    </xf>
    <xf numFmtId="0" fontId="4" fillId="0" borderId="0">
      <alignment vertical="center"/>
    </xf>
    <xf numFmtId="0" fontId="10" fillId="0" borderId="0" applyNumberFormat="0" applyFill="0" applyBorder="0" applyAlignment="0" applyProtection="0"/>
  </cellStyleXfs>
  <cellXfs count="547">
    <xf numFmtId="0" fontId="0" fillId="0" borderId="0" xfId="0"/>
    <xf numFmtId="0" fontId="8" fillId="0" borderId="0" xfId="0" applyFont="1"/>
    <xf numFmtId="0" fontId="8" fillId="0" borderId="0" xfId="0" applyFont="1" applyAlignment="1">
      <alignment horizontal="left"/>
    </xf>
    <xf numFmtId="0" fontId="8" fillId="0" borderId="0" xfId="0" applyFont="1" applyAlignment="1">
      <alignment horizontal="centerContinuous"/>
    </xf>
    <xf numFmtId="176" fontId="8" fillId="0" borderId="1" xfId="0" applyNumberFormat="1" applyFont="1" applyBorder="1" applyAlignment="1">
      <alignment horizontal="right" vertical="center"/>
    </xf>
    <xf numFmtId="0" fontId="8" fillId="0" borderId="0" xfId="0" applyFont="1" applyAlignment="1">
      <alignment horizontal="center"/>
    </xf>
    <xf numFmtId="0" fontId="9" fillId="0" borderId="0" xfId="0" applyFont="1" applyAlignment="1">
      <alignment horizontal="centerContinuous"/>
    </xf>
    <xf numFmtId="0" fontId="9" fillId="0" borderId="0" xfId="0" applyFont="1"/>
    <xf numFmtId="0" fontId="4" fillId="0" borderId="0" xfId="0" applyFont="1"/>
    <xf numFmtId="0" fontId="4" fillId="0" borderId="0" xfId="0" applyFont="1" applyAlignment="1">
      <alignment wrapText="1"/>
    </xf>
    <xf numFmtId="0" fontId="4" fillId="0" borderId="0" xfId="0" applyFont="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distributed" wrapText="1"/>
    </xf>
    <xf numFmtId="0" fontId="8" fillId="2" borderId="0" xfId="0" applyFont="1" applyFill="1"/>
    <xf numFmtId="0" fontId="8" fillId="2" borderId="0" xfId="0" applyFont="1" applyFill="1" applyAlignment="1">
      <alignment horizontal="center"/>
    </xf>
    <xf numFmtId="0" fontId="4" fillId="0" borderId="1" xfId="0" applyFont="1" applyBorder="1" applyAlignment="1">
      <alignment vertical="center" wrapText="1"/>
    </xf>
    <xf numFmtId="0" fontId="14" fillId="0" borderId="0" xfId="5" applyFont="1" applyBorder="1" applyAlignment="1">
      <alignment vertical="center" wrapText="1"/>
    </xf>
    <xf numFmtId="0" fontId="15" fillId="0" borderId="0" xfId="1" applyFont="1" applyAlignment="1">
      <alignment horizontal="center" vertical="center"/>
    </xf>
    <xf numFmtId="0" fontId="5" fillId="0" borderId="0" xfId="1" applyFont="1"/>
    <xf numFmtId="38" fontId="5" fillId="0" borderId="0" xfId="2" applyFont="1" applyAlignment="1">
      <alignment vertical="center"/>
    </xf>
    <xf numFmtId="0" fontId="5" fillId="0" borderId="0" xfId="3" applyFont="1">
      <alignment vertical="center"/>
    </xf>
    <xf numFmtId="38" fontId="5" fillId="0" borderId="0" xfId="2" applyFont="1" applyFill="1" applyAlignment="1">
      <alignment vertical="center"/>
    </xf>
    <xf numFmtId="0" fontId="5" fillId="0" borderId="0" xfId="2" applyNumberFormat="1" applyFont="1" applyFill="1" applyBorder="1" applyAlignment="1">
      <alignment vertical="center"/>
    </xf>
    <xf numFmtId="38" fontId="5" fillId="0" borderId="0" xfId="2" applyFont="1" applyFill="1" applyBorder="1" applyAlignment="1">
      <alignment vertical="center"/>
    </xf>
    <xf numFmtId="38" fontId="5" fillId="0" borderId="0" xfId="2" applyFont="1" applyFill="1" applyBorder="1" applyAlignment="1">
      <alignment vertical="center" wrapText="1"/>
    </xf>
    <xf numFmtId="38" fontId="5" fillId="0" borderId="0" xfId="2" applyFont="1" applyBorder="1" applyAlignment="1">
      <alignment vertical="center" wrapText="1"/>
    </xf>
    <xf numFmtId="38" fontId="5" fillId="0" borderId="0" xfId="2" applyFont="1" applyBorder="1" applyAlignment="1">
      <alignment vertical="center"/>
    </xf>
    <xf numFmtId="38" fontId="5" fillId="0" borderId="0" xfId="2" applyFont="1" applyFill="1" applyBorder="1" applyAlignment="1">
      <alignment horizontal="center" vertical="center"/>
    </xf>
    <xf numFmtId="38" fontId="5" fillId="0" borderId="0" xfId="2" applyFont="1" applyFill="1" applyBorder="1" applyAlignment="1">
      <alignment horizontal="left" vertical="top" wrapText="1"/>
    </xf>
    <xf numFmtId="38" fontId="5" fillId="2" borderId="0" xfId="2" applyFont="1" applyFill="1" applyBorder="1" applyAlignment="1">
      <alignment horizontal="left" vertical="top" wrapText="1"/>
    </xf>
    <xf numFmtId="38" fontId="18" fillId="0" borderId="0" xfId="2" applyFont="1" applyFill="1" applyBorder="1" applyAlignment="1">
      <alignment horizontal="left" vertical="center"/>
    </xf>
    <xf numFmtId="38" fontId="5" fillId="0" borderId="0" xfId="2" applyFont="1" applyFill="1" applyBorder="1" applyAlignment="1">
      <alignment horizontal="left" vertical="center" wrapText="1"/>
    </xf>
    <xf numFmtId="38" fontId="5" fillId="0" borderId="0" xfId="2" applyFont="1" applyAlignment="1">
      <alignment horizontal="left" vertical="center"/>
    </xf>
    <xf numFmtId="38" fontId="5" fillId="2" borderId="0" xfId="2" applyFont="1" applyFill="1" applyBorder="1" applyAlignment="1">
      <alignment horizontal="right" vertical="top" wrapText="1"/>
    </xf>
    <xf numFmtId="0" fontId="19" fillId="3" borderId="0" xfId="1" applyFont="1" applyFill="1" applyAlignment="1">
      <alignment horizontal="center" vertical="center"/>
    </xf>
    <xf numFmtId="0" fontId="19" fillId="3" borderId="0" xfId="1" applyFont="1" applyFill="1" applyAlignment="1">
      <alignment horizontal="left" vertical="center"/>
    </xf>
    <xf numFmtId="0" fontId="19" fillId="0" borderId="0" xfId="1" applyFont="1" applyAlignment="1">
      <alignment horizontal="left" vertical="center"/>
    </xf>
    <xf numFmtId="0" fontId="20" fillId="3" borderId="0" xfId="1" applyFont="1" applyFill="1" applyAlignment="1">
      <alignment vertical="center"/>
    </xf>
    <xf numFmtId="0" fontId="20" fillId="3" borderId="0" xfId="1" applyFont="1" applyFill="1" applyAlignment="1">
      <alignment horizontal="center" vertical="center"/>
    </xf>
    <xf numFmtId="0" fontId="19" fillId="3" borderId="3" xfId="1" applyFont="1" applyFill="1" applyBorder="1" applyAlignment="1">
      <alignment horizontal="center" vertical="center"/>
    </xf>
    <xf numFmtId="0" fontId="19" fillId="3" borderId="17" xfId="1" applyFont="1" applyFill="1" applyBorder="1" applyAlignment="1">
      <alignment horizontal="center" vertical="center"/>
    </xf>
    <xf numFmtId="0" fontId="19" fillId="3" borderId="18" xfId="1" applyFont="1" applyFill="1" applyBorder="1" applyAlignment="1">
      <alignment horizontal="center" vertical="center"/>
    </xf>
    <xf numFmtId="0" fontId="19" fillId="3" borderId="12" xfId="1" applyFont="1" applyFill="1" applyBorder="1" applyAlignment="1">
      <alignment horizontal="center" vertical="center"/>
    </xf>
    <xf numFmtId="0" fontId="1" fillId="3" borderId="0" xfId="1" applyFill="1" applyAlignment="1">
      <alignment horizontal="center" vertical="center"/>
    </xf>
    <xf numFmtId="0" fontId="19" fillId="3" borderId="15" xfId="1" applyFont="1" applyFill="1" applyBorder="1" applyAlignment="1">
      <alignment vertical="center"/>
    </xf>
    <xf numFmtId="0" fontId="19" fillId="3" borderId="15" xfId="1" applyFont="1" applyFill="1" applyBorder="1" applyAlignment="1">
      <alignment vertical="center" wrapText="1"/>
    </xf>
    <xf numFmtId="0" fontId="19" fillId="3" borderId="12" xfId="1" applyFont="1" applyFill="1" applyBorder="1" applyAlignment="1">
      <alignment vertical="center" wrapText="1"/>
    </xf>
    <xf numFmtId="0" fontId="19" fillId="3" borderId="5" xfId="1" applyFont="1" applyFill="1" applyBorder="1" applyAlignment="1">
      <alignment horizontal="center" vertical="center"/>
    </xf>
    <xf numFmtId="0" fontId="1" fillId="3" borderId="8" xfId="1" applyFill="1" applyBorder="1" applyAlignment="1">
      <alignment horizontal="center" vertical="center"/>
    </xf>
    <xf numFmtId="0" fontId="19" fillId="3" borderId="0" xfId="1" applyFont="1" applyFill="1" applyAlignment="1">
      <alignment vertical="center"/>
    </xf>
    <xf numFmtId="0" fontId="19" fillId="3" borderId="0" xfId="1" applyFont="1" applyFill="1" applyAlignment="1">
      <alignment vertical="center" wrapText="1"/>
    </xf>
    <xf numFmtId="0" fontId="19" fillId="3" borderId="5" xfId="1" applyFont="1" applyFill="1" applyBorder="1" applyAlignment="1">
      <alignment vertical="center" wrapText="1"/>
    </xf>
    <xf numFmtId="0" fontId="19" fillId="3" borderId="11" xfId="1" applyFont="1" applyFill="1" applyBorder="1" applyAlignment="1">
      <alignment vertical="center"/>
    </xf>
    <xf numFmtId="0" fontId="19" fillId="3" borderId="19" xfId="1" applyFont="1" applyFill="1" applyBorder="1" applyAlignment="1">
      <alignment vertical="center"/>
    </xf>
    <xf numFmtId="0" fontId="19" fillId="3" borderId="11" xfId="1" applyFont="1" applyFill="1" applyBorder="1" applyAlignment="1">
      <alignment horizontal="left" vertical="center"/>
    </xf>
    <xf numFmtId="0" fontId="19" fillId="3" borderId="11" xfId="1" applyFont="1" applyFill="1" applyBorder="1" applyAlignment="1">
      <alignment horizontal="left" vertical="center" wrapText="1"/>
    </xf>
    <xf numFmtId="0" fontId="19" fillId="3" borderId="12" xfId="1" applyFont="1" applyFill="1" applyBorder="1" applyAlignment="1">
      <alignment vertical="center"/>
    </xf>
    <xf numFmtId="0" fontId="1" fillId="3" borderId="15" xfId="1" applyFill="1" applyBorder="1" applyAlignment="1">
      <alignment horizontal="center" vertical="center"/>
    </xf>
    <xf numFmtId="0" fontId="1" fillId="3" borderId="15" xfId="1" applyFill="1" applyBorder="1" applyAlignment="1">
      <alignment vertical="center"/>
    </xf>
    <xf numFmtId="0" fontId="1" fillId="3" borderId="12" xfId="1" applyFill="1" applyBorder="1" applyAlignment="1">
      <alignment vertical="center"/>
    </xf>
    <xf numFmtId="0" fontId="19" fillId="3" borderId="12" xfId="1" applyFont="1" applyFill="1" applyBorder="1" applyAlignment="1">
      <alignment vertical="top"/>
    </xf>
    <xf numFmtId="0" fontId="19" fillId="3" borderId="8" xfId="1" applyFont="1" applyFill="1" applyBorder="1" applyAlignment="1">
      <alignment vertical="center"/>
    </xf>
    <xf numFmtId="0" fontId="19" fillId="3" borderId="10" xfId="1" applyFont="1" applyFill="1" applyBorder="1" applyAlignment="1">
      <alignment vertical="center"/>
    </xf>
    <xf numFmtId="0" fontId="19" fillId="3" borderId="8" xfId="1" applyFont="1" applyFill="1" applyBorder="1" applyAlignment="1">
      <alignment horizontal="left" vertical="center"/>
    </xf>
    <xf numFmtId="0" fontId="19" fillId="3" borderId="8" xfId="1" applyFont="1" applyFill="1" applyBorder="1" applyAlignment="1">
      <alignment horizontal="left" vertical="center" wrapText="1"/>
    </xf>
    <xf numFmtId="0" fontId="19" fillId="3" borderId="5" xfId="1" applyFont="1" applyFill="1" applyBorder="1" applyAlignment="1">
      <alignment vertical="center"/>
    </xf>
    <xf numFmtId="0" fontId="1" fillId="3" borderId="0" xfId="1" applyFill="1" applyAlignment="1">
      <alignment horizontal="left" vertical="center"/>
    </xf>
    <xf numFmtId="0" fontId="1" fillId="3" borderId="5" xfId="1" applyFill="1" applyBorder="1" applyAlignment="1">
      <alignment horizontal="left" vertical="center"/>
    </xf>
    <xf numFmtId="0" fontId="19" fillId="3" borderId="0" xfId="1" applyFont="1" applyFill="1" applyAlignment="1">
      <alignment vertical="top"/>
    </xf>
    <xf numFmtId="0" fontId="19" fillId="3" borderId="5" xfId="1" applyFont="1" applyFill="1" applyBorder="1" applyAlignment="1">
      <alignment vertical="top"/>
    </xf>
    <xf numFmtId="0" fontId="1" fillId="3" borderId="27" xfId="1" applyFill="1" applyBorder="1" applyAlignment="1">
      <alignment horizontal="center" vertical="center"/>
    </xf>
    <xf numFmtId="0" fontId="19" fillId="3" borderId="28" xfId="1" applyFont="1" applyFill="1" applyBorder="1" applyAlignment="1">
      <alignment horizontal="left" vertical="center"/>
    </xf>
    <xf numFmtId="0" fontId="1" fillId="3" borderId="28" xfId="1" applyFill="1" applyBorder="1" applyAlignment="1">
      <alignment horizontal="left" vertical="center"/>
    </xf>
    <xf numFmtId="0" fontId="1" fillId="3" borderId="29" xfId="1" applyFill="1" applyBorder="1" applyAlignment="1">
      <alignment horizontal="left" vertical="center"/>
    </xf>
    <xf numFmtId="0" fontId="19" fillId="3" borderId="8" xfId="1" applyFont="1" applyFill="1" applyBorder="1" applyAlignment="1">
      <alignment vertical="top"/>
    </xf>
    <xf numFmtId="0" fontId="19" fillId="3" borderId="30" xfId="1" applyFont="1" applyFill="1" applyBorder="1" applyAlignment="1">
      <alignment vertical="center"/>
    </xf>
    <xf numFmtId="0" fontId="1" fillId="3" borderId="30" xfId="1" applyFill="1" applyBorder="1" applyAlignment="1">
      <alignment horizontal="center" vertical="center"/>
    </xf>
    <xf numFmtId="0" fontId="19" fillId="3" borderId="31" xfId="1" applyFont="1" applyFill="1" applyBorder="1" applyAlignment="1">
      <alignment vertical="center"/>
    </xf>
    <xf numFmtId="0" fontId="1" fillId="3" borderId="31" xfId="1" applyFill="1" applyBorder="1" applyAlignment="1">
      <alignment vertical="center"/>
    </xf>
    <xf numFmtId="0" fontId="19" fillId="3" borderId="31" xfId="1" applyFont="1" applyFill="1" applyBorder="1" applyAlignment="1">
      <alignment horizontal="left" vertical="center" wrapText="1"/>
    </xf>
    <xf numFmtId="0" fontId="1" fillId="3" borderId="31" xfId="1" applyFill="1" applyBorder="1" applyAlignment="1">
      <alignment horizontal="center" vertical="center"/>
    </xf>
    <xf numFmtId="0" fontId="1" fillId="3" borderId="31" xfId="1" applyFill="1" applyBorder="1" applyAlignment="1">
      <alignment horizontal="left" vertical="center"/>
    </xf>
    <xf numFmtId="0" fontId="1" fillId="3" borderId="32" xfId="1" applyFill="1" applyBorder="1" applyAlignment="1">
      <alignment horizontal="left" vertical="center"/>
    </xf>
    <xf numFmtId="0" fontId="19" fillId="3" borderId="33" xfId="1" applyFont="1" applyFill="1" applyBorder="1" applyAlignment="1">
      <alignment horizontal="left" vertical="center" wrapText="1"/>
    </xf>
    <xf numFmtId="0" fontId="19" fillId="3" borderId="32" xfId="1" applyFont="1" applyFill="1" applyBorder="1" applyAlignment="1">
      <alignment vertical="center"/>
    </xf>
    <xf numFmtId="0" fontId="1" fillId="3" borderId="32" xfId="1" applyFill="1" applyBorder="1" applyAlignment="1">
      <alignment vertical="center"/>
    </xf>
    <xf numFmtId="0" fontId="19" fillId="3" borderId="35" xfId="1" applyFont="1" applyFill="1" applyBorder="1" applyAlignment="1">
      <alignment vertical="center"/>
    </xf>
    <xf numFmtId="0" fontId="19" fillId="3" borderId="28" xfId="1" applyFont="1" applyFill="1" applyBorder="1" applyAlignment="1">
      <alignment vertical="center"/>
    </xf>
    <xf numFmtId="0" fontId="19" fillId="3" borderId="29" xfId="1" applyFont="1" applyFill="1" applyBorder="1" applyAlignment="1">
      <alignment vertical="center"/>
    </xf>
    <xf numFmtId="0" fontId="19" fillId="3" borderId="36" xfId="1" applyFont="1" applyFill="1" applyBorder="1" applyAlignment="1">
      <alignment vertical="center"/>
    </xf>
    <xf numFmtId="0" fontId="1" fillId="3" borderId="37" xfId="1" applyFill="1" applyBorder="1" applyAlignment="1">
      <alignment horizontal="center" vertical="center"/>
    </xf>
    <xf numFmtId="0" fontId="1" fillId="3" borderId="35" xfId="1" applyFill="1" applyBorder="1" applyAlignment="1">
      <alignment horizontal="center" vertical="center"/>
    </xf>
    <xf numFmtId="0" fontId="19" fillId="3" borderId="5" xfId="1" applyFont="1" applyFill="1" applyBorder="1" applyAlignment="1">
      <alignment horizontal="left" vertical="center"/>
    </xf>
    <xf numFmtId="0" fontId="1" fillId="3" borderId="28" xfId="1" applyFill="1" applyBorder="1" applyAlignment="1">
      <alignment vertical="center"/>
    </xf>
    <xf numFmtId="0" fontId="1" fillId="3" borderId="29" xfId="1" applyFill="1" applyBorder="1" applyAlignment="1">
      <alignment vertical="center"/>
    </xf>
    <xf numFmtId="0" fontId="1" fillId="3" borderId="35" xfId="1" applyFill="1" applyBorder="1" applyAlignment="1">
      <alignment vertical="center"/>
    </xf>
    <xf numFmtId="0" fontId="1" fillId="3" borderId="36" xfId="1" applyFill="1" applyBorder="1" applyAlignment="1">
      <alignment vertical="center"/>
    </xf>
    <xf numFmtId="0" fontId="22" fillId="3" borderId="35" xfId="1" applyFont="1" applyFill="1" applyBorder="1" applyAlignment="1">
      <alignment horizontal="center" vertical="center"/>
    </xf>
    <xf numFmtId="0" fontId="23" fillId="3" borderId="35" xfId="1" applyFont="1" applyFill="1" applyBorder="1" applyAlignment="1">
      <alignment vertical="center"/>
    </xf>
    <xf numFmtId="0" fontId="24" fillId="3" borderId="35" xfId="1" applyFont="1" applyFill="1" applyBorder="1" applyAlignment="1">
      <alignment vertical="center"/>
    </xf>
    <xf numFmtId="0" fontId="1" fillId="3" borderId="35" xfId="1" applyFill="1" applyBorder="1" applyAlignment="1">
      <alignment horizontal="left" vertical="center"/>
    </xf>
    <xf numFmtId="0" fontId="1" fillId="3" borderId="36" xfId="1" applyFill="1" applyBorder="1" applyAlignment="1">
      <alignment horizontal="left" vertical="center"/>
    </xf>
    <xf numFmtId="0" fontId="19" fillId="3" borderId="9" xfId="1" applyFont="1" applyFill="1" applyBorder="1" applyAlignment="1">
      <alignment vertical="center"/>
    </xf>
    <xf numFmtId="0" fontId="19" fillId="3" borderId="7" xfId="1" applyFont="1" applyFill="1" applyBorder="1" applyAlignment="1">
      <alignment horizontal="center" vertical="center"/>
    </xf>
    <xf numFmtId="0" fontId="19" fillId="3" borderId="6" xfId="1" applyFont="1" applyFill="1" applyBorder="1" applyAlignment="1">
      <alignment vertical="center"/>
    </xf>
    <xf numFmtId="0" fontId="19" fillId="3" borderId="9" xfId="1" applyFont="1" applyFill="1" applyBorder="1" applyAlignment="1">
      <alignment horizontal="left" vertical="center"/>
    </xf>
    <xf numFmtId="0" fontId="19" fillId="3" borderId="7" xfId="1" applyFont="1" applyFill="1" applyBorder="1" applyAlignment="1">
      <alignment vertical="center" wrapText="1"/>
    </xf>
    <xf numFmtId="0" fontId="19" fillId="3" borderId="9" xfId="1" applyFont="1" applyFill="1" applyBorder="1" applyAlignment="1">
      <alignment horizontal="left" vertical="center" wrapText="1"/>
    </xf>
    <xf numFmtId="0" fontId="19" fillId="3" borderId="7" xfId="1" applyFont="1" applyFill="1" applyBorder="1" applyAlignment="1">
      <alignment vertical="center"/>
    </xf>
    <xf numFmtId="0" fontId="1" fillId="3" borderId="9" xfId="1" applyFill="1" applyBorder="1" applyAlignment="1">
      <alignment horizontal="center" vertical="center"/>
    </xf>
    <xf numFmtId="0" fontId="19" fillId="3" borderId="16" xfId="1" applyFont="1" applyFill="1" applyBorder="1" applyAlignment="1">
      <alignment vertical="center"/>
    </xf>
    <xf numFmtId="0" fontId="1" fillId="3" borderId="16" xfId="1" applyFill="1" applyBorder="1" applyAlignment="1">
      <alignment horizontal="center" vertical="center"/>
    </xf>
    <xf numFmtId="0" fontId="19" fillId="3" borderId="16" xfId="1" applyFont="1" applyFill="1" applyBorder="1" applyAlignment="1">
      <alignment horizontal="left" vertical="center"/>
    </xf>
    <xf numFmtId="0" fontId="1" fillId="3" borderId="16" xfId="1" applyFill="1" applyBorder="1" applyAlignment="1">
      <alignment horizontal="left" vertical="center"/>
    </xf>
    <xf numFmtId="0" fontId="1" fillId="3" borderId="7" xfId="1" applyFill="1" applyBorder="1" applyAlignment="1">
      <alignment horizontal="left" vertical="center"/>
    </xf>
    <xf numFmtId="0" fontId="19" fillId="3" borderId="16" xfId="1" applyFont="1" applyFill="1" applyBorder="1" applyAlignment="1">
      <alignment vertical="top"/>
    </xf>
    <xf numFmtId="0" fontId="19" fillId="3" borderId="7" xfId="1" applyFont="1" applyFill="1" applyBorder="1" applyAlignment="1">
      <alignment vertical="top"/>
    </xf>
    <xf numFmtId="0" fontId="19" fillId="3" borderId="9" xfId="1" applyFont="1" applyFill="1" applyBorder="1" applyAlignment="1">
      <alignment vertical="top"/>
    </xf>
    <xf numFmtId="0" fontId="19" fillId="3" borderId="0" xfId="1" applyFont="1" applyFill="1" applyAlignment="1">
      <alignment horizontal="center"/>
    </xf>
    <xf numFmtId="0" fontId="19" fillId="3" borderId="0" xfId="1" applyFont="1" applyFill="1"/>
    <xf numFmtId="0" fontId="19" fillId="0" borderId="0" xfId="1" applyFont="1" applyAlignment="1">
      <alignment horizontal="center" vertical="center"/>
    </xf>
    <xf numFmtId="0" fontId="4" fillId="0" borderId="0" xfId="0" applyFont="1" applyAlignment="1">
      <alignment vertical="center" wrapText="1"/>
    </xf>
    <xf numFmtId="0" fontId="13" fillId="0" borderId="1" xfId="0" applyFont="1" applyBorder="1" applyAlignment="1">
      <alignment vertical="center" wrapText="1"/>
    </xf>
    <xf numFmtId="0" fontId="4" fillId="0" borderId="14" xfId="0" applyFont="1" applyBorder="1" applyAlignment="1">
      <alignment horizontal="center" vertical="center" wrapText="1"/>
    </xf>
    <xf numFmtId="38" fontId="17" fillId="0" borderId="0" xfId="2" applyFont="1" applyFill="1" applyBorder="1" applyAlignment="1">
      <alignment horizontal="center" vertical="center"/>
    </xf>
    <xf numFmtId="0" fontId="4" fillId="0" borderId="0" xfId="0" applyFont="1" applyAlignment="1">
      <alignment horizontal="left" vertical="center" wrapText="1"/>
    </xf>
    <xf numFmtId="0" fontId="6" fillId="0" borderId="1" xfId="0" applyFont="1" applyBorder="1" applyAlignment="1">
      <alignment horizontal="left" vertical="center" wrapText="1"/>
    </xf>
    <xf numFmtId="176" fontId="8" fillId="0" borderId="0" xfId="0" applyNumberFormat="1" applyFont="1" applyBorder="1" applyAlignment="1">
      <alignment horizontal="right" vertical="center"/>
    </xf>
    <xf numFmtId="177" fontId="8" fillId="0" borderId="0"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0" fontId="8" fillId="0" borderId="1" xfId="0" applyFont="1" applyBorder="1" applyAlignment="1">
      <alignment horizontal="center" vertical="center"/>
    </xf>
    <xf numFmtId="0" fontId="8" fillId="0" borderId="1" xfId="0" applyFont="1" applyBorder="1" applyAlignment="1">
      <alignment horizontal="center" vertical="center"/>
    </xf>
    <xf numFmtId="38" fontId="5" fillId="0" borderId="1" xfId="2" applyFont="1" applyBorder="1" applyAlignment="1">
      <alignment vertical="center"/>
    </xf>
    <xf numFmtId="38" fontId="5" fillId="0" borderId="1" xfId="2" applyFont="1" applyBorder="1" applyAlignment="1">
      <alignment vertical="center" wrapText="1"/>
    </xf>
    <xf numFmtId="0" fontId="14" fillId="0" borderId="0" xfId="5" applyFont="1" applyAlignment="1">
      <alignment vertical="center" wrapText="1"/>
    </xf>
    <xf numFmtId="0" fontId="4" fillId="0" borderId="1" xfId="0" applyFont="1" applyBorder="1" applyAlignment="1">
      <alignment wrapText="1"/>
    </xf>
    <xf numFmtId="0" fontId="8" fillId="0" borderId="0" xfId="0" applyFont="1" applyBorder="1" applyAlignment="1">
      <alignment horizontal="center" vertical="center"/>
    </xf>
    <xf numFmtId="178" fontId="7" fillId="0" borderId="1" xfId="0" applyNumberFormat="1" applyFont="1" applyBorder="1" applyAlignment="1">
      <alignment horizontal="right" vertical="center"/>
    </xf>
    <xf numFmtId="176" fontId="8" fillId="0" borderId="0" xfId="0" applyNumberFormat="1" applyFont="1"/>
    <xf numFmtId="176" fontId="4" fillId="0" borderId="0" xfId="0" applyNumberFormat="1" applyFont="1"/>
    <xf numFmtId="0" fontId="8" fillId="0" borderId="1" xfId="0" applyFont="1" applyBorder="1" applyAlignment="1">
      <alignment vertical="center"/>
    </xf>
    <xf numFmtId="0" fontId="8" fillId="0" borderId="0" xfId="0" applyFont="1" applyBorder="1" applyAlignment="1">
      <alignment vertical="center"/>
    </xf>
    <xf numFmtId="0" fontId="0" fillId="0" borderId="0" xfId="0" applyAlignment="1">
      <alignment wrapText="1"/>
    </xf>
    <xf numFmtId="176" fontId="0" fillId="0" borderId="0" xfId="0" applyNumberFormat="1"/>
    <xf numFmtId="38" fontId="18" fillId="0" borderId="0" xfId="2" applyFont="1" applyAlignment="1">
      <alignment vertical="center"/>
    </xf>
    <xf numFmtId="0" fontId="15" fillId="0" borderId="6" xfId="5" applyFont="1" applyBorder="1" applyAlignment="1">
      <alignment vertical="center" wrapText="1"/>
    </xf>
    <xf numFmtId="0" fontId="15" fillId="0" borderId="1" xfId="5" applyFont="1" applyBorder="1" applyAlignment="1">
      <alignment vertical="center" wrapText="1"/>
    </xf>
    <xf numFmtId="0" fontId="4" fillId="0" borderId="1" xfId="5" applyFont="1" applyBorder="1" applyAlignment="1">
      <alignment wrapText="1"/>
    </xf>
    <xf numFmtId="0" fontId="15" fillId="0" borderId="1" xfId="5" applyFont="1" applyBorder="1" applyAlignment="1">
      <alignment wrapText="1"/>
    </xf>
    <xf numFmtId="0" fontId="15" fillId="0" borderId="1" xfId="5" applyFont="1" applyBorder="1" applyAlignment="1">
      <alignment horizontal="left" vertical="center" wrapText="1"/>
    </xf>
    <xf numFmtId="38" fontId="18" fillId="0" borderId="16" xfId="2" applyFont="1" applyFill="1" applyBorder="1" applyAlignment="1">
      <alignment horizontal="right" vertical="center" shrinkToFit="1"/>
    </xf>
    <xf numFmtId="178" fontId="8" fillId="0" borderId="0" xfId="0" applyNumberFormat="1" applyFont="1" applyBorder="1"/>
    <xf numFmtId="0" fontId="6" fillId="0" borderId="0" xfId="0" applyFont="1" applyBorder="1" applyAlignment="1">
      <alignment horizontal="center" vertical="center"/>
    </xf>
    <xf numFmtId="0" fontId="8" fillId="0" borderId="16" xfId="0" applyFont="1" applyBorder="1" applyAlignment="1">
      <alignment vertical="center" shrinkToFit="1"/>
    </xf>
    <xf numFmtId="0" fontId="8" fillId="0" borderId="0" xfId="0" applyFont="1" applyFill="1" applyAlignment="1">
      <alignment horizontal="center"/>
    </xf>
    <xf numFmtId="0" fontId="6" fillId="0" borderId="0" xfId="0" applyFont="1" applyBorder="1" applyAlignment="1">
      <alignment horizontal="left" vertical="center"/>
    </xf>
    <xf numFmtId="0" fontId="8" fillId="0" borderId="0" xfId="0" applyFont="1" applyFill="1"/>
    <xf numFmtId="38" fontId="18" fillId="0" borderId="0" xfId="2" applyFont="1" applyFill="1" applyBorder="1" applyAlignment="1">
      <alignment vertical="center" shrinkToFit="1"/>
    </xf>
    <xf numFmtId="38" fontId="18" fillId="0" borderId="0" xfId="2" applyFont="1" applyBorder="1" applyAlignment="1">
      <alignment vertical="center"/>
    </xf>
    <xf numFmtId="0" fontId="8" fillId="0" borderId="0" xfId="0" applyFont="1" applyFill="1" applyBorder="1"/>
    <xf numFmtId="0" fontId="8" fillId="0" borderId="1" xfId="0" applyFont="1" applyFill="1" applyBorder="1" applyAlignment="1">
      <alignment horizontal="left" vertical="center" shrinkToFit="1"/>
    </xf>
    <xf numFmtId="0" fontId="8" fillId="0" borderId="1" xfId="0" applyFont="1" applyBorder="1" applyAlignment="1">
      <alignment horizontal="left" vertical="center" shrinkToFit="1"/>
    </xf>
    <xf numFmtId="38" fontId="18" fillId="0" borderId="0" xfId="2" applyFont="1" applyFill="1" applyBorder="1" applyAlignment="1">
      <alignment vertical="center"/>
    </xf>
    <xf numFmtId="0" fontId="8" fillId="0" borderId="0" xfId="0" applyFont="1" applyFill="1" applyAlignment="1">
      <alignment horizontal="centerContinuous"/>
    </xf>
    <xf numFmtId="0" fontId="9" fillId="0" borderId="0" xfId="0" applyFont="1" applyFill="1" applyAlignment="1">
      <alignment horizontal="centerContinuous"/>
    </xf>
    <xf numFmtId="0" fontId="4" fillId="0" borderId="1" xfId="0" applyFont="1" applyBorder="1" applyAlignment="1">
      <alignment horizontal="center" vertical="center" wrapText="1"/>
    </xf>
    <xf numFmtId="3" fontId="9" fillId="4" borderId="4" xfId="0" applyNumberFormat="1" applyFont="1" applyFill="1" applyBorder="1"/>
    <xf numFmtId="0" fontId="0" fillId="0" borderId="0" xfId="0" applyAlignment="1">
      <alignment horizontal="center"/>
    </xf>
    <xf numFmtId="0" fontId="5" fillId="0" borderId="0" xfId="2" applyNumberFormat="1" applyFont="1" applyFill="1" applyBorder="1" applyAlignment="1">
      <alignment horizontal="center" vertical="center"/>
    </xf>
    <xf numFmtId="0" fontId="8" fillId="0" borderId="0" xfId="0" applyFont="1" applyFill="1" applyBorder="1" applyAlignment="1">
      <alignment horizontal="center"/>
    </xf>
    <xf numFmtId="0" fontId="15" fillId="0" borderId="0" xfId="1" applyFont="1" applyAlignment="1">
      <alignment horizontal="left" vertical="center"/>
    </xf>
    <xf numFmtId="0" fontId="16" fillId="0" borderId="0" xfId="3" applyFont="1" applyAlignment="1">
      <alignment horizontal="centerContinuous" vertical="center"/>
    </xf>
    <xf numFmtId="0" fontId="0" fillId="0" borderId="0" xfId="0" applyAlignment="1">
      <alignment horizontal="centerContinuous"/>
    </xf>
    <xf numFmtId="0" fontId="0" fillId="0" borderId="8" xfId="0" applyBorder="1" applyAlignment="1">
      <alignment vertical="center"/>
    </xf>
    <xf numFmtId="0" fontId="8" fillId="0" borderId="1" xfId="0" applyFont="1" applyBorder="1" applyAlignment="1">
      <alignment horizontal="left" vertical="center"/>
    </xf>
    <xf numFmtId="0" fontId="0" fillId="0" borderId="0" xfId="0" applyAlignment="1">
      <alignment vertical="center"/>
    </xf>
    <xf numFmtId="0" fontId="8" fillId="4" borderId="0" xfId="0" applyFont="1" applyFill="1" applyBorder="1"/>
    <xf numFmtId="0" fontId="0" fillId="0" borderId="11" xfId="0" applyBorder="1"/>
    <xf numFmtId="0" fontId="0" fillId="0" borderId="15" xfId="0" applyBorder="1"/>
    <xf numFmtId="0" fontId="6" fillId="0" borderId="15" xfId="0" applyFont="1" applyBorder="1" applyAlignment="1">
      <alignment horizontal="left" vertical="center"/>
    </xf>
    <xf numFmtId="0" fontId="0" fillId="0" borderId="15" xfId="0" applyBorder="1" applyAlignment="1">
      <alignment horizontal="center"/>
    </xf>
    <xf numFmtId="0" fontId="0" fillId="0" borderId="12" xfId="0" applyBorder="1"/>
    <xf numFmtId="0" fontId="0" fillId="0" borderId="5" xfId="0" applyBorder="1" applyAlignment="1">
      <alignment vertical="center"/>
    </xf>
    <xf numFmtId="0" fontId="0" fillId="0" borderId="8" xfId="0" applyBorder="1"/>
    <xf numFmtId="0" fontId="8" fillId="0" borderId="0" xfId="0" applyFont="1" applyBorder="1"/>
    <xf numFmtId="0" fontId="0" fillId="0" borderId="5" xfId="0" applyBorder="1"/>
    <xf numFmtId="0" fontId="26" fillId="0" borderId="15" xfId="0" applyFont="1" applyBorder="1" applyAlignment="1">
      <alignment horizontal="left"/>
    </xf>
    <xf numFmtId="0" fontId="8" fillId="0" borderId="16" xfId="0" applyFont="1" applyBorder="1" applyAlignment="1">
      <alignment vertical="center"/>
    </xf>
    <xf numFmtId="0" fontId="0" fillId="0" borderId="16" xfId="0" applyBorder="1" applyAlignment="1">
      <alignment horizontal="center"/>
    </xf>
    <xf numFmtId="0" fontId="8" fillId="0" borderId="15" xfId="0" applyFont="1" applyBorder="1"/>
    <xf numFmtId="0" fontId="0" fillId="0" borderId="16" xfId="0" applyBorder="1"/>
    <xf numFmtId="0" fontId="0" fillId="0" borderId="7" xfId="0" applyBorder="1"/>
    <xf numFmtId="0" fontId="8" fillId="0" borderId="8" xfId="0" applyFont="1" applyBorder="1"/>
    <xf numFmtId="0" fontId="0" fillId="0" borderId="9" xfId="0" applyBorder="1"/>
    <xf numFmtId="0" fontId="0" fillId="0" borderId="38" xfId="0" applyBorder="1"/>
    <xf numFmtId="0" fontId="8" fillId="0" borderId="39" xfId="0" applyFont="1" applyBorder="1"/>
    <xf numFmtId="0" fontId="0" fillId="0" borderId="39" xfId="0" applyBorder="1"/>
    <xf numFmtId="0" fontId="0" fillId="0" borderId="39" xfId="0" applyBorder="1" applyAlignment="1">
      <alignment horizontal="center"/>
    </xf>
    <xf numFmtId="0" fontId="0" fillId="0" borderId="40" xfId="0" applyBorder="1"/>
    <xf numFmtId="0" fontId="8" fillId="0" borderId="39" xfId="0" applyFont="1" applyFill="1" applyBorder="1"/>
    <xf numFmtId="0" fontId="8" fillId="0" borderId="39" xfId="0" applyFont="1" applyBorder="1" applyAlignment="1">
      <alignment horizontal="left"/>
    </xf>
    <xf numFmtId="0" fontId="4" fillId="0" borderId="0" xfId="0" applyFont="1" applyBorder="1"/>
    <xf numFmtId="49" fontId="9" fillId="0" borderId="0" xfId="0" applyNumberFormat="1" applyFont="1" applyBorder="1"/>
    <xf numFmtId="0" fontId="9" fillId="0" borderId="0" xfId="0" applyFont="1" applyBorder="1"/>
    <xf numFmtId="0" fontId="9" fillId="0" borderId="0" xfId="0" applyFont="1" applyBorder="1" applyAlignment="1">
      <alignment vertical="center"/>
    </xf>
    <xf numFmtId="49" fontId="9" fillId="0" borderId="0" xfId="0" applyNumberFormat="1" applyFont="1" applyFill="1" applyBorder="1" applyAlignment="1"/>
    <xf numFmtId="0" fontId="9" fillId="0" borderId="0" xfId="0" applyFont="1" applyBorder="1" applyAlignment="1">
      <alignment horizontal="center"/>
    </xf>
    <xf numFmtId="0" fontId="8" fillId="0" borderId="11" xfId="0" applyFont="1" applyBorder="1"/>
    <xf numFmtId="0" fontId="9" fillId="0" borderId="15" xfId="0" applyFont="1" applyBorder="1" applyAlignment="1">
      <alignment horizontal="center"/>
    </xf>
    <xf numFmtId="0" fontId="9" fillId="0" borderId="15" xfId="0" applyFont="1" applyBorder="1" applyAlignment="1">
      <alignment horizontal="left"/>
    </xf>
    <xf numFmtId="0" fontId="8" fillId="0" borderId="12" xfId="0" applyFont="1" applyBorder="1"/>
    <xf numFmtId="0" fontId="8" fillId="0" borderId="5" xfId="0" applyFont="1" applyBorder="1"/>
    <xf numFmtId="176" fontId="8" fillId="0" borderId="5" xfId="0" applyNumberFormat="1" applyFont="1" applyBorder="1" applyAlignment="1">
      <alignment horizontal="right" vertical="center"/>
    </xf>
    <xf numFmtId="0" fontId="9" fillId="0" borderId="5" xfId="0" applyFont="1" applyBorder="1"/>
    <xf numFmtId="0" fontId="8" fillId="0" borderId="9" xfId="0" applyFont="1" applyBorder="1"/>
    <xf numFmtId="0" fontId="9" fillId="0" borderId="16" xfId="0" applyFont="1" applyBorder="1"/>
    <xf numFmtId="0" fontId="9" fillId="0" borderId="7" xfId="0" applyFont="1" applyBorder="1"/>
    <xf numFmtId="0" fontId="4" fillId="0" borderId="8" xfId="0" applyFont="1" applyBorder="1" applyAlignment="1">
      <alignment wrapText="1"/>
    </xf>
    <xf numFmtId="0" fontId="4" fillId="0" borderId="0" xfId="0" applyFont="1" applyFill="1" applyBorder="1" applyAlignment="1">
      <alignment wrapText="1"/>
    </xf>
    <xf numFmtId="0" fontId="4" fillId="0" borderId="5" xfId="0" applyFont="1" applyBorder="1" applyAlignment="1">
      <alignment wrapText="1"/>
    </xf>
    <xf numFmtId="0" fontId="4" fillId="0" borderId="8" xfId="0" applyFont="1" applyBorder="1"/>
    <xf numFmtId="0" fontId="4" fillId="0" borderId="0" xfId="0" applyFont="1" applyFill="1" applyBorder="1"/>
    <xf numFmtId="0" fontId="4" fillId="0" borderId="5" xfId="0" applyFont="1" applyBorder="1"/>
    <xf numFmtId="177" fontId="8" fillId="0" borderId="0" xfId="0" applyNumberFormat="1" applyFont="1" applyBorder="1" applyAlignment="1">
      <alignment horizontal="right" vertical="center"/>
    </xf>
    <xf numFmtId="178" fontId="8" fillId="0" borderId="0" xfId="0" applyNumberFormat="1" applyFont="1" applyBorder="1" applyAlignment="1">
      <alignment horizontal="right" vertical="center"/>
    </xf>
    <xf numFmtId="0" fontId="8" fillId="0" borderId="16" xfId="0" applyFont="1" applyBorder="1"/>
    <xf numFmtId="0" fontId="8" fillId="0" borderId="7" xfId="0" applyFont="1" applyBorder="1"/>
    <xf numFmtId="0" fontId="8" fillId="0" borderId="38" xfId="0" applyFont="1" applyBorder="1"/>
    <xf numFmtId="0" fontId="8" fillId="0" borderId="40" xfId="0" applyFont="1" applyBorder="1"/>
    <xf numFmtId="0" fontId="29" fillId="0" borderId="11" xfId="0" applyFont="1" applyFill="1" applyBorder="1"/>
    <xf numFmtId="0" fontId="29" fillId="0" borderId="8" xfId="0" applyFont="1" applyFill="1" applyBorder="1"/>
    <xf numFmtId="3" fontId="8" fillId="0" borderId="16" xfId="0" applyNumberFormat="1" applyFont="1" applyBorder="1"/>
    <xf numFmtId="0" fontId="8" fillId="0" borderId="8" xfId="0" applyFont="1" applyFill="1" applyBorder="1"/>
    <xf numFmtId="0" fontId="8" fillId="0" borderId="5" xfId="0" applyFont="1" applyFill="1" applyBorder="1"/>
    <xf numFmtId="176" fontId="8" fillId="0" borderId="0" xfId="0" applyNumberFormat="1" applyFont="1" applyFill="1"/>
    <xf numFmtId="177" fontId="8" fillId="0" borderId="16" xfId="0" applyNumberFormat="1" applyFont="1" applyFill="1" applyBorder="1" applyAlignment="1">
      <alignment horizontal="left" vertical="center"/>
    </xf>
    <xf numFmtId="176" fontId="8" fillId="0" borderId="16" xfId="0" applyNumberFormat="1" applyFont="1" applyFill="1" applyBorder="1" applyAlignment="1">
      <alignment horizontal="left" vertical="center"/>
    </xf>
    <xf numFmtId="0" fontId="26" fillId="0" borderId="0" xfId="0" applyFont="1" applyBorder="1"/>
    <xf numFmtId="176" fontId="8" fillId="0" borderId="0" xfId="0" applyNumberFormat="1" applyFont="1" applyBorder="1"/>
    <xf numFmtId="3" fontId="8" fillId="0" borderId="0" xfId="0" applyNumberFormat="1" applyFont="1" applyBorder="1"/>
    <xf numFmtId="0" fontId="8" fillId="0" borderId="16" xfId="0" applyFont="1" applyFill="1" applyBorder="1" applyAlignment="1">
      <alignment horizontal="center"/>
    </xf>
    <xf numFmtId="178" fontId="8" fillId="0" borderId="16" xfId="0" applyNumberFormat="1" applyFont="1" applyBorder="1"/>
    <xf numFmtId="176" fontId="8" fillId="0" borderId="16" xfId="0" applyNumberFormat="1" applyFont="1" applyBorder="1"/>
    <xf numFmtId="0" fontId="29" fillId="0" borderId="16" xfId="0" applyFont="1" applyFill="1" applyBorder="1" applyAlignment="1">
      <alignment vertical="center"/>
    </xf>
    <xf numFmtId="0" fontId="4" fillId="3" borderId="0" xfId="0" applyFont="1" applyFill="1" applyAlignment="1">
      <alignment horizontal="center" vertical="top"/>
    </xf>
    <xf numFmtId="0" fontId="0" fillId="3" borderId="0" xfId="0" applyFill="1"/>
    <xf numFmtId="58" fontId="4" fillId="3" borderId="0" xfId="0" applyNumberFormat="1" applyFont="1" applyFill="1" applyAlignment="1">
      <alignment vertical="top"/>
    </xf>
    <xf numFmtId="0" fontId="4" fillId="3" borderId="0" xfId="0" applyFont="1" applyFill="1" applyAlignment="1">
      <alignment vertical="top"/>
    </xf>
    <xf numFmtId="0" fontId="30" fillId="3" borderId="0" xfId="0" applyFont="1" applyFill="1"/>
    <xf numFmtId="0" fontId="31" fillId="3" borderId="0" xfId="0" applyFont="1" applyFill="1"/>
    <xf numFmtId="0" fontId="30" fillId="3" borderId="0" xfId="0" applyFont="1" applyFill="1" applyAlignment="1">
      <alignment horizontal="distributed" vertical="center"/>
    </xf>
    <xf numFmtId="0" fontId="32" fillId="3" borderId="0" xfId="0" applyFont="1" applyFill="1" applyAlignment="1">
      <alignment horizontal="distributed" vertical="center" wrapText="1"/>
    </xf>
    <xf numFmtId="0" fontId="30" fillId="3" borderId="0" xfId="0" applyFont="1" applyFill="1" applyAlignment="1">
      <alignment horizontal="left" shrinkToFit="1"/>
    </xf>
    <xf numFmtId="0" fontId="30" fillId="3" borderId="0" xfId="0" applyFont="1" applyFill="1" applyAlignment="1">
      <alignment wrapText="1"/>
    </xf>
    <xf numFmtId="0" fontId="35" fillId="3" borderId="0" xfId="0" applyFont="1" applyFill="1" applyAlignment="1">
      <alignment horizontal="center"/>
    </xf>
    <xf numFmtId="0" fontId="34" fillId="3" borderId="0" xfId="0" applyFont="1" applyFill="1" applyAlignment="1">
      <alignment horizontal="left"/>
    </xf>
    <xf numFmtId="0" fontId="30" fillId="3" borderId="1" xfId="0" applyFont="1" applyFill="1" applyBorder="1" applyAlignment="1">
      <alignment horizontal="center"/>
    </xf>
    <xf numFmtId="0" fontId="32" fillId="3" borderId="1" xfId="0" applyFont="1" applyFill="1" applyBorder="1" applyAlignment="1">
      <alignment horizontal="distributed" vertical="center" wrapText="1"/>
    </xf>
    <xf numFmtId="0" fontId="32" fillId="3" borderId="1" xfId="0" applyFont="1" applyFill="1" applyBorder="1" applyAlignment="1">
      <alignment horizontal="distributed" vertical="center"/>
    </xf>
    <xf numFmtId="0" fontId="30" fillId="6" borderId="3" xfId="0" applyFont="1" applyFill="1" applyBorder="1" applyAlignment="1">
      <alignment shrinkToFit="1"/>
    </xf>
    <xf numFmtId="0" fontId="36" fillId="3" borderId="1" xfId="0" applyFont="1" applyFill="1" applyBorder="1" applyAlignment="1">
      <alignment horizontal="center" vertical="center"/>
    </xf>
    <xf numFmtId="0" fontId="30" fillId="3" borderId="41" xfId="0" applyFont="1" applyFill="1" applyBorder="1" applyAlignment="1">
      <alignment horizontal="distributed" vertical="center"/>
    </xf>
    <xf numFmtId="38" fontId="30" fillId="3" borderId="42" xfId="0" applyNumberFormat="1" applyFont="1" applyFill="1" applyBorder="1" applyAlignment="1">
      <alignment horizontal="right" shrinkToFit="1"/>
    </xf>
    <xf numFmtId="0" fontId="30" fillId="3" borderId="43" xfId="0" applyFont="1" applyFill="1" applyBorder="1" applyAlignment="1">
      <alignment shrinkToFit="1"/>
    </xf>
    <xf numFmtId="38" fontId="30" fillId="3" borderId="0" xfId="0" applyNumberFormat="1" applyFont="1" applyFill="1" applyAlignment="1">
      <alignment horizontal="center" shrinkToFit="1"/>
    </xf>
    <xf numFmtId="0" fontId="30" fillId="3" borderId="51" xfId="0" applyFont="1" applyFill="1" applyBorder="1"/>
    <xf numFmtId="0" fontId="32" fillId="3" borderId="0" xfId="0" applyFont="1" applyFill="1" applyAlignment="1">
      <alignment vertical="top" wrapText="1"/>
    </xf>
    <xf numFmtId="0" fontId="30" fillId="3" borderId="0" xfId="0" applyFont="1" applyFill="1" applyAlignment="1">
      <alignment horizontal="left"/>
    </xf>
    <xf numFmtId="0" fontId="39" fillId="3" borderId="1" xfId="0" applyFont="1" applyFill="1" applyBorder="1" applyAlignment="1">
      <alignment horizontal="left" vertical="center"/>
    </xf>
    <xf numFmtId="0" fontId="40" fillId="3" borderId="0" xfId="0" applyFont="1" applyFill="1" applyAlignment="1">
      <alignment horizontal="left" vertical="center"/>
    </xf>
    <xf numFmtId="0" fontId="30" fillId="3" borderId="1" xfId="0" applyFont="1" applyFill="1" applyBorder="1" applyAlignment="1">
      <alignment horizontal="center" vertical="center"/>
    </xf>
    <xf numFmtId="176" fontId="8" fillId="7" borderId="1" xfId="0" applyNumberFormat="1" applyFont="1" applyFill="1" applyBorder="1" applyAlignment="1">
      <alignment horizontal="right" vertical="center"/>
    </xf>
    <xf numFmtId="176" fontId="8" fillId="0" borderId="16" xfId="0" applyNumberFormat="1" applyFont="1" applyBorder="1" applyAlignment="1">
      <alignment horizontal="right" vertical="center"/>
    </xf>
    <xf numFmtId="177" fontId="8" fillId="3" borderId="16" xfId="0" applyNumberFormat="1" applyFont="1" applyFill="1" applyBorder="1" applyAlignment="1">
      <alignment horizontal="right" vertical="center"/>
    </xf>
    <xf numFmtId="178" fontId="8" fillId="3" borderId="16" xfId="0" applyNumberFormat="1" applyFont="1" applyFill="1" applyBorder="1" applyAlignment="1">
      <alignment horizontal="right" vertical="center"/>
    </xf>
    <xf numFmtId="176" fontId="8" fillId="3" borderId="0" xfId="0" applyNumberFormat="1" applyFont="1" applyFill="1" applyBorder="1" applyAlignment="1">
      <alignment horizontal="right" vertical="center"/>
    </xf>
    <xf numFmtId="0" fontId="8" fillId="0" borderId="1" xfId="0" applyFont="1" applyBorder="1"/>
    <xf numFmtId="0" fontId="4" fillId="0" borderId="1" xfId="0" applyFont="1" applyBorder="1"/>
    <xf numFmtId="0" fontId="6" fillId="0" borderId="0" xfId="0" applyFont="1" applyBorder="1" applyAlignment="1">
      <alignment horizontal="center" vertical="distributed" wrapText="1"/>
    </xf>
    <xf numFmtId="0" fontId="6" fillId="0" borderId="8" xfId="0" applyFont="1" applyBorder="1" applyAlignment="1">
      <alignment horizontal="center" vertical="distributed" wrapText="1"/>
    </xf>
    <xf numFmtId="176" fontId="8" fillId="0" borderId="8" xfId="0" applyNumberFormat="1" applyFont="1" applyBorder="1" applyAlignment="1">
      <alignment horizontal="right" vertical="center"/>
    </xf>
    <xf numFmtId="177" fontId="8" fillId="6" borderId="1" xfId="0" applyNumberFormat="1" applyFont="1" applyFill="1" applyBorder="1" applyAlignment="1">
      <alignment horizontal="right" vertical="center"/>
    </xf>
    <xf numFmtId="0" fontId="41" fillId="0" borderId="0" xfId="0" applyFont="1" applyBorder="1" applyAlignment="1">
      <alignment vertical="center"/>
    </xf>
    <xf numFmtId="3" fontId="8" fillId="6" borderId="16" xfId="0" applyNumberFormat="1" applyFont="1" applyFill="1" applyBorder="1" applyAlignment="1">
      <alignment horizontal="right" vertical="center"/>
    </xf>
    <xf numFmtId="0" fontId="8" fillId="5" borderId="1" xfId="0" applyFont="1" applyFill="1" applyBorder="1"/>
    <xf numFmtId="178" fontId="8" fillId="5" borderId="1" xfId="0" applyNumberFormat="1" applyFont="1" applyFill="1" applyBorder="1" applyAlignment="1">
      <alignment horizontal="right" vertical="center"/>
    </xf>
    <xf numFmtId="176" fontId="8" fillId="5" borderId="1" xfId="0" applyNumberFormat="1" applyFont="1" applyFill="1" applyBorder="1" applyAlignment="1">
      <alignment horizontal="right" vertical="center"/>
    </xf>
    <xf numFmtId="177" fontId="8" fillId="5" borderId="1" xfId="0" applyNumberFormat="1" applyFont="1" applyFill="1" applyBorder="1" applyAlignment="1">
      <alignment horizontal="right" vertical="center"/>
    </xf>
    <xf numFmtId="0" fontId="8" fillId="3" borderId="0" xfId="0" applyFont="1" applyFill="1" applyBorder="1" applyAlignment="1">
      <alignment horizontal="left" vertical="center" shrinkToFit="1"/>
    </xf>
    <xf numFmtId="0" fontId="8" fillId="0" borderId="1" xfId="0" applyFont="1" applyBorder="1" applyAlignment="1">
      <alignment horizontal="center"/>
    </xf>
    <xf numFmtId="0" fontId="30" fillId="3" borderId="0" xfId="0" applyFont="1" applyFill="1" applyAlignment="1">
      <alignment horizontal="right"/>
    </xf>
    <xf numFmtId="0" fontId="30" fillId="3" borderId="0" xfId="0" applyFont="1" applyFill="1" applyAlignment="1">
      <alignment vertical="top"/>
    </xf>
    <xf numFmtId="38" fontId="32" fillId="3" borderId="50" xfId="0" applyNumberFormat="1" applyFont="1" applyFill="1" applyBorder="1" applyAlignment="1">
      <alignment horizontal="left" vertical="center" wrapText="1" shrinkToFit="1"/>
    </xf>
    <xf numFmtId="38" fontId="38" fillId="3" borderId="0" xfId="0" applyNumberFormat="1" applyFont="1" applyFill="1" applyAlignment="1">
      <alignment horizontal="center" vertical="center" wrapText="1" shrinkToFit="1"/>
    </xf>
    <xf numFmtId="179" fontId="8" fillId="6" borderId="16" xfId="0" applyNumberFormat="1" applyFont="1" applyFill="1" applyBorder="1" applyAlignment="1">
      <alignment horizontal="right" vertical="center"/>
    </xf>
    <xf numFmtId="3" fontId="8" fillId="8" borderId="16" xfId="0" applyNumberFormat="1" applyFont="1" applyFill="1" applyBorder="1"/>
    <xf numFmtId="3" fontId="8" fillId="6" borderId="16" xfId="0" applyNumberFormat="1" applyFont="1" applyFill="1" applyBorder="1"/>
    <xf numFmtId="0" fontId="8"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8" fillId="0" borderId="16" xfId="0" applyFont="1" applyBorder="1" applyAlignment="1">
      <alignment horizontal="center"/>
    </xf>
    <xf numFmtId="0" fontId="0" fillId="0" borderId="60" xfId="0" applyBorder="1" applyAlignment="1">
      <alignment vertical="center"/>
    </xf>
    <xf numFmtId="0" fontId="0" fillId="0" borderId="61" xfId="0" applyBorder="1" applyAlignment="1">
      <alignment vertical="center"/>
    </xf>
    <xf numFmtId="0" fontId="0" fillId="0" borderId="61" xfId="0" applyBorder="1" applyAlignment="1">
      <alignment horizontal="center" vertical="center"/>
    </xf>
    <xf numFmtId="0" fontId="8" fillId="0" borderId="61" xfId="0" applyFont="1" applyBorder="1" applyAlignment="1">
      <alignment vertical="center"/>
    </xf>
    <xf numFmtId="0" fontId="8" fillId="0" borderId="61" xfId="0" applyFont="1" applyBorder="1" applyAlignment="1">
      <alignment horizontal="center" vertical="center"/>
    </xf>
    <xf numFmtId="0" fontId="0" fillId="0" borderId="62" xfId="0" applyBorder="1" applyAlignment="1">
      <alignment vertical="center"/>
    </xf>
    <xf numFmtId="0" fontId="8" fillId="0" borderId="39" xfId="0" applyFont="1" applyBorder="1" applyAlignment="1">
      <alignment horizontal="center"/>
    </xf>
    <xf numFmtId="0" fontId="8" fillId="0" borderId="16" xfId="0" applyFont="1" applyBorder="1" applyAlignment="1">
      <alignment horizontal="left" vertical="top"/>
    </xf>
    <xf numFmtId="0" fontId="8" fillId="0" borderId="16" xfId="0" applyFont="1" applyBorder="1" applyAlignment="1">
      <alignment horizontal="center" vertical="center"/>
    </xf>
    <xf numFmtId="0" fontId="7" fillId="0" borderId="0" xfId="0" applyFont="1" applyAlignment="1">
      <alignment horizontal="center"/>
    </xf>
    <xf numFmtId="0" fontId="0" fillId="0" borderId="12" xfId="0" applyBorder="1" applyAlignment="1">
      <alignment vertical="center"/>
    </xf>
    <xf numFmtId="0" fontId="0" fillId="0" borderId="15" xfId="0" applyBorder="1" applyAlignment="1">
      <alignment vertical="center"/>
    </xf>
    <xf numFmtId="0" fontId="0" fillId="0" borderId="15" xfId="0" applyBorder="1" applyAlignment="1">
      <alignment horizontal="center" vertical="center"/>
    </xf>
    <xf numFmtId="0" fontId="8" fillId="0" borderId="15" xfId="0" applyFont="1" applyBorder="1" applyAlignment="1">
      <alignment vertical="center"/>
    </xf>
    <xf numFmtId="0" fontId="8" fillId="0" borderId="15" xfId="0" applyFont="1" applyBorder="1" applyAlignment="1">
      <alignment horizontal="center" vertical="center"/>
    </xf>
    <xf numFmtId="0" fontId="0" fillId="0" borderId="11" xfId="0" applyBorder="1" applyAlignment="1">
      <alignment vertical="center"/>
    </xf>
    <xf numFmtId="49" fontId="8" fillId="0" borderId="0" xfId="0" applyNumberFormat="1" applyFont="1" applyAlignment="1">
      <alignment horizontal="center"/>
    </xf>
    <xf numFmtId="49" fontId="26" fillId="0" borderId="15" xfId="0" applyNumberFormat="1" applyFont="1" applyBorder="1" applyAlignment="1">
      <alignment horizontal="left"/>
    </xf>
    <xf numFmtId="49" fontId="28" fillId="0" borderId="15" xfId="0" applyNumberFormat="1" applyFont="1" applyBorder="1" applyAlignment="1">
      <alignment horizontal="left"/>
    </xf>
    <xf numFmtId="0" fontId="0" fillId="0" borderId="1" xfId="0" applyBorder="1"/>
    <xf numFmtId="0" fontId="0" fillId="0" borderId="19" xfId="0" applyBorder="1"/>
    <xf numFmtId="0" fontId="0" fillId="3" borderId="0" xfId="0" applyFill="1" applyAlignment="1">
      <alignment horizontal="center"/>
    </xf>
    <xf numFmtId="0" fontId="46" fillId="3" borderId="0" xfId="0" applyFont="1" applyFill="1" applyAlignment="1">
      <alignment horizontal="center"/>
    </xf>
    <xf numFmtId="0" fontId="46" fillId="3" borderId="0" xfId="0" applyFont="1" applyFill="1" applyAlignment="1">
      <alignment horizontal="center" vertical="center"/>
    </xf>
    <xf numFmtId="0" fontId="47" fillId="0" borderId="0" xfId="0" applyFont="1"/>
    <xf numFmtId="0" fontId="8" fillId="3" borderId="0" xfId="0" applyFont="1" applyFill="1" applyAlignment="1">
      <alignment horizontal="left" vertical="center"/>
    </xf>
    <xf numFmtId="176" fontId="8" fillId="0" borderId="0" xfId="0" applyNumberFormat="1" applyFont="1" applyAlignment="1">
      <alignment horizontal="right" vertical="center"/>
    </xf>
    <xf numFmtId="178" fontId="8" fillId="0" borderId="0" xfId="0" applyNumberFormat="1" applyFont="1" applyAlignment="1">
      <alignment horizontal="right" vertical="center"/>
    </xf>
    <xf numFmtId="176" fontId="8" fillId="0" borderId="15" xfId="0" applyNumberFormat="1" applyFont="1" applyBorder="1" applyAlignment="1">
      <alignment horizontal="right" vertical="center"/>
    </xf>
    <xf numFmtId="178" fontId="8" fillId="0" borderId="15" xfId="0" applyNumberFormat="1" applyFont="1" applyBorder="1" applyAlignment="1">
      <alignment horizontal="right" vertical="center"/>
    </xf>
    <xf numFmtId="0" fontId="6" fillId="0" borderId="0" xfId="0" applyFont="1" applyAlignment="1">
      <alignment horizontal="left" vertical="center"/>
    </xf>
    <xf numFmtId="0" fontId="4" fillId="0" borderId="0" xfId="0" applyFont="1" applyAlignment="1">
      <alignment horizontal="left" vertical="center"/>
    </xf>
    <xf numFmtId="0" fontId="25" fillId="0" borderId="0" xfId="0" applyFont="1"/>
    <xf numFmtId="49" fontId="8" fillId="0" borderId="0" xfId="0" applyNumberFormat="1" applyFont="1" applyFill="1" applyAlignment="1"/>
    <xf numFmtId="0" fontId="8" fillId="6" borderId="1" xfId="0" applyFont="1" applyFill="1" applyBorder="1"/>
    <xf numFmtId="0" fontId="8" fillId="9" borderId="1" xfId="0" applyFont="1" applyFill="1" applyBorder="1"/>
    <xf numFmtId="0" fontId="25" fillId="0" borderId="0" xfId="0" applyFont="1" applyBorder="1" applyAlignment="1">
      <alignment vertical="center"/>
    </xf>
    <xf numFmtId="0" fontId="50" fillId="0" borderId="0" xfId="0" applyFont="1"/>
    <xf numFmtId="0" fontId="48" fillId="0" borderId="15" xfId="0" applyFont="1" applyBorder="1"/>
    <xf numFmtId="0" fontId="49" fillId="0" borderId="0" xfId="2" applyNumberFormat="1" applyFont="1" applyFill="1" applyBorder="1" applyAlignment="1">
      <alignment horizontal="left" vertical="center"/>
    </xf>
    <xf numFmtId="176" fontId="8" fillId="6" borderId="1" xfId="0" applyNumberFormat="1" applyFont="1" applyFill="1" applyBorder="1" applyAlignment="1">
      <alignment horizontal="right" vertical="center"/>
    </xf>
    <xf numFmtId="176" fontId="8" fillId="6" borderId="16" xfId="0" applyNumberFormat="1" applyFont="1" applyFill="1" applyBorder="1" applyAlignment="1">
      <alignment horizontal="right" vertical="center"/>
    </xf>
    <xf numFmtId="0" fontId="30" fillId="3" borderId="0" xfId="0" applyFont="1" applyFill="1" applyAlignment="1">
      <alignment horizontal="left"/>
    </xf>
    <xf numFmtId="3" fontId="8" fillId="0" borderId="0" xfId="0" applyNumberFormat="1" applyFont="1"/>
    <xf numFmtId="177" fontId="8" fillId="5" borderId="1" xfId="0" applyNumberFormat="1" applyFont="1" applyFill="1" applyBorder="1" applyAlignment="1" applyProtection="1">
      <alignment horizontal="right" vertical="center"/>
      <protection locked="0"/>
    </xf>
    <xf numFmtId="178" fontId="8" fillId="5" borderId="1" xfId="0" applyNumberFormat="1" applyFont="1" applyFill="1" applyBorder="1" applyAlignment="1" applyProtection="1">
      <alignment horizontal="right" vertical="center"/>
      <protection locked="0"/>
    </xf>
    <xf numFmtId="176" fontId="8" fillId="5" borderId="1" xfId="0" applyNumberFormat="1" applyFont="1" applyFill="1" applyBorder="1" applyAlignment="1" applyProtection="1">
      <alignment horizontal="right" vertical="center"/>
      <protection locked="0"/>
    </xf>
    <xf numFmtId="0" fontId="8" fillId="5" borderId="1" xfId="0" applyFont="1" applyFill="1" applyBorder="1" applyProtection="1">
      <protection locked="0"/>
    </xf>
    <xf numFmtId="0" fontId="4" fillId="5" borderId="1" xfId="0" applyFont="1" applyFill="1" applyBorder="1" applyAlignment="1" applyProtection="1">
      <alignment horizontal="center" vertical="center"/>
      <protection locked="0"/>
    </xf>
    <xf numFmtId="38" fontId="15" fillId="5" borderId="1" xfId="2"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protection locked="0"/>
    </xf>
    <xf numFmtId="0" fontId="0" fillId="5" borderId="1" xfId="0" applyFill="1" applyBorder="1" applyAlignment="1" applyProtection="1">
      <alignment horizontal="center"/>
      <protection locked="0"/>
    </xf>
    <xf numFmtId="0" fontId="30" fillId="6" borderId="3" xfId="0" applyFont="1" applyFill="1" applyBorder="1" applyAlignment="1" applyProtection="1">
      <alignment shrinkToFit="1"/>
      <protection locked="0"/>
    </xf>
    <xf numFmtId="38" fontId="30" fillId="2" borderId="50" xfId="0" applyNumberFormat="1" applyFont="1" applyFill="1" applyBorder="1" applyAlignment="1" applyProtection="1">
      <alignment horizontal="center" shrinkToFit="1"/>
      <protection locked="0"/>
    </xf>
    <xf numFmtId="38" fontId="30" fillId="2" borderId="6" xfId="0" applyNumberFormat="1" applyFont="1" applyFill="1" applyBorder="1" applyAlignment="1" applyProtection="1">
      <alignment horizontal="center" shrinkToFit="1"/>
      <protection locked="0"/>
    </xf>
    <xf numFmtId="38" fontId="30" fillId="2" borderId="58" xfId="0" applyNumberFormat="1" applyFont="1" applyFill="1" applyBorder="1" applyAlignment="1" applyProtection="1">
      <alignment horizontal="center" shrinkToFit="1"/>
      <protection locked="0"/>
    </xf>
    <xf numFmtId="38" fontId="30" fillId="5" borderId="53" xfId="0" applyNumberFormat="1" applyFont="1" applyFill="1" applyBorder="1" applyAlignment="1" applyProtection="1">
      <alignment horizontal="center" shrinkToFit="1"/>
      <protection locked="0"/>
    </xf>
    <xf numFmtId="38" fontId="30" fillId="5" borderId="54" xfId="0" applyNumberFormat="1" applyFont="1" applyFill="1" applyBorder="1" applyAlignment="1" applyProtection="1">
      <alignment horizontal="center" shrinkToFit="1"/>
      <protection locked="0"/>
    </xf>
    <xf numFmtId="38" fontId="30" fillId="5" borderId="59" xfId="0" applyNumberFormat="1" applyFont="1" applyFill="1" applyBorder="1" applyAlignment="1" applyProtection="1">
      <alignment horizontal="center" shrinkToFit="1"/>
      <protection locked="0"/>
    </xf>
    <xf numFmtId="0" fontId="39" fillId="3" borderId="1" xfId="0" applyFont="1" applyFill="1" applyBorder="1" applyAlignment="1">
      <alignment horizontal="left" vertical="center"/>
    </xf>
    <xf numFmtId="0" fontId="39" fillId="3" borderId="1" xfId="0" applyFont="1" applyFill="1" applyBorder="1" applyAlignment="1">
      <alignment horizontal="left" vertical="center" wrapText="1"/>
    </xf>
    <xf numFmtId="0" fontId="30" fillId="3" borderId="0" xfId="0" applyFont="1" applyFill="1" applyAlignment="1">
      <alignment horizontal="left" vertical="top" wrapText="1"/>
    </xf>
    <xf numFmtId="0" fontId="30" fillId="3" borderId="0" xfId="0" applyFont="1" applyFill="1" applyAlignment="1">
      <alignment horizontal="left"/>
    </xf>
    <xf numFmtId="0" fontId="30" fillId="5" borderId="2" xfId="0" applyFont="1" applyFill="1" applyBorder="1" applyAlignment="1" applyProtection="1">
      <alignment horizontal="left" vertical="center" shrinkToFit="1"/>
      <protection locked="0"/>
    </xf>
    <xf numFmtId="0" fontId="30" fillId="5" borderId="13" xfId="0" applyFont="1" applyFill="1" applyBorder="1" applyAlignment="1" applyProtection="1">
      <alignment horizontal="left" vertical="center" shrinkToFit="1"/>
      <protection locked="0"/>
    </xf>
    <xf numFmtId="0" fontId="30" fillId="5" borderId="3" xfId="0" applyFont="1" applyFill="1" applyBorder="1" applyAlignment="1" applyProtection="1">
      <alignment horizontal="left" vertical="center" shrinkToFit="1"/>
      <protection locked="0"/>
    </xf>
    <xf numFmtId="0" fontId="30" fillId="5" borderId="2" xfId="0" applyFont="1" applyFill="1" applyBorder="1" applyAlignment="1" applyProtection="1">
      <alignment horizontal="center" shrinkToFit="1"/>
      <protection locked="0"/>
    </xf>
    <xf numFmtId="0" fontId="30" fillId="5" borderId="13" xfId="0" applyFont="1" applyFill="1" applyBorder="1" applyAlignment="1" applyProtection="1">
      <alignment horizontal="center" shrinkToFit="1"/>
      <protection locked="0"/>
    </xf>
    <xf numFmtId="0" fontId="30" fillId="5" borderId="3" xfId="0" applyFont="1" applyFill="1" applyBorder="1" applyAlignment="1" applyProtection="1">
      <alignment horizontal="center" shrinkToFit="1"/>
      <protection locked="0"/>
    </xf>
    <xf numFmtId="0" fontId="30" fillId="3" borderId="1" xfId="0" applyFont="1" applyFill="1" applyBorder="1" applyAlignment="1">
      <alignment horizontal="center" vertical="center"/>
    </xf>
    <xf numFmtId="0" fontId="35" fillId="3" borderId="4" xfId="0" applyFont="1" applyFill="1" applyBorder="1" applyAlignment="1">
      <alignment horizontal="left" vertical="center"/>
    </xf>
    <xf numFmtId="0" fontId="30" fillId="3" borderId="45" xfId="0" applyFont="1" applyFill="1" applyBorder="1" applyAlignment="1">
      <alignment horizontal="center" vertical="center"/>
    </xf>
    <xf numFmtId="0" fontId="30" fillId="3" borderId="42" xfId="0" applyFont="1" applyFill="1" applyBorder="1" applyAlignment="1">
      <alignment horizontal="center" vertical="center"/>
    </xf>
    <xf numFmtId="0" fontId="30" fillId="3" borderId="46" xfId="0" applyFont="1" applyFill="1" applyBorder="1" applyAlignment="1">
      <alignment horizontal="center" vertical="center"/>
    </xf>
    <xf numFmtId="0" fontId="30" fillId="3" borderId="47" xfId="0" applyFont="1" applyFill="1" applyBorder="1" applyAlignment="1">
      <alignment horizontal="left" vertical="center"/>
    </xf>
    <xf numFmtId="0" fontId="30" fillId="3" borderId="48" xfId="0" applyFont="1" applyFill="1" applyBorder="1" applyAlignment="1">
      <alignment horizontal="left" vertical="center"/>
    </xf>
    <xf numFmtId="0" fontId="30" fillId="3" borderId="49" xfId="0" applyFont="1" applyFill="1" applyBorder="1" applyAlignment="1">
      <alignment horizontal="left" vertical="center"/>
    </xf>
    <xf numFmtId="0" fontId="36" fillId="3" borderId="52"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7" fillId="3" borderId="55" xfId="0" applyFont="1" applyFill="1" applyBorder="1" applyAlignment="1">
      <alignment horizontal="left" vertical="center" wrapText="1"/>
    </xf>
    <xf numFmtId="0" fontId="37" fillId="3" borderId="56" xfId="0" applyFont="1" applyFill="1" applyBorder="1" applyAlignment="1">
      <alignment horizontal="left" vertical="center" wrapText="1"/>
    </xf>
    <xf numFmtId="0" fontId="37" fillId="3" borderId="57" xfId="0" applyFont="1" applyFill="1" applyBorder="1" applyAlignment="1">
      <alignment horizontal="left" vertical="center" wrapText="1"/>
    </xf>
    <xf numFmtId="38" fontId="30" fillId="6" borderId="2" xfId="0" applyNumberFormat="1" applyFont="1" applyFill="1" applyBorder="1" applyAlignment="1">
      <alignment horizontal="center" shrinkToFit="1"/>
    </xf>
    <xf numFmtId="0" fontId="30" fillId="6" borderId="13" xfId="0" applyFont="1" applyFill="1" applyBorder="1" applyAlignment="1">
      <alignment horizontal="center" shrinkToFit="1"/>
    </xf>
    <xf numFmtId="38" fontId="30" fillId="6" borderId="42" xfId="0" applyNumberFormat="1" applyFont="1" applyFill="1" applyBorder="1" applyAlignment="1">
      <alignment horizontal="center" shrinkToFit="1"/>
    </xf>
    <xf numFmtId="38" fontId="30" fillId="3" borderId="44" xfId="0" applyNumberFormat="1" applyFont="1" applyFill="1" applyBorder="1" applyAlignment="1">
      <alignment horizontal="center" shrinkToFit="1"/>
    </xf>
    <xf numFmtId="0" fontId="30" fillId="2" borderId="1" xfId="0" applyFont="1" applyFill="1" applyBorder="1" applyAlignment="1" applyProtection="1">
      <alignment horizontal="center" shrinkToFit="1"/>
      <protection locked="0"/>
    </xf>
    <xf numFmtId="0" fontId="30" fillId="5" borderId="1" xfId="0" applyFont="1" applyFill="1" applyBorder="1" applyAlignment="1" applyProtection="1">
      <alignment horizontal="center" shrinkToFit="1"/>
      <protection locked="0"/>
    </xf>
    <xf numFmtId="0" fontId="4" fillId="5" borderId="0" xfId="0" applyFont="1" applyFill="1" applyAlignment="1" applyProtection="1">
      <alignment horizontal="center" vertical="top"/>
      <protection locked="0"/>
    </xf>
    <xf numFmtId="0" fontId="30" fillId="5" borderId="16" xfId="0" applyFont="1" applyFill="1" applyBorder="1" applyAlignment="1" applyProtection="1">
      <alignment horizontal="center"/>
      <protection locked="0"/>
    </xf>
    <xf numFmtId="0" fontId="30" fillId="5" borderId="16" xfId="0" applyFont="1" applyFill="1" applyBorder="1" applyAlignment="1" applyProtection="1">
      <alignment horizontal="left" shrinkToFit="1"/>
      <protection locked="0"/>
    </xf>
    <xf numFmtId="0" fontId="33" fillId="3" borderId="0" xfId="0" applyFont="1" applyFill="1" applyAlignment="1">
      <alignment horizontal="center"/>
    </xf>
    <xf numFmtId="0" fontId="34" fillId="3" borderId="0" xfId="0" applyFont="1" applyFill="1" applyAlignment="1">
      <alignment horizontal="left" wrapText="1"/>
    </xf>
    <xf numFmtId="0" fontId="30" fillId="3" borderId="1" xfId="0" applyFont="1" applyFill="1" applyBorder="1" applyAlignment="1">
      <alignment horizontal="center"/>
    </xf>
    <xf numFmtId="0" fontId="30" fillId="3" borderId="13" xfId="0" applyFont="1" applyFill="1" applyBorder="1" applyAlignment="1">
      <alignment horizontal="center"/>
    </xf>
    <xf numFmtId="0" fontId="30" fillId="3" borderId="3" xfId="0" applyFont="1" applyFill="1" applyBorder="1" applyAlignment="1">
      <alignment horizontal="center"/>
    </xf>
    <xf numFmtId="0" fontId="0" fillId="6" borderId="2" xfId="0" applyFill="1" applyBorder="1" applyAlignment="1">
      <alignment horizontal="center"/>
    </xf>
    <xf numFmtId="0" fontId="0" fillId="6" borderId="13" xfId="0" applyFill="1" applyBorder="1" applyAlignment="1">
      <alignment horizontal="center"/>
    </xf>
    <xf numFmtId="0" fontId="0" fillId="6" borderId="3" xfId="0" applyFill="1" applyBorder="1" applyAlignment="1">
      <alignment horizontal="center"/>
    </xf>
    <xf numFmtId="0" fontId="0" fillId="5" borderId="2" xfId="0" applyFill="1" applyBorder="1" applyAlignment="1" applyProtection="1">
      <alignment horizontal="center"/>
      <protection locked="0"/>
    </xf>
    <xf numFmtId="0" fontId="0" fillId="5" borderId="13"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0" borderId="2"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43" fillId="0" borderId="2" xfId="0" applyFont="1" applyBorder="1" applyAlignment="1">
      <alignment horizontal="center"/>
    </xf>
    <xf numFmtId="0" fontId="42" fillId="0" borderId="13" xfId="0" applyFont="1" applyBorder="1" applyAlignment="1">
      <alignment horizontal="center"/>
    </xf>
    <xf numFmtId="0" fontId="42" fillId="0" borderId="3" xfId="0" applyFont="1" applyBorder="1" applyAlignment="1">
      <alignment horizontal="center"/>
    </xf>
    <xf numFmtId="0" fontId="8" fillId="3" borderId="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3" xfId="0" applyFont="1" applyFill="1" applyBorder="1" applyAlignment="1">
      <alignment horizontal="center" vertical="center"/>
    </xf>
    <xf numFmtId="0" fontId="8" fillId="7" borderId="2" xfId="0" applyFont="1" applyFill="1" applyBorder="1" applyAlignment="1">
      <alignment horizontal="center"/>
    </xf>
    <xf numFmtId="0" fontId="8" fillId="7" borderId="13" xfId="0" applyFont="1" applyFill="1" applyBorder="1" applyAlignment="1">
      <alignment horizontal="center"/>
    </xf>
    <xf numFmtId="0" fontId="8" fillId="7" borderId="3" xfId="0" applyFont="1" applyFill="1" applyBorder="1" applyAlignment="1">
      <alignment horizontal="center"/>
    </xf>
    <xf numFmtId="0" fontId="0" fillId="7" borderId="2" xfId="0" applyFill="1" applyBorder="1" applyAlignment="1">
      <alignment horizontal="center"/>
    </xf>
    <xf numFmtId="0" fontId="0" fillId="7" borderId="13" xfId="0" applyFill="1" applyBorder="1" applyAlignment="1">
      <alignment horizontal="center"/>
    </xf>
    <xf numFmtId="0" fontId="0" fillId="7" borderId="3" xfId="0" applyFill="1" applyBorder="1" applyAlignment="1">
      <alignment horizontal="center"/>
    </xf>
    <xf numFmtId="0" fontId="44" fillId="3" borderId="16" xfId="0" applyFont="1" applyFill="1" applyBorder="1" applyAlignment="1">
      <alignment horizontal="left" wrapText="1"/>
    </xf>
    <xf numFmtId="0" fontId="44" fillId="0" borderId="16" xfId="0" applyFont="1" applyBorder="1" applyAlignment="1">
      <alignment horizontal="left" vertical="center" wrapText="1"/>
    </xf>
    <xf numFmtId="0" fontId="45" fillId="0" borderId="16" xfId="0" applyFont="1" applyBorder="1" applyAlignment="1">
      <alignment horizontal="left" wrapText="1"/>
    </xf>
    <xf numFmtId="0" fontId="44" fillId="0" borderId="16" xfId="0" applyFont="1" applyBorder="1" applyAlignment="1">
      <alignment horizontal="left" wrapText="1"/>
    </xf>
    <xf numFmtId="0" fontId="18" fillId="3" borderId="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3" xfId="0" applyFont="1" applyFill="1" applyBorder="1" applyAlignment="1">
      <alignment horizontal="center" vertical="center"/>
    </xf>
    <xf numFmtId="0" fontId="18" fillId="6" borderId="2" xfId="0" applyFont="1" applyFill="1" applyBorder="1" applyAlignment="1">
      <alignment horizontal="center"/>
    </xf>
    <xf numFmtId="0" fontId="18" fillId="6" borderId="13" xfId="0" applyFont="1" applyFill="1" applyBorder="1" applyAlignment="1">
      <alignment horizontal="center"/>
    </xf>
    <xf numFmtId="0" fontId="18" fillId="6" borderId="3" xfId="0" applyFont="1" applyFill="1" applyBorder="1" applyAlignment="1">
      <alignment horizontal="center"/>
    </xf>
    <xf numFmtId="0" fontId="8" fillId="5" borderId="2" xfId="0" applyFont="1" applyFill="1" applyBorder="1" applyAlignment="1" applyProtection="1">
      <alignment horizontal="center"/>
      <protection locked="0"/>
    </xf>
    <xf numFmtId="0" fontId="8" fillId="5" borderId="13" xfId="0" applyFont="1" applyFill="1" applyBorder="1" applyAlignment="1" applyProtection="1">
      <alignment horizontal="center"/>
      <protection locked="0"/>
    </xf>
    <xf numFmtId="0" fontId="8" fillId="5" borderId="3" xfId="0" applyFont="1" applyFill="1" applyBorder="1" applyAlignment="1" applyProtection="1">
      <alignment horizontal="center"/>
      <protection locked="0"/>
    </xf>
    <xf numFmtId="0" fontId="8" fillId="0" borderId="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0" fillId="3" borderId="2" xfId="0" applyFill="1" applyBorder="1" applyAlignment="1">
      <alignment horizontal="center"/>
    </xf>
    <xf numFmtId="0" fontId="0" fillId="3" borderId="13" xfId="0" applyFill="1" applyBorder="1" applyAlignment="1">
      <alignment horizontal="center"/>
    </xf>
    <xf numFmtId="0" fontId="0" fillId="3" borderId="3" xfId="0" applyFill="1" applyBorder="1" applyAlignment="1">
      <alignment horizontal="center"/>
    </xf>
    <xf numFmtId="0" fontId="8" fillId="5" borderId="2"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46" fillId="5" borderId="11" xfId="0" applyFont="1" applyFill="1" applyBorder="1" applyAlignment="1" applyProtection="1">
      <alignment horizontal="center" vertical="center"/>
      <protection locked="0"/>
    </xf>
    <xf numFmtId="0" fontId="46" fillId="5" borderId="15" xfId="0" applyFont="1" applyFill="1" applyBorder="1" applyAlignment="1" applyProtection="1">
      <alignment horizontal="center" vertical="center"/>
      <protection locked="0"/>
    </xf>
    <xf numFmtId="0" fontId="46" fillId="5" borderId="12" xfId="0" applyFont="1" applyFill="1" applyBorder="1" applyAlignment="1" applyProtection="1">
      <alignment horizontal="center" vertical="center"/>
      <protection locked="0"/>
    </xf>
    <xf numFmtId="0" fontId="42" fillId="3" borderId="2"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18" fillId="5" borderId="2" xfId="0" applyFont="1" applyFill="1" applyBorder="1" applyAlignment="1" applyProtection="1">
      <alignment horizontal="center" vertical="center"/>
      <protection locked="0"/>
    </xf>
    <xf numFmtId="0" fontId="18" fillId="5" borderId="13" xfId="0" applyFont="1" applyFill="1" applyBorder="1" applyAlignment="1" applyProtection="1">
      <alignment horizontal="center" vertical="center"/>
      <protection locked="0"/>
    </xf>
    <xf numFmtId="0" fontId="18" fillId="5" borderId="3" xfId="0" applyFont="1" applyFill="1" applyBorder="1" applyAlignment="1" applyProtection="1">
      <alignment horizontal="center" vertical="center"/>
      <protection locked="0"/>
    </xf>
    <xf numFmtId="0" fontId="46" fillId="5" borderId="2" xfId="0" applyFont="1" applyFill="1" applyBorder="1" applyAlignment="1" applyProtection="1">
      <alignment horizontal="center" vertical="center"/>
      <protection locked="0"/>
    </xf>
    <xf numFmtId="0" fontId="46" fillId="5" borderId="13" xfId="0" applyFont="1" applyFill="1" applyBorder="1" applyAlignment="1" applyProtection="1">
      <alignment horizontal="center" vertical="center"/>
      <protection locked="0"/>
    </xf>
    <xf numFmtId="0" fontId="46" fillId="5" borderId="3" xfId="0" applyFont="1" applyFill="1" applyBorder="1" applyAlignment="1" applyProtection="1">
      <alignment horizontal="center" vertical="center"/>
      <protection locked="0"/>
    </xf>
    <xf numFmtId="0" fontId="0" fillId="0" borderId="0" xfId="0" applyAlignment="1">
      <alignment horizontal="center"/>
    </xf>
    <xf numFmtId="0" fontId="8" fillId="5" borderId="2" xfId="0" applyFont="1" applyFill="1" applyBorder="1" applyAlignment="1" applyProtection="1">
      <alignment horizontal="left" vertical="top"/>
      <protection locked="0"/>
    </xf>
    <xf numFmtId="0" fontId="8" fillId="5" borderId="13" xfId="0" applyFont="1" applyFill="1" applyBorder="1" applyAlignment="1" applyProtection="1">
      <alignment horizontal="left" vertical="top"/>
      <protection locked="0"/>
    </xf>
    <xf numFmtId="0" fontId="8" fillId="5" borderId="3" xfId="0" applyFont="1" applyFill="1" applyBorder="1" applyAlignment="1" applyProtection="1">
      <alignment horizontal="left" vertical="top"/>
      <protection locked="0"/>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0" fillId="6" borderId="1" xfId="0" applyFill="1" applyBorder="1" applyAlignment="1">
      <alignment horizontal="left"/>
    </xf>
    <xf numFmtId="0" fontId="45" fillId="6" borderId="1" xfId="0" applyFont="1" applyFill="1" applyBorder="1" applyAlignment="1">
      <alignment horizontal="left"/>
    </xf>
    <xf numFmtId="38" fontId="18" fillId="0" borderId="1" xfId="2" applyFont="1" applyFill="1" applyBorder="1" applyAlignment="1">
      <alignment horizontal="center" vertical="center"/>
    </xf>
    <xf numFmtId="0" fontId="0" fillId="6" borderId="1" xfId="0" applyFill="1" applyBorder="1" applyAlignment="1">
      <alignment horizontal="left" vertical="center"/>
    </xf>
    <xf numFmtId="0" fontId="0" fillId="0" borderId="0" xfId="0" applyAlignment="1">
      <alignment horizontal="left" vertical="top"/>
    </xf>
    <xf numFmtId="0" fontId="8" fillId="5" borderId="2" xfId="0" applyFont="1" applyFill="1" applyBorder="1" applyAlignment="1" applyProtection="1">
      <alignment horizontal="left" vertical="center"/>
      <protection locked="0"/>
    </xf>
    <xf numFmtId="0" fontId="8" fillId="5" borderId="3" xfId="0" applyFont="1" applyFill="1" applyBorder="1" applyAlignment="1" applyProtection="1">
      <alignment horizontal="left"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16" xfId="0" applyFont="1" applyFill="1" applyBorder="1" applyAlignment="1">
      <alignment horizontal="left" vertical="center" shrinkToFit="1"/>
    </xf>
    <xf numFmtId="0" fontId="8" fillId="0" borderId="19" xfId="0" applyFont="1" applyBorder="1" applyAlignment="1">
      <alignment horizontal="left" wrapText="1"/>
    </xf>
    <xf numFmtId="0" fontId="8" fillId="0" borderId="6" xfId="0" applyFont="1" applyBorder="1" applyAlignment="1">
      <alignment horizontal="left" wrapText="1"/>
    </xf>
    <xf numFmtId="49" fontId="8" fillId="0" borderId="0" xfId="0" applyNumberFormat="1" applyFont="1" applyFill="1" applyAlignment="1">
      <alignment horizontal="center"/>
    </xf>
    <xf numFmtId="0" fontId="0" fillId="9" borderId="1" xfId="0" applyFill="1" applyBorder="1" applyAlignment="1">
      <alignment horizontal="left"/>
    </xf>
    <xf numFmtId="0" fontId="0" fillId="9" borderId="1" xfId="0" applyFill="1" applyBorder="1" applyAlignment="1">
      <alignment horizontal="left" vertical="center"/>
    </xf>
    <xf numFmtId="0" fontId="46" fillId="5" borderId="2" xfId="0" applyFont="1" applyFill="1" applyBorder="1" applyAlignment="1" applyProtection="1">
      <alignment horizontal="center"/>
      <protection locked="0"/>
    </xf>
    <xf numFmtId="0" fontId="46" fillId="5" borderId="13" xfId="0" applyFont="1" applyFill="1" applyBorder="1" applyAlignment="1" applyProtection="1">
      <alignment horizontal="center"/>
      <protection locked="0"/>
    </xf>
    <xf numFmtId="0" fontId="46" fillId="5" borderId="3" xfId="0" applyFont="1" applyFill="1" applyBorder="1" applyAlignment="1" applyProtection="1">
      <alignment horizontal="center"/>
      <protection locked="0"/>
    </xf>
    <xf numFmtId="0" fontId="46" fillId="5" borderId="11" xfId="0" applyFont="1" applyFill="1" applyBorder="1" applyAlignment="1" applyProtection="1">
      <alignment horizontal="center"/>
      <protection locked="0"/>
    </xf>
    <xf numFmtId="0" fontId="46" fillId="5" borderId="15" xfId="0" applyFont="1" applyFill="1" applyBorder="1" applyAlignment="1" applyProtection="1">
      <alignment horizontal="center"/>
      <protection locked="0"/>
    </xf>
    <xf numFmtId="0" fontId="46" fillId="5" borderId="12" xfId="0" applyFont="1" applyFill="1" applyBorder="1" applyAlignment="1" applyProtection="1">
      <alignment horizontal="center"/>
      <protection locked="0"/>
    </xf>
    <xf numFmtId="0" fontId="18" fillId="3" borderId="2" xfId="0" applyFont="1" applyFill="1" applyBorder="1" applyAlignment="1">
      <alignment horizontal="center"/>
    </xf>
    <xf numFmtId="0" fontId="18" fillId="3" borderId="13" xfId="0" applyFont="1" applyFill="1" applyBorder="1" applyAlignment="1">
      <alignment horizontal="center"/>
    </xf>
    <xf numFmtId="0" fontId="18" fillId="3" borderId="3" xfId="0" applyFont="1" applyFill="1" applyBorder="1" applyAlignment="1">
      <alignment horizontal="center"/>
    </xf>
    <xf numFmtId="0" fontId="0" fillId="0" borderId="0" xfId="0" applyAlignment="1">
      <alignment horizontal="center" vertical="center"/>
    </xf>
    <xf numFmtId="176" fontId="51" fillId="0" borderId="16" xfId="0" applyNumberFormat="1" applyFont="1" applyBorder="1" applyAlignment="1">
      <alignment horizontal="center"/>
    </xf>
    <xf numFmtId="176" fontId="52" fillId="0" borderId="16" xfId="0" applyNumberFormat="1" applyFont="1" applyBorder="1" applyAlignment="1">
      <alignment horizontal="center"/>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left" vertical="center" wrapText="1"/>
    </xf>
    <xf numFmtId="0" fontId="16" fillId="0" borderId="0" xfId="3" applyFont="1" applyAlignment="1">
      <alignment horizontal="center" vertical="center"/>
    </xf>
    <xf numFmtId="38" fontId="18" fillId="2" borderId="0" xfId="2" applyFont="1" applyFill="1" applyBorder="1" applyAlignment="1">
      <alignment horizontal="center" vertical="center" shrinkToFit="1"/>
    </xf>
    <xf numFmtId="38" fontId="15" fillId="0" borderId="0" xfId="2" applyFont="1" applyFill="1" applyBorder="1" applyAlignment="1">
      <alignment horizontal="center" vertical="center" wrapText="1"/>
    </xf>
    <xf numFmtId="38" fontId="18" fillId="2" borderId="2" xfId="2" applyFont="1" applyFill="1" applyBorder="1" applyAlignment="1">
      <alignment horizontal="left" vertical="top" wrapText="1"/>
    </xf>
    <xf numFmtId="38" fontId="18" fillId="2" borderId="13" xfId="2" applyFont="1" applyFill="1" applyBorder="1" applyAlignment="1">
      <alignment horizontal="left" vertical="top" wrapText="1"/>
    </xf>
    <xf numFmtId="38" fontId="18" fillId="2" borderId="3" xfId="2" applyFont="1" applyFill="1" applyBorder="1" applyAlignment="1">
      <alignment horizontal="left" vertical="top" wrapText="1"/>
    </xf>
    <xf numFmtId="38" fontId="18" fillId="0" borderId="9" xfId="2" applyFont="1" applyBorder="1" applyAlignment="1">
      <alignment horizontal="left" vertical="center" wrapText="1"/>
    </xf>
    <xf numFmtId="38" fontId="18" fillId="0" borderId="16" xfId="2" applyFont="1" applyBorder="1" applyAlignment="1">
      <alignment horizontal="left" vertical="center" wrapText="1"/>
    </xf>
    <xf numFmtId="38" fontId="18" fillId="0" borderId="16" xfId="2" applyFont="1" applyBorder="1" applyAlignment="1">
      <alignment horizontal="left" vertical="center"/>
    </xf>
    <xf numFmtId="0" fontId="7" fillId="0" borderId="1" xfId="0" applyFont="1" applyBorder="1" applyAlignment="1">
      <alignment horizontal="center" vertical="center"/>
    </xf>
    <xf numFmtId="0" fontId="25" fillId="0" borderId="1" xfId="0" applyFont="1" applyBorder="1" applyAlignment="1">
      <alignment horizontal="left" vertical="center" wrapText="1" shrinkToFi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4" borderId="1" xfId="0" applyFont="1" applyFill="1" applyBorder="1" applyAlignment="1">
      <alignment horizontal="left" vertical="center" shrinkToFit="1"/>
    </xf>
    <xf numFmtId="0" fontId="8" fillId="4" borderId="1" xfId="0" applyFont="1" applyFill="1" applyBorder="1" applyAlignment="1">
      <alignment horizontal="left" vertical="center"/>
    </xf>
    <xf numFmtId="0" fontId="8" fillId="4" borderId="1" xfId="0" applyFont="1" applyFill="1" applyBorder="1" applyAlignment="1">
      <alignment horizontal="left" shrinkToFit="1"/>
    </xf>
    <xf numFmtId="0" fontId="8" fillId="4" borderId="1" xfId="0" applyFont="1" applyFill="1" applyBorder="1" applyAlignment="1">
      <alignment horizontal="left"/>
    </xf>
    <xf numFmtId="177" fontId="8" fillId="0" borderId="8" xfId="0" applyNumberFormat="1" applyFont="1" applyBorder="1" applyAlignment="1">
      <alignment horizontal="left"/>
    </xf>
    <xf numFmtId="177" fontId="8" fillId="0" borderId="0" xfId="0" applyNumberFormat="1" applyFont="1" applyAlignment="1">
      <alignment horizontal="left"/>
    </xf>
    <xf numFmtId="0" fontId="8" fillId="4" borderId="2" xfId="0" applyFont="1" applyFill="1" applyBorder="1" applyAlignment="1">
      <alignment horizontal="left" shrinkToFit="1"/>
    </xf>
    <xf numFmtId="0" fontId="8" fillId="4" borderId="3" xfId="0" applyFont="1" applyFill="1" applyBorder="1" applyAlignment="1">
      <alignment horizontal="left" shrinkToFit="1"/>
    </xf>
    <xf numFmtId="0" fontId="19" fillId="3" borderId="20" xfId="1" applyFont="1" applyFill="1" applyBorder="1" applyAlignment="1">
      <alignment horizontal="center" vertical="center"/>
    </xf>
    <xf numFmtId="0" fontId="19" fillId="3" borderId="21" xfId="1" applyFont="1" applyFill="1" applyBorder="1" applyAlignment="1">
      <alignment horizontal="center" vertical="center"/>
    </xf>
    <xf numFmtId="0" fontId="19" fillId="3" borderId="22" xfId="1" applyFont="1" applyFill="1" applyBorder="1" applyAlignment="1">
      <alignment horizontal="center" vertical="center"/>
    </xf>
    <xf numFmtId="0" fontId="19" fillId="3" borderId="23" xfId="1" applyFont="1" applyFill="1" applyBorder="1" applyAlignment="1">
      <alignment horizontal="center" vertical="center"/>
    </xf>
    <xf numFmtId="0" fontId="19" fillId="3" borderId="24" xfId="1" applyFont="1" applyFill="1" applyBorder="1" applyAlignment="1">
      <alignment horizontal="center" vertical="center"/>
    </xf>
    <xf numFmtId="0" fontId="19" fillId="3" borderId="25" xfId="1" applyFont="1" applyFill="1" applyBorder="1" applyAlignment="1">
      <alignment horizontal="center" vertical="center"/>
    </xf>
    <xf numFmtId="0" fontId="20" fillId="3" borderId="0" xfId="1" applyFont="1" applyFill="1" applyAlignment="1">
      <alignment horizontal="center" vertical="center"/>
    </xf>
    <xf numFmtId="0" fontId="19" fillId="3" borderId="2" xfId="1" applyFont="1" applyFill="1" applyBorder="1" applyAlignment="1">
      <alignment horizontal="center" vertical="center"/>
    </xf>
    <xf numFmtId="0" fontId="19" fillId="3" borderId="13" xfId="1" applyFont="1" applyFill="1" applyBorder="1" applyAlignment="1">
      <alignment horizontal="center" vertical="center"/>
    </xf>
    <xf numFmtId="0" fontId="19" fillId="3" borderId="3" xfId="1" applyFont="1" applyFill="1" applyBorder="1" applyAlignment="1">
      <alignment horizontal="center" vertical="center"/>
    </xf>
    <xf numFmtId="0" fontId="19" fillId="3" borderId="0" xfId="1" applyFont="1" applyFill="1" applyAlignment="1">
      <alignment horizontal="left" vertical="center"/>
    </xf>
    <xf numFmtId="0" fontId="19" fillId="3" borderId="28" xfId="1" applyFont="1" applyFill="1" applyBorder="1" applyAlignment="1">
      <alignment horizontal="left" vertical="center"/>
    </xf>
    <xf numFmtId="0" fontId="19" fillId="3" borderId="11" xfId="1" applyFont="1" applyFill="1" applyBorder="1" applyAlignment="1">
      <alignment horizontal="center" vertical="center"/>
    </xf>
    <xf numFmtId="0" fontId="19" fillId="3" borderId="15" xfId="1" applyFont="1" applyFill="1" applyBorder="1" applyAlignment="1">
      <alignment horizontal="center" vertical="center"/>
    </xf>
    <xf numFmtId="0" fontId="19" fillId="3" borderId="12" xfId="1" applyFont="1" applyFill="1" applyBorder="1" applyAlignment="1">
      <alignment horizontal="center" vertical="center"/>
    </xf>
    <xf numFmtId="0" fontId="19" fillId="3" borderId="8" xfId="1" applyFont="1" applyFill="1" applyBorder="1" applyAlignment="1">
      <alignment horizontal="center" vertical="center"/>
    </xf>
    <xf numFmtId="0" fontId="19" fillId="3" borderId="0" xfId="1" applyFont="1" applyFill="1" applyAlignment="1">
      <alignment horizontal="center" vertical="center"/>
    </xf>
    <xf numFmtId="0" fontId="19" fillId="3" borderId="5" xfId="1" applyFont="1" applyFill="1" applyBorder="1" applyAlignment="1">
      <alignment horizontal="center" vertical="center"/>
    </xf>
    <xf numFmtId="0" fontId="19" fillId="3" borderId="19" xfId="1" applyFont="1" applyFill="1" applyBorder="1" applyAlignment="1">
      <alignment horizontal="left" vertical="center"/>
    </xf>
    <xf numFmtId="0" fontId="19" fillId="3" borderId="10" xfId="1" applyFont="1" applyFill="1" applyBorder="1" applyAlignment="1">
      <alignment horizontal="left" vertical="center"/>
    </xf>
    <xf numFmtId="0" fontId="19" fillId="3" borderId="19" xfId="1" applyFont="1" applyFill="1" applyBorder="1" applyAlignment="1">
      <alignment horizontal="left" vertical="center" wrapText="1"/>
    </xf>
    <xf numFmtId="0" fontId="19" fillId="3" borderId="10" xfId="1" applyFont="1" applyFill="1" applyBorder="1" applyAlignment="1">
      <alignment horizontal="left" vertical="center" wrapText="1"/>
    </xf>
    <xf numFmtId="0" fontId="19" fillId="3" borderId="26" xfId="1" applyFont="1" applyFill="1" applyBorder="1" applyAlignment="1">
      <alignment horizontal="left" vertical="center" wrapText="1"/>
    </xf>
    <xf numFmtId="0" fontId="19" fillId="3" borderId="34" xfId="1" applyFont="1" applyFill="1" applyBorder="1" applyAlignment="1">
      <alignment horizontal="left" vertical="center" wrapText="1"/>
    </xf>
    <xf numFmtId="0" fontId="1" fillId="3" borderId="0" xfId="1" applyFill="1" applyAlignment="1">
      <alignment horizontal="center" vertical="center" wrapText="1"/>
    </xf>
    <xf numFmtId="0" fontId="1" fillId="3" borderId="28" xfId="1" applyFill="1" applyBorder="1" applyAlignment="1">
      <alignment horizontal="center" vertical="center" wrapText="1"/>
    </xf>
    <xf numFmtId="0" fontId="1" fillId="3" borderId="37" xfId="1" applyFill="1" applyBorder="1" applyAlignment="1">
      <alignment horizontal="center" vertical="center"/>
    </xf>
    <xf numFmtId="0" fontId="1" fillId="3" borderId="27" xfId="1" applyFill="1" applyBorder="1" applyAlignment="1">
      <alignment horizontal="center" vertical="center"/>
    </xf>
    <xf numFmtId="0" fontId="19" fillId="3" borderId="35" xfId="1" applyFont="1" applyFill="1" applyBorder="1" applyAlignment="1">
      <alignment horizontal="left" vertical="center"/>
    </xf>
    <xf numFmtId="0" fontId="1" fillId="3" borderId="35" xfId="1" applyFill="1" applyBorder="1" applyAlignment="1">
      <alignment horizontal="center" vertical="center" wrapText="1"/>
    </xf>
    <xf numFmtId="0" fontId="1" fillId="3" borderId="35" xfId="1" applyFill="1" applyBorder="1" applyAlignment="1">
      <alignment horizontal="center" vertical="center"/>
    </xf>
    <xf numFmtId="0" fontId="1" fillId="3" borderId="28" xfId="1" applyFill="1" applyBorder="1" applyAlignment="1">
      <alignment horizontal="center" vertical="center"/>
    </xf>
    <xf numFmtId="0" fontId="19" fillId="3" borderId="6" xfId="1" applyFont="1" applyFill="1" applyBorder="1" applyAlignment="1">
      <alignment horizontal="left" vertical="center" wrapText="1"/>
    </xf>
  </cellXfs>
  <cellStyles count="6">
    <cellStyle name="ハイパーリンク" xfId="5" builtinId="8"/>
    <cellStyle name="桁区切り 2" xfId="2" xr:uid="{823E818E-5EBB-4AEF-A390-05C551D6AA13}"/>
    <cellStyle name="標準" xfId="0" builtinId="0"/>
    <cellStyle name="標準 2" xfId="4" xr:uid="{CF29CE09-878D-432C-AFC0-0453D65FFD64}"/>
    <cellStyle name="標準 2 2" xfId="1" xr:uid="{A122114C-ABED-40E9-B857-049CEAC80320}"/>
    <cellStyle name="標準_Book1" xfId="3" xr:uid="{6D45EC35-0F91-4C61-82EF-EE7B1FB14A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fmlaLink="'[4]申請書（不要）'!$G$17" lockText="1" noThreeD="1"/>
</file>

<file path=xl/ctrlProps/ctrlProp10.xml><?xml version="1.0" encoding="utf-8"?>
<formControlPr xmlns="http://schemas.microsoft.com/office/spreadsheetml/2009/9/main" objectType="CheckBox" fmlaLink="'申請書（不要）'!$G$22" lockText="1" noThreeD="1"/>
</file>

<file path=xl/ctrlProps/ctrlProp11.xml><?xml version="1.0" encoding="utf-8"?>
<formControlPr xmlns="http://schemas.microsoft.com/office/spreadsheetml/2009/9/main" objectType="CheckBox" fmlaLink="'申請書（不要）'!$G$24" lockText="1" noThreeD="1"/>
</file>

<file path=xl/ctrlProps/ctrlProp12.xml><?xml version="1.0" encoding="utf-8"?>
<formControlPr xmlns="http://schemas.microsoft.com/office/spreadsheetml/2009/9/main" objectType="CheckBox" fmlaLink="'申請書（不要）'!$G$23" lockText="1" noThreeD="1"/>
</file>

<file path=xl/ctrlProps/ctrlProp13.xml><?xml version="1.0" encoding="utf-8"?>
<formControlPr xmlns="http://schemas.microsoft.com/office/spreadsheetml/2009/9/main" objectType="CheckBox" fmlaLink="'申請書（不要）'!$G$19" lockText="1" noThreeD="1"/>
</file>

<file path=xl/ctrlProps/ctrlProp14.xml><?xml version="1.0" encoding="utf-8"?>
<formControlPr xmlns="http://schemas.microsoft.com/office/spreadsheetml/2009/9/main" objectType="CheckBox" fmlaLink="'申請書（不要）'!$G$18" lockText="1" noThreeD="1"/>
</file>

<file path=xl/ctrlProps/ctrlProp15.xml><?xml version="1.0" encoding="utf-8"?>
<formControlPr xmlns="http://schemas.microsoft.com/office/spreadsheetml/2009/9/main" objectType="CheckBox" fmlaLink="'申請書（不要）'!$G$19" lockText="1" noThreeD="1"/>
</file>

<file path=xl/ctrlProps/ctrlProp16.xml><?xml version="1.0" encoding="utf-8"?>
<formControlPr xmlns="http://schemas.microsoft.com/office/spreadsheetml/2009/9/main" objectType="CheckBox" fmlaLink="'申請書（不要）'!$G$19" lockText="1" noThreeD="1"/>
</file>

<file path=xl/ctrlProps/ctrlProp17.xml><?xml version="1.0" encoding="utf-8"?>
<formControlPr xmlns="http://schemas.microsoft.com/office/spreadsheetml/2009/9/main" objectType="CheckBox" fmlaLink="'申請書（不要）'!$G$19" lockText="1" noThreeD="1"/>
</file>

<file path=xl/ctrlProps/ctrlProp18.xml><?xml version="1.0" encoding="utf-8"?>
<formControlPr xmlns="http://schemas.microsoft.com/office/spreadsheetml/2009/9/main" objectType="CheckBox" fmlaLink="'申請書（不要）'!$G$24" lockText="1" noThreeD="1"/>
</file>

<file path=xl/ctrlProps/ctrlProp19.xml><?xml version="1.0" encoding="utf-8"?>
<formControlPr xmlns="http://schemas.microsoft.com/office/spreadsheetml/2009/9/main" objectType="CheckBox" fmlaLink="'[4]申請書（不要）'!$G$17" lockText="1" noThreeD="1"/>
</file>

<file path=xl/ctrlProps/ctrlProp2.xml><?xml version="1.0" encoding="utf-8"?>
<formControlPr xmlns="http://schemas.microsoft.com/office/spreadsheetml/2009/9/main" objectType="CheckBox" fmlaLink="'[4]申請書（不要）'!$G$25" lockText="1" noThreeD="1"/>
</file>

<file path=xl/ctrlProps/ctrlProp20.xml><?xml version="1.0" encoding="utf-8"?>
<formControlPr xmlns="http://schemas.microsoft.com/office/spreadsheetml/2009/9/main" objectType="CheckBox" fmlaLink="'[4]申請書（不要）'!$G$25" lockText="1" noThreeD="1"/>
</file>

<file path=xl/ctrlProps/ctrlProp21.xml><?xml version="1.0" encoding="utf-8"?>
<formControlPr xmlns="http://schemas.microsoft.com/office/spreadsheetml/2009/9/main" objectType="CheckBox" fmlaLink="'[4]申請書（不要）'!$G$22" lockText="1" noThreeD="1"/>
</file>

<file path=xl/ctrlProps/ctrlProp22.xml><?xml version="1.0" encoding="utf-8"?>
<formControlPr xmlns="http://schemas.microsoft.com/office/spreadsheetml/2009/9/main" objectType="CheckBox" fmlaLink="'[4]申請書（不要）'!$G$24" lockText="1" noThreeD="1"/>
</file>

<file path=xl/ctrlProps/ctrlProp23.xml><?xml version="1.0" encoding="utf-8"?>
<formControlPr xmlns="http://schemas.microsoft.com/office/spreadsheetml/2009/9/main" objectType="CheckBox" fmlaLink="'[4]申請書（不要）'!$G$23" lockText="1" noThreeD="1"/>
</file>

<file path=xl/ctrlProps/ctrlProp24.xml><?xml version="1.0" encoding="utf-8"?>
<formControlPr xmlns="http://schemas.microsoft.com/office/spreadsheetml/2009/9/main" objectType="CheckBox" fmlaLink="'[4]申請書（不要）'!$G$19" lockText="1" noThreeD="1"/>
</file>

<file path=xl/ctrlProps/ctrlProp25.xml><?xml version="1.0" encoding="utf-8"?>
<formControlPr xmlns="http://schemas.microsoft.com/office/spreadsheetml/2009/9/main" objectType="CheckBox" fmlaLink="'[4]申請書（不要）'!$G$18" lockText="1" noThreeD="1"/>
</file>

<file path=xl/ctrlProps/ctrlProp26.xml><?xml version="1.0" encoding="utf-8"?>
<formControlPr xmlns="http://schemas.microsoft.com/office/spreadsheetml/2009/9/main" objectType="CheckBox" fmlaLink="'申請書（不要）'!$G$17" lockText="1" noThreeD="1"/>
</file>

<file path=xl/ctrlProps/ctrlProp27.xml><?xml version="1.0" encoding="utf-8"?>
<formControlPr xmlns="http://schemas.microsoft.com/office/spreadsheetml/2009/9/main" objectType="CheckBox" fmlaLink="'申請書（不要）'!$G$25" lockText="1" noThreeD="1"/>
</file>

<file path=xl/ctrlProps/ctrlProp28.xml><?xml version="1.0" encoding="utf-8"?>
<formControlPr xmlns="http://schemas.microsoft.com/office/spreadsheetml/2009/9/main" objectType="CheckBox" fmlaLink="'申請書（不要）'!$G$22" lockText="1" noThreeD="1"/>
</file>

<file path=xl/ctrlProps/ctrlProp29.xml><?xml version="1.0" encoding="utf-8"?>
<formControlPr xmlns="http://schemas.microsoft.com/office/spreadsheetml/2009/9/main" objectType="CheckBox" fmlaLink="'申請書（不要）'!$G$24" lockText="1" noThreeD="1"/>
</file>

<file path=xl/ctrlProps/ctrlProp3.xml><?xml version="1.0" encoding="utf-8"?>
<formControlPr xmlns="http://schemas.microsoft.com/office/spreadsheetml/2009/9/main" objectType="CheckBox" fmlaLink="'[4]申請書（不要）'!$G$22" lockText="1" noThreeD="1"/>
</file>

<file path=xl/ctrlProps/ctrlProp30.xml><?xml version="1.0" encoding="utf-8"?>
<formControlPr xmlns="http://schemas.microsoft.com/office/spreadsheetml/2009/9/main" objectType="CheckBox" fmlaLink="'申請書（不要）'!$G$23" lockText="1" noThreeD="1"/>
</file>

<file path=xl/ctrlProps/ctrlProp31.xml><?xml version="1.0" encoding="utf-8"?>
<formControlPr xmlns="http://schemas.microsoft.com/office/spreadsheetml/2009/9/main" objectType="CheckBox" fmlaLink="'申請書（不要）'!$G$19" lockText="1" noThreeD="1"/>
</file>

<file path=xl/ctrlProps/ctrlProp32.xml><?xml version="1.0" encoding="utf-8"?>
<formControlPr xmlns="http://schemas.microsoft.com/office/spreadsheetml/2009/9/main" objectType="CheckBox" fmlaLink="'申請書（不要）'!$G$18" lockText="1" noThreeD="1"/>
</file>

<file path=xl/ctrlProps/ctrlProp33.xml><?xml version="1.0" encoding="utf-8"?>
<formControlPr xmlns="http://schemas.microsoft.com/office/spreadsheetml/2009/9/main" objectType="CheckBox" fmlaLink="'申請書（不要）'!$G$19" lockText="1" noThreeD="1"/>
</file>

<file path=xl/ctrlProps/ctrlProp34.xml><?xml version="1.0" encoding="utf-8"?>
<formControlPr xmlns="http://schemas.microsoft.com/office/spreadsheetml/2009/9/main" objectType="CheckBox" fmlaLink="'申請書（不要）'!$G$19" lockText="1" noThreeD="1"/>
</file>

<file path=xl/ctrlProps/ctrlProp35.xml><?xml version="1.0" encoding="utf-8"?>
<formControlPr xmlns="http://schemas.microsoft.com/office/spreadsheetml/2009/9/main" objectType="CheckBox" fmlaLink="'申請書（不要）'!$G$19" lockText="1" noThreeD="1"/>
</file>

<file path=xl/ctrlProps/ctrlProp36.xml><?xml version="1.0" encoding="utf-8"?>
<formControlPr xmlns="http://schemas.microsoft.com/office/spreadsheetml/2009/9/main" objectType="CheckBox" fmlaLink="'申請書（不要）'!$G$24" lockText="1" noThreeD="1"/>
</file>

<file path=xl/ctrlProps/ctrlProp37.xml><?xml version="1.0" encoding="utf-8"?>
<formControlPr xmlns="http://schemas.microsoft.com/office/spreadsheetml/2009/9/main" objectType="CheckBox" fmlaLink="$G$17" lockText="1" noThreeD="1"/>
</file>

<file path=xl/ctrlProps/ctrlProp38.xml><?xml version="1.0" encoding="utf-8"?>
<formControlPr xmlns="http://schemas.microsoft.com/office/spreadsheetml/2009/9/main" objectType="CheckBox" fmlaLink="$G$25" lockText="1" noThreeD="1"/>
</file>

<file path=xl/ctrlProps/ctrlProp39.xml><?xml version="1.0" encoding="utf-8"?>
<formControlPr xmlns="http://schemas.microsoft.com/office/spreadsheetml/2009/9/main" objectType="CheckBox" fmlaLink="$G$22" lockText="1" noThreeD="1"/>
</file>

<file path=xl/ctrlProps/ctrlProp4.xml><?xml version="1.0" encoding="utf-8"?>
<formControlPr xmlns="http://schemas.microsoft.com/office/spreadsheetml/2009/9/main" objectType="CheckBox" fmlaLink="'[4]申請書（不要）'!$G$24" lockText="1" noThreeD="1"/>
</file>

<file path=xl/ctrlProps/ctrlProp40.xml><?xml version="1.0" encoding="utf-8"?>
<formControlPr xmlns="http://schemas.microsoft.com/office/spreadsheetml/2009/9/main" objectType="CheckBox" fmlaLink="$G$24" lockText="1" noThreeD="1"/>
</file>

<file path=xl/ctrlProps/ctrlProp41.xml><?xml version="1.0" encoding="utf-8"?>
<formControlPr xmlns="http://schemas.microsoft.com/office/spreadsheetml/2009/9/main" objectType="CheckBox" fmlaLink="$G$23" lockText="1" noThreeD="1"/>
</file>

<file path=xl/ctrlProps/ctrlProp42.xml><?xml version="1.0" encoding="utf-8"?>
<formControlPr xmlns="http://schemas.microsoft.com/office/spreadsheetml/2009/9/main" objectType="CheckBox" fmlaLink="$G$19" lockText="1" noThreeD="1"/>
</file>

<file path=xl/ctrlProps/ctrlProp43.xml><?xml version="1.0" encoding="utf-8"?>
<formControlPr xmlns="http://schemas.microsoft.com/office/spreadsheetml/2009/9/main" objectType="CheckBox" checked="Checked" fmlaLink="$G$26" lockText="1" noThreeD="1"/>
</file>

<file path=xl/ctrlProps/ctrlProp44.xml><?xml version="1.0" encoding="utf-8"?>
<formControlPr xmlns="http://schemas.microsoft.com/office/spreadsheetml/2009/9/main" objectType="CheckBox" fmlaLink="$G$18" lockText="1" noThreeD="1"/>
</file>

<file path=xl/ctrlProps/ctrlProp5.xml><?xml version="1.0" encoding="utf-8"?>
<formControlPr xmlns="http://schemas.microsoft.com/office/spreadsheetml/2009/9/main" objectType="CheckBox" fmlaLink="'[4]申請書（不要）'!$G$23" lockText="1" noThreeD="1"/>
</file>

<file path=xl/ctrlProps/ctrlProp6.xml><?xml version="1.0" encoding="utf-8"?>
<formControlPr xmlns="http://schemas.microsoft.com/office/spreadsheetml/2009/9/main" objectType="CheckBox" fmlaLink="'[4]申請書（不要）'!$G$19" lockText="1" noThreeD="1"/>
</file>

<file path=xl/ctrlProps/ctrlProp7.xml><?xml version="1.0" encoding="utf-8"?>
<formControlPr xmlns="http://schemas.microsoft.com/office/spreadsheetml/2009/9/main" objectType="CheckBox" fmlaLink="'[4]申請書（不要）'!$G$18" lockText="1" noThreeD="1"/>
</file>

<file path=xl/ctrlProps/ctrlProp8.xml><?xml version="1.0" encoding="utf-8"?>
<formControlPr xmlns="http://schemas.microsoft.com/office/spreadsheetml/2009/9/main" objectType="CheckBox" fmlaLink="'申請書（不要）'!$G$17" lockText="1" noThreeD="1"/>
</file>

<file path=xl/ctrlProps/ctrlProp9.xml><?xml version="1.0" encoding="utf-8"?>
<formControlPr xmlns="http://schemas.microsoft.com/office/spreadsheetml/2009/9/main" objectType="CheckBox" fmlaLink="'申請書（不要）'!$G$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13</xdr:row>
          <xdr:rowOff>66675</xdr:rowOff>
        </xdr:from>
        <xdr:to>
          <xdr:col>2</xdr:col>
          <xdr:colOff>276225</xdr:colOff>
          <xdr:row>14</xdr:row>
          <xdr:rowOff>276225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2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0</xdr:rowOff>
        </xdr:from>
        <xdr:to>
          <xdr:col>2</xdr:col>
          <xdr:colOff>257175</xdr:colOff>
          <xdr:row>87</xdr:row>
          <xdr:rowOff>9525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2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56</xdr:row>
          <xdr:rowOff>66675</xdr:rowOff>
        </xdr:from>
        <xdr:to>
          <xdr:col>2</xdr:col>
          <xdr:colOff>285750</xdr:colOff>
          <xdr:row>57</xdr:row>
          <xdr:rowOff>285750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2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74</xdr:row>
          <xdr:rowOff>0</xdr:rowOff>
        </xdr:from>
        <xdr:to>
          <xdr:col>2</xdr:col>
          <xdr:colOff>323850</xdr:colOff>
          <xdr:row>74</xdr:row>
          <xdr:rowOff>295275</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2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69</xdr:row>
          <xdr:rowOff>0</xdr:rowOff>
        </xdr:from>
        <xdr:to>
          <xdr:col>2</xdr:col>
          <xdr:colOff>295275</xdr:colOff>
          <xdr:row>69</xdr:row>
          <xdr:rowOff>304800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2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xdr:row>
          <xdr:rowOff>0</xdr:rowOff>
        </xdr:from>
        <xdr:to>
          <xdr:col>2</xdr:col>
          <xdr:colOff>295275</xdr:colOff>
          <xdr:row>30</xdr:row>
          <xdr:rowOff>304800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2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25</xdr:row>
          <xdr:rowOff>0</xdr:rowOff>
        </xdr:from>
        <xdr:to>
          <xdr:col>2</xdr:col>
          <xdr:colOff>295275</xdr:colOff>
          <xdr:row>25</xdr:row>
          <xdr:rowOff>295275</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2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9525</xdr:rowOff>
        </xdr:from>
        <xdr:to>
          <xdr:col>1</xdr:col>
          <xdr:colOff>228600</xdr:colOff>
          <xdr:row>11</xdr:row>
          <xdr:rowOff>38100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3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76200</xdr:rowOff>
        </xdr:from>
        <xdr:to>
          <xdr:col>2</xdr:col>
          <xdr:colOff>0</xdr:colOff>
          <xdr:row>65</xdr:row>
          <xdr:rowOff>38100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3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323850</xdr:rowOff>
        </xdr:from>
        <xdr:to>
          <xdr:col>1</xdr:col>
          <xdr:colOff>238125</xdr:colOff>
          <xdr:row>46</xdr:row>
          <xdr:rowOff>9525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3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76200</xdr:rowOff>
        </xdr:from>
        <xdr:to>
          <xdr:col>1</xdr:col>
          <xdr:colOff>238125</xdr:colOff>
          <xdr:row>55</xdr:row>
          <xdr:rowOff>28575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3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66675</xdr:rowOff>
        </xdr:from>
        <xdr:to>
          <xdr:col>2</xdr:col>
          <xdr:colOff>0</xdr:colOff>
          <xdr:row>50</xdr:row>
          <xdr:rowOff>28575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3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66675</xdr:rowOff>
        </xdr:from>
        <xdr:to>
          <xdr:col>2</xdr:col>
          <xdr:colOff>0</xdr:colOff>
          <xdr:row>19</xdr:row>
          <xdr:rowOff>9525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3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66675</xdr:rowOff>
        </xdr:from>
        <xdr:to>
          <xdr:col>2</xdr:col>
          <xdr:colOff>0</xdr:colOff>
          <xdr:row>15</xdr:row>
          <xdr:rowOff>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3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66675</xdr:rowOff>
        </xdr:from>
        <xdr:to>
          <xdr:col>2</xdr:col>
          <xdr:colOff>0</xdr:colOff>
          <xdr:row>25</xdr:row>
          <xdr:rowOff>38100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3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66675</xdr:rowOff>
        </xdr:from>
        <xdr:to>
          <xdr:col>2</xdr:col>
          <xdr:colOff>0</xdr:colOff>
          <xdr:row>31</xdr:row>
          <xdr:rowOff>38100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3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66675</xdr:rowOff>
        </xdr:from>
        <xdr:to>
          <xdr:col>2</xdr:col>
          <xdr:colOff>0</xdr:colOff>
          <xdr:row>37</xdr:row>
          <xdr:rowOff>38100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3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76200</xdr:rowOff>
        </xdr:from>
        <xdr:to>
          <xdr:col>1</xdr:col>
          <xdr:colOff>238125</xdr:colOff>
          <xdr:row>60</xdr:row>
          <xdr:rowOff>9525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3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13</xdr:row>
          <xdr:rowOff>66675</xdr:rowOff>
        </xdr:from>
        <xdr:to>
          <xdr:col>2</xdr:col>
          <xdr:colOff>276225</xdr:colOff>
          <xdr:row>14</xdr:row>
          <xdr:rowOff>276225</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4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0</xdr:rowOff>
        </xdr:from>
        <xdr:to>
          <xdr:col>2</xdr:col>
          <xdr:colOff>257175</xdr:colOff>
          <xdr:row>87</xdr:row>
          <xdr:rowOff>9525</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4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56</xdr:row>
          <xdr:rowOff>66675</xdr:rowOff>
        </xdr:from>
        <xdr:to>
          <xdr:col>2</xdr:col>
          <xdr:colOff>285750</xdr:colOff>
          <xdr:row>57</xdr:row>
          <xdr:rowOff>285750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4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74</xdr:row>
          <xdr:rowOff>0</xdr:rowOff>
        </xdr:from>
        <xdr:to>
          <xdr:col>2</xdr:col>
          <xdr:colOff>323850</xdr:colOff>
          <xdr:row>74</xdr:row>
          <xdr:rowOff>295275</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4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69</xdr:row>
          <xdr:rowOff>0</xdr:rowOff>
        </xdr:from>
        <xdr:to>
          <xdr:col>2</xdr:col>
          <xdr:colOff>295275</xdr:colOff>
          <xdr:row>69</xdr:row>
          <xdr:rowOff>304800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4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xdr:row>
          <xdr:rowOff>0</xdr:rowOff>
        </xdr:from>
        <xdr:to>
          <xdr:col>2</xdr:col>
          <xdr:colOff>295275</xdr:colOff>
          <xdr:row>30</xdr:row>
          <xdr:rowOff>304800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4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25</xdr:row>
          <xdr:rowOff>0</xdr:rowOff>
        </xdr:from>
        <xdr:to>
          <xdr:col>2</xdr:col>
          <xdr:colOff>295275</xdr:colOff>
          <xdr:row>25</xdr:row>
          <xdr:rowOff>295275</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4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9525</xdr:rowOff>
        </xdr:from>
        <xdr:to>
          <xdr:col>1</xdr:col>
          <xdr:colOff>228600</xdr:colOff>
          <xdr:row>11</xdr:row>
          <xdr:rowOff>38100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5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76200</xdr:rowOff>
        </xdr:from>
        <xdr:to>
          <xdr:col>2</xdr:col>
          <xdr:colOff>0</xdr:colOff>
          <xdr:row>65</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5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323850</xdr:rowOff>
        </xdr:from>
        <xdr:to>
          <xdr:col>1</xdr:col>
          <xdr:colOff>238125</xdr:colOff>
          <xdr:row>46</xdr:row>
          <xdr:rowOff>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5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76200</xdr:rowOff>
        </xdr:from>
        <xdr:to>
          <xdr:col>1</xdr:col>
          <xdr:colOff>238125</xdr:colOff>
          <xdr:row>55</xdr:row>
          <xdr:rowOff>9525</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5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66675</xdr:rowOff>
        </xdr:from>
        <xdr:to>
          <xdr:col>2</xdr:col>
          <xdr:colOff>0</xdr:colOff>
          <xdr:row>50</xdr:row>
          <xdr:rowOff>9525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5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66675</xdr:rowOff>
        </xdr:from>
        <xdr:to>
          <xdr:col>2</xdr:col>
          <xdr:colOff>0</xdr:colOff>
          <xdr:row>19</xdr:row>
          <xdr:rowOff>9525</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5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66675</xdr:rowOff>
        </xdr:from>
        <xdr:to>
          <xdr:col>2</xdr:col>
          <xdr:colOff>0</xdr:colOff>
          <xdr:row>15</xdr:row>
          <xdr:rowOff>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5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66675</xdr:rowOff>
        </xdr:from>
        <xdr:to>
          <xdr:col>2</xdr:col>
          <xdr:colOff>0</xdr:colOff>
          <xdr:row>25</xdr:row>
          <xdr:rowOff>38100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5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66675</xdr:rowOff>
        </xdr:from>
        <xdr:to>
          <xdr:col>2</xdr:col>
          <xdr:colOff>0</xdr:colOff>
          <xdr:row>31</xdr:row>
          <xdr:rowOff>38100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5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66675</xdr:rowOff>
        </xdr:from>
        <xdr:to>
          <xdr:col>2</xdr:col>
          <xdr:colOff>0</xdr:colOff>
          <xdr:row>37</xdr:row>
          <xdr:rowOff>38100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5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76200</xdr:rowOff>
        </xdr:from>
        <xdr:to>
          <xdr:col>1</xdr:col>
          <xdr:colOff>238125</xdr:colOff>
          <xdr:row>60</xdr:row>
          <xdr:rowOff>19050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5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2124075</xdr:colOff>
      <xdr:row>0</xdr:row>
      <xdr:rowOff>76200</xdr:rowOff>
    </xdr:from>
    <xdr:to>
      <xdr:col>4</xdr:col>
      <xdr:colOff>514350</xdr:colOff>
      <xdr:row>1</xdr:row>
      <xdr:rowOff>190500</xdr:rowOff>
    </xdr:to>
    <xdr:sp macro="" textlink="">
      <xdr:nvSpPr>
        <xdr:cNvPr id="2" name="正方形/長方形 1">
          <a:extLst>
            <a:ext uri="{FF2B5EF4-FFF2-40B4-BE49-F238E27FC236}">
              <a16:creationId xmlns:a16="http://schemas.microsoft.com/office/drawing/2014/main" id="{9675BBEC-626D-41C4-AE19-DF72F829530E}"/>
            </a:ext>
          </a:extLst>
        </xdr:cNvPr>
        <xdr:cNvSpPr/>
      </xdr:nvSpPr>
      <xdr:spPr>
        <a:xfrm>
          <a:off x="5305425" y="76200"/>
          <a:ext cx="1228725" cy="390525"/>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rgbClr val="FF0000"/>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16</xdr:row>
          <xdr:rowOff>9525</xdr:rowOff>
        </xdr:from>
        <xdr:to>
          <xdr:col>2</xdr:col>
          <xdr:colOff>9525</xdr:colOff>
          <xdr:row>16</xdr:row>
          <xdr:rowOff>314325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A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9525</xdr:rowOff>
        </xdr:from>
        <xdr:to>
          <xdr:col>2</xdr:col>
          <xdr:colOff>19050</xdr:colOff>
          <xdr:row>24</xdr:row>
          <xdr:rowOff>314325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A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9525</xdr:rowOff>
        </xdr:from>
        <xdr:to>
          <xdr:col>2</xdr:col>
          <xdr:colOff>0</xdr:colOff>
          <xdr:row>21</xdr:row>
          <xdr:rowOff>304800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A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0</xdr:colOff>
          <xdr:row>23</xdr:row>
          <xdr:rowOff>304800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A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2</xdr:col>
          <xdr:colOff>9525</xdr:colOff>
          <xdr:row>22</xdr:row>
          <xdr:rowOff>314325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A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9525</xdr:rowOff>
        </xdr:from>
        <xdr:to>
          <xdr:col>2</xdr:col>
          <xdr:colOff>9525</xdr:colOff>
          <xdr:row>18</xdr:row>
          <xdr:rowOff>314325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A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9525</xdr:rowOff>
        </xdr:from>
        <xdr:to>
          <xdr:col>2</xdr:col>
          <xdr:colOff>19050</xdr:colOff>
          <xdr:row>25</xdr:row>
          <xdr:rowOff>304800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A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9525</xdr:rowOff>
        </xdr:from>
        <xdr:to>
          <xdr:col>2</xdr:col>
          <xdr:colOff>9525</xdr:colOff>
          <xdr:row>17</xdr:row>
          <xdr:rowOff>304800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A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997323</xdr:colOff>
      <xdr:row>12</xdr:row>
      <xdr:rowOff>168087</xdr:rowOff>
    </xdr:from>
    <xdr:to>
      <xdr:col>3</xdr:col>
      <xdr:colOff>1636058</xdr:colOff>
      <xdr:row>18</xdr:row>
      <xdr:rowOff>44824</xdr:rowOff>
    </xdr:to>
    <xdr:sp macro="" textlink="">
      <xdr:nvSpPr>
        <xdr:cNvPr id="2" name="テキスト ボックス 1">
          <a:extLst>
            <a:ext uri="{FF2B5EF4-FFF2-40B4-BE49-F238E27FC236}">
              <a16:creationId xmlns:a16="http://schemas.microsoft.com/office/drawing/2014/main" id="{C5668130-85B0-4B46-BAFA-1FE40F2F0493}"/>
            </a:ext>
          </a:extLst>
        </xdr:cNvPr>
        <xdr:cNvSpPr txBox="1"/>
      </xdr:nvSpPr>
      <xdr:spPr>
        <a:xfrm>
          <a:off x="1400735" y="3137646"/>
          <a:ext cx="2465294" cy="147917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自治体が各自定める様式のため不要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10.2.21.142\share\04-2%20&#25351;&#23566;&#65298;G&#65288;R6.4&#65374;&#65289;\16&#12304;&#35370;&#21839;&#20171;&#35703;&#12469;&#12540;&#12499;&#12473;&#30906;&#20445;&#20107;&#26989;&#12305;\&#9734;&#35201;&#32177;\03%20&#12304;&#21029;&#32025;&#27096;&#24335;&#65297;&#12305;&#35201;&#32177;&#12288;&#35370;&#21839;&#20171;&#35703;&#20107;&#21069;&#30003;&#35531;&#26360;&#27096;&#24335;.xlsx" TargetMode="External"/><Relationship Id="rId1" Type="http://schemas.openxmlformats.org/officeDocument/2006/relationships/externalLinkPath" Target="/04-2%20&#25351;&#23566;&#65298;G&#65288;R6.4&#65374;&#65289;/16&#12304;&#35370;&#21839;&#20171;&#35703;&#12469;&#12540;&#12499;&#12473;&#30906;&#20445;&#20107;&#26989;&#12305;/&#9734;&#35201;&#32177;/03%20&#12304;&#21029;&#32025;&#27096;&#24335;&#65297;&#12305;&#35201;&#32177;&#12288;&#35370;&#21839;&#20171;&#35703;&#20107;&#21069;&#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様式１"/>
      <sheetName val="(別紙1-1)所要額調書　"/>
      <sheetName val="(別紙1-2)事業計画書"/>
      <sheetName val="（別紙３）中山間地域等"/>
      <sheetName val="（別紙1）事業計画書"/>
      <sheetName val="記入例"/>
      <sheetName val="vlookup用"/>
      <sheetName val="申請書（不要）"/>
      <sheetName val="（参考）介護給付費算定に係る体制等に関する届出（訪問介護抜粋）"/>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松井 翔(matsui-shou.xy1)" id="{2C951710-F918-4690-89B8-CB9F7A02C75B}" userId="S::MSSWH@lansys.mhlw.go.jp::54fedfcb-aaad-4a7a-8331-b9bf8200200f" providerId="AD"/>
  <person displayName="杉本 勝亮(sugimoto-katsuaki.po8)" id="{9718B7F5-6FCA-4BA8-BF22-61EDC89E3041}" userId="S::SKAXG@lansys.mhlw.go.jp::cc932ee0-d183-4e6f-8fa9-343f684334b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24-11-26T08:37:30.20" personId="{2C951710-F918-4690-89B8-CB9F7A02C75B}" id="{BAD139D6-377B-4765-827F-A34DF1AFD6E9}">
    <text>申請書に入力した内容が自動で入力されます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C4" dT="2024-11-26T08:37:30.20" personId="{2C951710-F918-4690-89B8-CB9F7A02C75B}" id="{E6C37B5D-551F-4A6F-BEDD-7038C3A03EF3}">
    <text>申請書に入力した内容が自動で入力されます</text>
  </threadedComment>
</ThreadedComments>
</file>

<file path=xl/threadedComments/threadedComment3.xml><?xml version="1.0" encoding="utf-8"?>
<ThreadedComments xmlns="http://schemas.microsoft.com/office/spreadsheetml/2018/threadedcomments" xmlns:x="http://schemas.openxmlformats.org/spreadsheetml/2006/main">
  <threadedComment ref="C6" dT="2024-12-23T04:35:41.39" personId="{9718B7F5-6FCA-4BA8-BF22-61EDC89E3041}" id="{514CE504-A186-42E4-876C-7B545446A0E7}">
    <text>計画書に記載する情報</text>
  </threadedComment>
  <threadedComment ref="C7" dT="2024-12-23T04:34:03.24" personId="{9718B7F5-6FCA-4BA8-BF22-61EDC89E3041}" id="{57034E01-FE59-48E2-8AC3-D65DA935FF63}">
    <text>事業計画書に必要な情報</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1.xml"/><Relationship Id="rId13" Type="http://schemas.microsoft.com/office/2017/10/relationships/threadedComment" Target="../threadedComments/threadedComment3.xml"/><Relationship Id="rId3" Type="http://schemas.openxmlformats.org/officeDocument/2006/relationships/vmlDrawing" Target="../drawings/vmlDrawing7.vml"/><Relationship Id="rId7" Type="http://schemas.openxmlformats.org/officeDocument/2006/relationships/ctrlProp" Target="../ctrlProps/ctrlProp40.xml"/><Relationship Id="rId12" Type="http://schemas.openxmlformats.org/officeDocument/2006/relationships/comments" Target="../comments3.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5085E-21DC-438A-B378-C0D316C63906}">
  <sheetPr>
    <tabColor rgb="FFFF0000"/>
    <pageSetUpPr fitToPage="1"/>
  </sheetPr>
  <dimension ref="A1:I37"/>
  <sheetViews>
    <sheetView showGridLines="0" tabSelected="1" view="pageBreakPreview" zoomScale="150" zoomScaleNormal="100" zoomScaleSheetLayoutView="150" workbookViewId="0">
      <selection activeCell="B10" sqref="B10:B11"/>
    </sheetView>
  </sheetViews>
  <sheetFormatPr defaultRowHeight="18.75"/>
  <cols>
    <col min="1" max="1" width="10.5" customWidth="1"/>
    <col min="2" max="2" width="13.875" customWidth="1"/>
    <col min="3" max="4" width="10.5" customWidth="1"/>
    <col min="5" max="5" width="12.25" customWidth="1"/>
    <col min="6" max="9" width="10.5" customWidth="1"/>
  </cols>
  <sheetData>
    <row r="1" spans="1:9" ht="21.75" customHeight="1">
      <c r="A1" s="249" t="s">
        <v>348</v>
      </c>
      <c r="B1" s="251"/>
      <c r="C1" s="265"/>
      <c r="D1" s="265"/>
      <c r="E1" s="265"/>
      <c r="F1" s="265"/>
      <c r="G1" s="265"/>
      <c r="H1" s="265"/>
      <c r="I1" s="249"/>
    </row>
    <row r="2" spans="1:9">
      <c r="A2" s="249" t="s">
        <v>277</v>
      </c>
      <c r="B2" s="249"/>
      <c r="C2" s="249"/>
      <c r="D2" s="249"/>
      <c r="E2" s="249"/>
      <c r="F2" s="249"/>
      <c r="G2" s="249"/>
      <c r="H2" s="249"/>
      <c r="I2" s="249"/>
    </row>
    <row r="3" spans="1:9">
      <c r="A3" s="249" t="s">
        <v>278</v>
      </c>
      <c r="B3" s="249"/>
      <c r="C3" s="249"/>
      <c r="D3" s="249"/>
      <c r="E3" s="249"/>
      <c r="F3" s="249"/>
      <c r="G3" s="249"/>
      <c r="H3" s="249"/>
      <c r="I3" s="249"/>
    </row>
    <row r="4" spans="1:9">
      <c r="A4" s="249" t="s">
        <v>279</v>
      </c>
      <c r="B4" s="249"/>
      <c r="C4" s="249"/>
      <c r="D4" s="249"/>
      <c r="E4" s="249"/>
      <c r="F4" s="249"/>
      <c r="G4" s="249"/>
      <c r="H4" s="249"/>
      <c r="I4" s="249"/>
    </row>
    <row r="5" spans="1:9">
      <c r="A5" s="249" t="s">
        <v>352</v>
      </c>
      <c r="B5" s="249"/>
      <c r="C5" s="249"/>
      <c r="D5" s="249"/>
      <c r="E5" s="249"/>
      <c r="F5" s="249"/>
      <c r="G5" s="249"/>
      <c r="H5" s="249"/>
      <c r="I5" s="249"/>
    </row>
    <row r="6" spans="1:9">
      <c r="A6" s="249"/>
      <c r="B6" s="249"/>
      <c r="C6" s="249"/>
      <c r="D6" s="249"/>
      <c r="E6" s="249"/>
      <c r="F6" s="249"/>
      <c r="G6" s="249"/>
      <c r="H6" s="249"/>
      <c r="I6" s="249"/>
    </row>
    <row r="7" spans="1:9">
      <c r="A7" s="249" t="s">
        <v>349</v>
      </c>
      <c r="B7" s="249"/>
      <c r="C7" s="249"/>
      <c r="D7" s="249"/>
      <c r="E7" s="249"/>
      <c r="F7" s="249"/>
      <c r="G7" s="249"/>
      <c r="H7" s="249"/>
      <c r="I7" s="249"/>
    </row>
    <row r="8" spans="1:9">
      <c r="A8" s="249" t="s">
        <v>350</v>
      </c>
      <c r="B8" s="249"/>
      <c r="C8" s="249"/>
      <c r="D8" s="249"/>
      <c r="E8" s="249"/>
      <c r="F8" s="249"/>
      <c r="G8" s="249"/>
      <c r="H8" s="249"/>
      <c r="I8" s="249"/>
    </row>
    <row r="9" spans="1:9">
      <c r="A9" s="249" t="s">
        <v>351</v>
      </c>
      <c r="B9" s="249"/>
      <c r="C9" s="249"/>
      <c r="D9" s="249"/>
      <c r="E9" s="249"/>
      <c r="F9" s="249"/>
      <c r="G9" s="249"/>
      <c r="H9" s="249"/>
      <c r="I9" s="249"/>
    </row>
    <row r="10" spans="1:9">
      <c r="A10" s="249"/>
      <c r="B10" s="249"/>
      <c r="C10" s="249"/>
      <c r="D10" s="249"/>
      <c r="E10" s="249"/>
      <c r="F10" s="249"/>
      <c r="G10" s="249"/>
      <c r="H10" s="249"/>
      <c r="I10" s="249"/>
    </row>
    <row r="11" spans="1:9">
      <c r="A11" s="249" t="s">
        <v>353</v>
      </c>
      <c r="B11" s="249"/>
      <c r="C11" s="249"/>
      <c r="D11" s="249"/>
      <c r="E11" s="249"/>
      <c r="F11" s="249"/>
      <c r="G11" s="249"/>
      <c r="H11" s="249"/>
      <c r="I11" s="249"/>
    </row>
    <row r="12" spans="1:9" ht="17.25" customHeight="1">
      <c r="A12" s="364" t="s">
        <v>280</v>
      </c>
      <c r="B12" s="364"/>
      <c r="C12" s="364"/>
      <c r="D12" s="364"/>
      <c r="E12" s="364"/>
      <c r="F12" s="364"/>
      <c r="G12" s="364"/>
      <c r="H12" s="364"/>
      <c r="I12" s="364"/>
    </row>
    <row r="13" spans="1:9">
      <c r="A13" s="268"/>
      <c r="B13" s="268"/>
      <c r="C13" s="268"/>
      <c r="D13" s="249"/>
      <c r="E13" s="249"/>
      <c r="F13" s="249"/>
      <c r="G13" s="249"/>
      <c r="H13" s="249"/>
      <c r="I13" s="249"/>
    </row>
    <row r="14" spans="1:9">
      <c r="A14" s="268" t="s">
        <v>354</v>
      </c>
      <c r="B14" s="268"/>
      <c r="C14" s="268"/>
      <c r="D14" s="249"/>
      <c r="E14" s="249"/>
      <c r="F14" s="249"/>
      <c r="G14" s="249"/>
      <c r="H14" s="249"/>
      <c r="I14" s="249"/>
    </row>
    <row r="15" spans="1:9">
      <c r="A15" s="268" t="s">
        <v>281</v>
      </c>
      <c r="B15" s="268"/>
      <c r="C15" s="268"/>
      <c r="D15" s="249"/>
      <c r="E15" s="249"/>
      <c r="F15" s="249"/>
      <c r="G15" s="249"/>
      <c r="H15" s="249"/>
      <c r="I15" s="249"/>
    </row>
    <row r="16" spans="1:9">
      <c r="A16" s="268"/>
      <c r="B16" s="268"/>
      <c r="C16" s="268"/>
      <c r="D16" s="249"/>
      <c r="E16" s="249"/>
      <c r="F16" s="249"/>
      <c r="G16" s="249"/>
      <c r="H16" s="249"/>
      <c r="I16" s="249"/>
    </row>
    <row r="17" spans="1:9">
      <c r="A17" s="268" t="s">
        <v>355</v>
      </c>
      <c r="B17" s="268"/>
      <c r="C17" s="268"/>
      <c r="D17" s="249"/>
      <c r="E17" s="249"/>
      <c r="F17" s="249"/>
      <c r="G17" s="249"/>
      <c r="H17" s="249"/>
      <c r="I17" s="249"/>
    </row>
    <row r="18" spans="1:9">
      <c r="A18" s="268" t="s">
        <v>282</v>
      </c>
      <c r="B18" s="268"/>
      <c r="C18" s="268"/>
      <c r="D18" s="249"/>
      <c r="E18" s="249"/>
      <c r="F18" s="249"/>
      <c r="G18" s="249"/>
      <c r="H18" s="249"/>
      <c r="I18" s="249"/>
    </row>
    <row r="19" spans="1:9">
      <c r="A19" s="268"/>
      <c r="B19" s="268"/>
      <c r="C19" s="268"/>
      <c r="D19" s="249"/>
      <c r="E19" s="249"/>
      <c r="F19" s="249"/>
      <c r="G19" s="249"/>
      <c r="H19" s="249"/>
      <c r="I19" s="249"/>
    </row>
    <row r="20" spans="1:9">
      <c r="A20" s="249" t="s">
        <v>356</v>
      </c>
      <c r="B20" s="249"/>
      <c r="C20" s="249"/>
      <c r="D20" s="249"/>
      <c r="E20" s="249"/>
      <c r="F20" s="249"/>
      <c r="G20" s="249"/>
      <c r="H20" s="249"/>
      <c r="I20" s="249"/>
    </row>
    <row r="21" spans="1:9">
      <c r="A21" s="365" t="s">
        <v>357</v>
      </c>
      <c r="B21" s="365"/>
      <c r="C21" s="365"/>
      <c r="D21" s="365"/>
      <c r="E21" s="365"/>
      <c r="F21" s="365"/>
      <c r="G21" s="365"/>
      <c r="H21" s="365"/>
      <c r="I21" s="365"/>
    </row>
    <row r="22" spans="1:9">
      <c r="A22" s="345" t="s">
        <v>358</v>
      </c>
      <c r="B22" s="345"/>
      <c r="C22" s="345"/>
      <c r="D22" s="345"/>
      <c r="E22" s="345"/>
      <c r="F22" s="345"/>
      <c r="G22" s="345"/>
      <c r="H22" s="345"/>
      <c r="I22" s="345"/>
    </row>
    <row r="23" spans="1:9">
      <c r="A23" s="249" t="s">
        <v>360</v>
      </c>
      <c r="B23" s="249"/>
      <c r="C23" s="249"/>
      <c r="D23" s="249"/>
      <c r="E23" s="249"/>
      <c r="F23" s="249"/>
      <c r="G23" s="249"/>
      <c r="H23" s="249"/>
      <c r="I23" s="249"/>
    </row>
    <row r="24" spans="1:9">
      <c r="A24" s="249" t="s">
        <v>359</v>
      </c>
      <c r="B24" s="249"/>
      <c r="C24" s="249"/>
      <c r="D24" s="249"/>
      <c r="E24" s="249"/>
      <c r="F24" s="249"/>
      <c r="G24" s="249"/>
      <c r="H24" s="249"/>
      <c r="I24" s="249"/>
    </row>
    <row r="25" spans="1:9">
      <c r="A25" s="249" t="s">
        <v>361</v>
      </c>
      <c r="B25" s="249"/>
      <c r="C25" s="249"/>
      <c r="D25" s="249"/>
      <c r="E25" s="249"/>
      <c r="F25" s="249"/>
      <c r="G25" s="249"/>
      <c r="H25" s="249"/>
      <c r="I25" s="249"/>
    </row>
    <row r="26" spans="1:9">
      <c r="A26" s="249" t="s">
        <v>283</v>
      </c>
      <c r="B26" s="249"/>
      <c r="C26" s="249"/>
      <c r="D26" s="249"/>
      <c r="E26" s="249"/>
      <c r="F26" s="249"/>
      <c r="G26" s="249"/>
      <c r="H26" s="249"/>
      <c r="I26" s="249"/>
    </row>
    <row r="27" spans="1:9">
      <c r="A27" s="249" t="s">
        <v>343</v>
      </c>
      <c r="B27" s="249"/>
      <c r="C27" s="249"/>
      <c r="D27" s="249"/>
      <c r="E27" s="249"/>
      <c r="F27" s="249"/>
      <c r="G27" s="249"/>
      <c r="H27" s="249"/>
      <c r="I27" s="249"/>
    </row>
    <row r="28" spans="1:9" ht="30" customHeight="1">
      <c r="A28" s="364" t="s">
        <v>284</v>
      </c>
      <c r="B28" s="364"/>
      <c r="C28" s="364"/>
      <c r="D28" s="364"/>
      <c r="E28" s="364"/>
      <c r="F28" s="364"/>
      <c r="G28" s="364"/>
      <c r="H28" s="364"/>
      <c r="I28" s="364"/>
    </row>
    <row r="29" spans="1:9" ht="17.25" customHeight="1">
      <c r="A29" s="269" t="s">
        <v>285</v>
      </c>
      <c r="B29" s="362" t="s">
        <v>286</v>
      </c>
      <c r="C29" s="362"/>
      <c r="D29" s="362"/>
      <c r="E29" s="362"/>
      <c r="F29" s="362"/>
      <c r="G29" s="362"/>
      <c r="H29" s="362"/>
      <c r="I29" s="362"/>
    </row>
    <row r="30" spans="1:9" ht="17.25" customHeight="1">
      <c r="A30" s="269" t="s">
        <v>287</v>
      </c>
      <c r="B30" s="362" t="s">
        <v>288</v>
      </c>
      <c r="C30" s="362"/>
      <c r="D30" s="362"/>
      <c r="E30" s="362"/>
      <c r="F30" s="362"/>
      <c r="G30" s="362"/>
      <c r="H30" s="362"/>
      <c r="I30" s="362"/>
    </row>
    <row r="31" spans="1:9" ht="17.25" customHeight="1">
      <c r="A31" s="269" t="s">
        <v>289</v>
      </c>
      <c r="B31" s="362" t="s">
        <v>290</v>
      </c>
      <c r="C31" s="362"/>
      <c r="D31" s="362"/>
      <c r="E31" s="362"/>
      <c r="F31" s="362"/>
      <c r="G31" s="362"/>
      <c r="H31" s="362"/>
      <c r="I31" s="362"/>
    </row>
    <row r="32" spans="1:9" ht="17.25" customHeight="1">
      <c r="A32" s="269" t="s">
        <v>291</v>
      </c>
      <c r="B32" s="362" t="s">
        <v>346</v>
      </c>
      <c r="C32" s="362"/>
      <c r="D32" s="362"/>
      <c r="E32" s="362"/>
      <c r="F32" s="362"/>
      <c r="G32" s="362"/>
      <c r="H32" s="362"/>
      <c r="I32" s="362"/>
    </row>
    <row r="33" spans="1:9" ht="30" customHeight="1">
      <c r="A33" s="269" t="s">
        <v>292</v>
      </c>
      <c r="B33" s="363" t="s">
        <v>347</v>
      </c>
      <c r="C33" s="363"/>
      <c r="D33" s="363"/>
      <c r="E33" s="363"/>
      <c r="F33" s="363"/>
      <c r="G33" s="363"/>
      <c r="H33" s="363"/>
      <c r="I33" s="363"/>
    </row>
    <row r="34" spans="1:9" ht="17.25" customHeight="1">
      <c r="A34" s="269" t="s">
        <v>293</v>
      </c>
      <c r="B34" s="362" t="s">
        <v>345</v>
      </c>
      <c r="C34" s="362"/>
      <c r="D34" s="362"/>
      <c r="E34" s="362"/>
      <c r="F34" s="362"/>
      <c r="G34" s="362"/>
      <c r="H34" s="362"/>
      <c r="I34" s="362"/>
    </row>
    <row r="35" spans="1:9" ht="17.25" customHeight="1">
      <c r="A35" s="269" t="s">
        <v>294</v>
      </c>
      <c r="B35" s="363" t="s">
        <v>344</v>
      </c>
      <c r="C35" s="363"/>
      <c r="D35" s="363"/>
      <c r="E35" s="363"/>
      <c r="F35" s="363"/>
      <c r="G35" s="363"/>
      <c r="H35" s="363"/>
      <c r="I35" s="363"/>
    </row>
    <row r="36" spans="1:9" ht="17.25" customHeight="1">
      <c r="A36" s="269" t="s">
        <v>295</v>
      </c>
      <c r="B36" s="362" t="s">
        <v>296</v>
      </c>
      <c r="C36" s="362"/>
      <c r="D36" s="362"/>
      <c r="E36" s="362"/>
      <c r="F36" s="362"/>
      <c r="G36" s="362"/>
      <c r="H36" s="362"/>
      <c r="I36" s="362"/>
    </row>
    <row r="37" spans="1:9">
      <c r="A37" s="270"/>
      <c r="B37" s="270"/>
      <c r="C37" s="270"/>
      <c r="D37" s="270"/>
      <c r="E37" s="270"/>
      <c r="F37" s="270"/>
      <c r="G37" s="270"/>
      <c r="H37" s="270"/>
      <c r="I37" s="270"/>
    </row>
  </sheetData>
  <sheetProtection algorithmName="SHA-512" hashValue="i/s6fOYS89Z/52LK75W8tPCDxZy32MXMa8RUBMXIubSpVggv3HbdnLxsqbR2E+w3iaW0hksmk2Z4246634Qemg==" saltValue="AdeMapuG5VEYFxp9AjkTGQ==" spinCount="100000" sheet="1" objects="1" scenarios="1"/>
  <mergeCells count="11">
    <mergeCell ref="B31:I31"/>
    <mergeCell ref="A12:I12"/>
    <mergeCell ref="A21:I21"/>
    <mergeCell ref="A28:I28"/>
    <mergeCell ref="B29:I29"/>
    <mergeCell ref="B30:I30"/>
    <mergeCell ref="B32:I32"/>
    <mergeCell ref="B33:I33"/>
    <mergeCell ref="B34:I34"/>
    <mergeCell ref="B35:I35"/>
    <mergeCell ref="B36:I36"/>
  </mergeCells>
  <phoneticPr fontId="2"/>
  <pageMargins left="0.7" right="0.7" top="0.75" bottom="0.75" header="0.3" footer="0.3"/>
  <pageSetup paperSize="9" scale="8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DB7F8-725C-4513-96B3-A09E9D7385D2}">
  <sheetPr codeName="Sheet7"/>
  <dimension ref="C5:L21"/>
  <sheetViews>
    <sheetView workbookViewId="0">
      <selection activeCell="H5" sqref="H5"/>
    </sheetView>
  </sheetViews>
  <sheetFormatPr defaultRowHeight="18.75"/>
  <cols>
    <col min="3" max="3" width="21.875" customWidth="1"/>
    <col min="4" max="11" width="16.5" customWidth="1"/>
  </cols>
  <sheetData>
    <row r="5" spans="3:12" ht="49.5">
      <c r="D5" s="134" t="s">
        <v>3</v>
      </c>
      <c r="E5" s="134" t="s">
        <v>25</v>
      </c>
      <c r="F5" s="134" t="s">
        <v>26</v>
      </c>
      <c r="G5" s="134" t="s">
        <v>10</v>
      </c>
      <c r="H5" s="134" t="s">
        <v>27</v>
      </c>
      <c r="I5" s="134" t="s">
        <v>28</v>
      </c>
      <c r="J5" s="134" t="s">
        <v>29</v>
      </c>
      <c r="K5" s="134" t="s">
        <v>124</v>
      </c>
      <c r="L5" s="143"/>
    </row>
    <row r="6" spans="3:12" ht="19.5">
      <c r="C6" s="132" t="s">
        <v>119</v>
      </c>
      <c r="D6" s="144"/>
      <c r="E6" s="144"/>
      <c r="F6" s="144">
        <v>141000</v>
      </c>
      <c r="G6" s="144"/>
      <c r="H6" s="4">
        <v>1200000</v>
      </c>
      <c r="I6" s="144"/>
      <c r="J6" s="144"/>
      <c r="K6" s="144"/>
    </row>
    <row r="7" spans="3:12" ht="19.5">
      <c r="C7" s="132" t="s">
        <v>137</v>
      </c>
      <c r="D7" s="144"/>
      <c r="E7" s="144"/>
      <c r="F7" s="144"/>
      <c r="G7" s="144"/>
      <c r="H7" s="144"/>
      <c r="I7" s="144">
        <v>15000</v>
      </c>
      <c r="J7" s="144"/>
      <c r="K7" s="144"/>
    </row>
    <row r="8" spans="3:12" ht="19.5">
      <c r="C8" s="132" t="s">
        <v>138</v>
      </c>
      <c r="D8" s="144"/>
      <c r="E8" s="144"/>
      <c r="F8" s="144"/>
      <c r="G8" s="144"/>
      <c r="H8" s="144"/>
      <c r="I8" s="144">
        <v>20000</v>
      </c>
      <c r="J8" s="144"/>
      <c r="K8" s="144"/>
    </row>
    <row r="9" spans="3:12" ht="19.5">
      <c r="C9" s="132" t="s">
        <v>139</v>
      </c>
      <c r="D9" s="144"/>
      <c r="E9" s="144"/>
      <c r="F9" s="144"/>
      <c r="G9" s="144"/>
      <c r="H9" s="144"/>
      <c r="I9" s="144">
        <v>20000</v>
      </c>
      <c r="J9" s="144"/>
      <c r="K9" s="144"/>
    </row>
    <row r="10" spans="3:12" ht="19.5">
      <c r="C10" s="132" t="s">
        <v>120</v>
      </c>
      <c r="D10" s="144"/>
      <c r="E10" s="144"/>
      <c r="F10" s="144"/>
      <c r="G10" s="144">
        <v>600000</v>
      </c>
      <c r="H10" s="144"/>
      <c r="I10" s="144">
        <v>300000</v>
      </c>
      <c r="J10" s="144"/>
      <c r="K10" s="144"/>
    </row>
    <row r="11" spans="3:12" ht="19.5">
      <c r="C11" s="132" t="s">
        <v>121</v>
      </c>
      <c r="D11" s="144"/>
      <c r="E11" s="144"/>
      <c r="F11" s="144"/>
      <c r="G11" s="144"/>
      <c r="H11" s="144"/>
      <c r="I11" s="144">
        <v>30000</v>
      </c>
      <c r="J11" s="144"/>
      <c r="K11" s="144"/>
    </row>
    <row r="12" spans="3:12" ht="19.5">
      <c r="C12" s="132" t="s">
        <v>122</v>
      </c>
      <c r="D12" s="144"/>
      <c r="E12" s="144"/>
      <c r="F12" s="144"/>
      <c r="G12" s="144"/>
      <c r="H12" s="144"/>
      <c r="I12" s="144"/>
      <c r="J12" s="144"/>
      <c r="K12" s="144"/>
    </row>
    <row r="13" spans="3:12" ht="19.5">
      <c r="C13" s="132" t="s">
        <v>123</v>
      </c>
      <c r="D13" s="144"/>
      <c r="E13" s="144">
        <v>240000</v>
      </c>
      <c r="F13" s="144"/>
      <c r="G13" s="144"/>
      <c r="H13" s="144"/>
      <c r="I13" s="144"/>
      <c r="J13" s="144"/>
      <c r="K13" s="144"/>
    </row>
    <row r="14" spans="3:12" ht="19.5">
      <c r="C14" s="141" t="s">
        <v>119</v>
      </c>
      <c r="D14" s="142"/>
      <c r="F14" t="s">
        <v>140</v>
      </c>
      <c r="H14" s="505" t="s">
        <v>131</v>
      </c>
      <c r="I14" s="505"/>
    </row>
    <row r="15" spans="3:12" ht="19.5">
      <c r="C15" s="141" t="s">
        <v>137</v>
      </c>
      <c r="D15" s="142"/>
    </row>
    <row r="16" spans="3:12" ht="19.5">
      <c r="C16" s="141" t="s">
        <v>138</v>
      </c>
      <c r="D16" s="142"/>
    </row>
    <row r="17" spans="3:7" ht="19.5">
      <c r="C17" s="141" t="s">
        <v>139</v>
      </c>
      <c r="D17" s="142"/>
    </row>
    <row r="18" spans="3:7" ht="19.5">
      <c r="C18" s="141" t="s">
        <v>120</v>
      </c>
      <c r="D18" s="142"/>
      <c r="G18" t="s">
        <v>142</v>
      </c>
    </row>
    <row r="19" spans="3:7" ht="19.5">
      <c r="C19" s="141" t="s">
        <v>121</v>
      </c>
      <c r="D19" s="142"/>
    </row>
    <row r="20" spans="3:7" ht="19.5">
      <c r="C20" s="141" t="s">
        <v>122</v>
      </c>
      <c r="D20" s="142"/>
    </row>
    <row r="21" spans="3:7" ht="19.5">
      <c r="C21" s="141" t="s">
        <v>123</v>
      </c>
      <c r="D21" s="142"/>
      <c r="E21" t="s">
        <v>143</v>
      </c>
    </row>
  </sheetData>
  <mergeCells count="1">
    <mergeCell ref="H14:I14"/>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37"/>
  <sheetViews>
    <sheetView view="pageBreakPreview" zoomScale="85" zoomScaleNormal="100" zoomScaleSheetLayoutView="85" workbookViewId="0">
      <selection activeCell="C10" sqref="C10"/>
    </sheetView>
  </sheetViews>
  <sheetFormatPr defaultRowHeight="19.5"/>
  <cols>
    <col min="1" max="1" width="2.125" style="1" customWidth="1"/>
    <col min="2" max="2" width="3.25" style="1" customWidth="1"/>
    <col min="3" max="3" width="24" style="1" customWidth="1"/>
    <col min="4" max="4" width="31.25" style="1" customWidth="1"/>
    <col min="5" max="5" width="15.625" style="1" customWidth="1"/>
    <col min="6" max="6" width="9" style="1"/>
    <col min="7" max="7" width="11.75" style="1" bestFit="1" customWidth="1"/>
    <col min="8" max="16384" width="9" style="1"/>
  </cols>
  <sheetData>
    <row r="1" spans="1:6">
      <c r="C1" s="2"/>
    </row>
    <row r="2" spans="1:6">
      <c r="A2" s="2" t="s">
        <v>0</v>
      </c>
      <c r="B2" s="3"/>
      <c r="C2" s="3"/>
      <c r="D2" s="3"/>
      <c r="E2" s="3"/>
    </row>
    <row r="3" spans="1:6" ht="8.25" customHeight="1">
      <c r="A3" s="2"/>
      <c r="B3" s="3"/>
      <c r="C3" s="3"/>
      <c r="D3" s="3"/>
      <c r="E3" s="3"/>
    </row>
    <row r="4" spans="1:6" s="7" customFormat="1" ht="24">
      <c r="A4" s="6" t="s">
        <v>1</v>
      </c>
      <c r="B4" s="6"/>
      <c r="C4" s="6"/>
      <c r="D4" s="6"/>
      <c r="E4" s="6"/>
    </row>
    <row r="5" spans="1:6" ht="12.75" customHeight="1">
      <c r="A5" s="2"/>
      <c r="B5" s="3"/>
      <c r="C5" s="3"/>
      <c r="D5" s="3"/>
      <c r="E5" s="3"/>
    </row>
    <row r="6" spans="1:6" ht="24" customHeight="1">
      <c r="A6" s="2"/>
      <c r="B6" s="3"/>
      <c r="C6" s="162" t="s">
        <v>183</v>
      </c>
      <c r="D6" s="506"/>
      <c r="E6" s="506"/>
      <c r="F6" s="1" t="s">
        <v>207</v>
      </c>
    </row>
    <row r="7" spans="1:6" ht="24" customHeight="1">
      <c r="C7" s="175" t="s">
        <v>181</v>
      </c>
      <c r="D7" s="507"/>
      <c r="E7" s="507"/>
    </row>
    <row r="8" spans="1:6" ht="24" customHeight="1">
      <c r="C8" s="161" t="s">
        <v>182</v>
      </c>
      <c r="D8" s="508"/>
      <c r="E8" s="508"/>
    </row>
    <row r="9" spans="1:6" ht="24" customHeight="1">
      <c r="C9" s="161"/>
      <c r="D9" s="512"/>
      <c r="E9" s="513"/>
    </row>
    <row r="10" spans="1:6" ht="24" customHeight="1">
      <c r="C10" s="161" t="s">
        <v>176</v>
      </c>
      <c r="D10" s="509"/>
      <c r="E10" s="509"/>
    </row>
    <row r="11" spans="1:6" ht="6" customHeight="1">
      <c r="E11" s="5"/>
    </row>
    <row r="12" spans="1:6" ht="25.5" customHeight="1">
      <c r="A12" s="1" t="s">
        <v>2</v>
      </c>
    </row>
    <row r="13" spans="1:6" ht="24">
      <c r="A13" s="208"/>
      <c r="B13" s="209">
        <v>1</v>
      </c>
      <c r="C13" s="210" t="s">
        <v>180</v>
      </c>
      <c r="D13" s="190"/>
      <c r="E13" s="211"/>
    </row>
    <row r="14" spans="1:6">
      <c r="A14" s="193"/>
      <c r="B14" s="185"/>
      <c r="C14" s="202" t="s">
        <v>199</v>
      </c>
      <c r="D14" s="185"/>
      <c r="E14" s="212"/>
    </row>
    <row r="15" spans="1:6" ht="6" customHeight="1">
      <c r="A15" s="193"/>
      <c r="B15" s="185"/>
      <c r="C15" s="185"/>
      <c r="D15" s="185"/>
      <c r="E15" s="212"/>
    </row>
    <row r="16" spans="1:6" ht="25.5" customHeight="1">
      <c r="A16" s="193"/>
      <c r="B16" s="203" t="s">
        <v>197</v>
      </c>
      <c r="C16" s="204"/>
      <c r="D16" s="185"/>
      <c r="E16" s="212"/>
    </row>
    <row r="17" spans="1:11" ht="25.5" customHeight="1">
      <c r="A17" s="193"/>
      <c r="B17" s="177"/>
      <c r="C17" s="204" t="s">
        <v>188</v>
      </c>
      <c r="D17" s="185"/>
      <c r="E17" s="212"/>
      <c r="G17" s="1" t="b">
        <v>0</v>
      </c>
    </row>
    <row r="18" spans="1:11" ht="25.5" customHeight="1">
      <c r="A18" s="193"/>
      <c r="B18" s="177"/>
      <c r="C18" s="205" t="s">
        <v>189</v>
      </c>
      <c r="D18" s="129"/>
      <c r="E18" s="213"/>
      <c r="G18" s="1" t="b">
        <v>0</v>
      </c>
    </row>
    <row r="19" spans="1:11" ht="25.5" customHeight="1">
      <c r="A19" s="193"/>
      <c r="B19" s="177"/>
      <c r="C19" s="204" t="s">
        <v>211</v>
      </c>
      <c r="D19" s="185"/>
      <c r="E19" s="212"/>
      <c r="G19" s="139" t="b">
        <v>0</v>
      </c>
    </row>
    <row r="20" spans="1:11" ht="6" customHeight="1">
      <c r="A20" s="193"/>
      <c r="B20" s="160"/>
      <c r="C20" s="204"/>
      <c r="D20" s="185"/>
      <c r="E20" s="212"/>
      <c r="G20" s="139"/>
    </row>
    <row r="21" spans="1:11" ht="25.5" customHeight="1">
      <c r="A21" s="193"/>
      <c r="B21" s="206" t="s">
        <v>198</v>
      </c>
      <c r="C21" s="204"/>
      <c r="D21" s="185"/>
      <c r="E21" s="212"/>
      <c r="G21" s="139"/>
    </row>
    <row r="22" spans="1:11" ht="25.5" customHeight="1">
      <c r="A22" s="193"/>
      <c r="B22" s="177"/>
      <c r="C22" s="204" t="s">
        <v>190</v>
      </c>
      <c r="D22" s="185"/>
      <c r="E22" s="212"/>
      <c r="G22" s="139" t="b">
        <v>0</v>
      </c>
    </row>
    <row r="23" spans="1:11" ht="25.5" customHeight="1">
      <c r="A23" s="193"/>
      <c r="B23" s="177"/>
      <c r="C23" s="204" t="s">
        <v>191</v>
      </c>
      <c r="D23" s="185"/>
      <c r="E23" s="212"/>
      <c r="G23" s="139" t="b">
        <v>0</v>
      </c>
      <c r="K23" s="13"/>
    </row>
    <row r="24" spans="1:11" ht="25.5" customHeight="1">
      <c r="A24" s="193"/>
      <c r="B24" s="177"/>
      <c r="C24" s="204" t="s">
        <v>192</v>
      </c>
      <c r="D24" s="185"/>
      <c r="E24" s="212"/>
      <c r="G24" s="1" t="b">
        <v>0</v>
      </c>
    </row>
    <row r="25" spans="1:11" ht="25.5" customHeight="1">
      <c r="A25" s="193"/>
      <c r="B25" s="177"/>
      <c r="C25" s="204" t="s">
        <v>193</v>
      </c>
      <c r="D25" s="185"/>
      <c r="E25" s="212"/>
      <c r="G25" s="139" t="b">
        <v>0</v>
      </c>
      <c r="K25" s="14"/>
    </row>
    <row r="26" spans="1:11" ht="25.5" customHeight="1">
      <c r="A26" s="193"/>
      <c r="B26" s="177"/>
      <c r="C26" s="204" t="s">
        <v>194</v>
      </c>
      <c r="D26" s="185"/>
      <c r="E26" s="212"/>
      <c r="G26" s="139" t="b">
        <v>1</v>
      </c>
      <c r="K26" s="155"/>
    </row>
    <row r="27" spans="1:11" ht="11.25" customHeight="1">
      <c r="A27" s="193"/>
      <c r="B27" s="185"/>
      <c r="C27" s="185"/>
      <c r="D27" s="185"/>
      <c r="E27" s="212"/>
    </row>
    <row r="28" spans="1:11" ht="24.75" thickBot="1">
      <c r="A28" s="193"/>
      <c r="B28" s="207">
        <v>2</v>
      </c>
      <c r="C28" s="204" t="s">
        <v>12</v>
      </c>
      <c r="D28" s="167"/>
      <c r="E28" s="214" t="s">
        <v>174</v>
      </c>
      <c r="F28" s="1" t="s">
        <v>208</v>
      </c>
    </row>
    <row r="29" spans="1:11" ht="11.25" customHeight="1">
      <c r="A29" s="193"/>
      <c r="B29" s="204"/>
      <c r="C29" s="204"/>
      <c r="D29" s="204"/>
      <c r="E29" s="214"/>
    </row>
    <row r="30" spans="1:11" ht="24">
      <c r="A30" s="193"/>
      <c r="B30" s="207">
        <v>3</v>
      </c>
      <c r="C30" s="204" t="s">
        <v>13</v>
      </c>
      <c r="D30" s="204"/>
      <c r="E30" s="214"/>
      <c r="F30" s="1" t="s">
        <v>209</v>
      </c>
    </row>
    <row r="31" spans="1:11" ht="25.5" customHeight="1">
      <c r="A31" s="193"/>
      <c r="B31" s="204"/>
      <c r="C31" s="204" t="s">
        <v>178</v>
      </c>
      <c r="D31" s="204"/>
      <c r="E31" s="214"/>
      <c r="F31" s="510" t="e">
        <f>SUM(#REF!,#REF!,#REF!,#REF!,#REF!,#REF!,#REF!,#REF!)</f>
        <v>#REF!</v>
      </c>
      <c r="G31" s="511"/>
      <c r="H31" s="511"/>
    </row>
    <row r="32" spans="1:11" ht="24" customHeight="1">
      <c r="A32" s="215"/>
      <c r="B32" s="216"/>
      <c r="C32" s="216" t="s">
        <v>179</v>
      </c>
      <c r="D32" s="216"/>
      <c r="E32" s="217"/>
      <c r="G32" s="142"/>
    </row>
    <row r="33" spans="4:7" ht="17.25" customHeight="1">
      <c r="G33" s="142"/>
    </row>
    <row r="34" spans="4:7">
      <c r="G34" s="156"/>
    </row>
    <row r="35" spans="4:7">
      <c r="D35" s="137"/>
    </row>
    <row r="37" spans="4:7">
      <c r="D37" s="153"/>
    </row>
  </sheetData>
  <mergeCells count="6">
    <mergeCell ref="D6:E6"/>
    <mergeCell ref="D7:E7"/>
    <mergeCell ref="D8:E8"/>
    <mergeCell ref="D10:E10"/>
    <mergeCell ref="F31:H31"/>
    <mergeCell ref="D9:E9"/>
  </mergeCells>
  <phoneticPr fontId="2"/>
  <dataValidations count="1">
    <dataValidation type="list" allowBlank="1" showInputMessage="1" showErrorMessage="1" sqref="D6" xr:uid="{582B71F8-8010-463A-8C08-2151B9A45339}">
      <formula1>"訪問介護,定期巡回・随時対応型訪問介護看護,夜間対応型訪問介護"</formula1>
    </dataValidation>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28575</xdr:colOff>
                    <xdr:row>16</xdr:row>
                    <xdr:rowOff>9525</xdr:rowOff>
                  </from>
                  <to>
                    <xdr:col>2</xdr:col>
                    <xdr:colOff>9525</xdr:colOff>
                    <xdr:row>16</xdr:row>
                    <xdr:rowOff>314325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38100</xdr:colOff>
                    <xdr:row>24</xdr:row>
                    <xdr:rowOff>9525</xdr:rowOff>
                  </from>
                  <to>
                    <xdr:col>2</xdr:col>
                    <xdr:colOff>19050</xdr:colOff>
                    <xdr:row>24</xdr:row>
                    <xdr:rowOff>314325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19050</xdr:colOff>
                    <xdr:row>21</xdr:row>
                    <xdr:rowOff>9525</xdr:rowOff>
                  </from>
                  <to>
                    <xdr:col>2</xdr:col>
                    <xdr:colOff>0</xdr:colOff>
                    <xdr:row>21</xdr:row>
                    <xdr:rowOff>304800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xdr:col>
                    <xdr:colOff>19050</xdr:colOff>
                    <xdr:row>23</xdr:row>
                    <xdr:rowOff>9525</xdr:rowOff>
                  </from>
                  <to>
                    <xdr:col>2</xdr:col>
                    <xdr:colOff>0</xdr:colOff>
                    <xdr:row>23</xdr:row>
                    <xdr:rowOff>304800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1</xdr:col>
                    <xdr:colOff>28575</xdr:colOff>
                    <xdr:row>22</xdr:row>
                    <xdr:rowOff>9525</xdr:rowOff>
                  </from>
                  <to>
                    <xdr:col>2</xdr:col>
                    <xdr:colOff>9525</xdr:colOff>
                    <xdr:row>22</xdr:row>
                    <xdr:rowOff>314325</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xdr:col>
                    <xdr:colOff>28575</xdr:colOff>
                    <xdr:row>18</xdr:row>
                    <xdr:rowOff>9525</xdr:rowOff>
                  </from>
                  <to>
                    <xdr:col>2</xdr:col>
                    <xdr:colOff>9525</xdr:colOff>
                    <xdr:row>18</xdr:row>
                    <xdr:rowOff>314325</xdr:rowOff>
                  </to>
                </anchor>
              </controlPr>
            </control>
          </mc:Choice>
        </mc:AlternateContent>
        <mc:AlternateContent xmlns:mc="http://schemas.openxmlformats.org/markup-compatibility/2006">
          <mc:Choice Requires="x14">
            <control shapeId="2098" r:id="rId10" name="Check Box 50">
              <controlPr defaultSize="0" autoFill="0" autoLine="0" autoPict="0">
                <anchor moveWithCells="1">
                  <from>
                    <xdr:col>1</xdr:col>
                    <xdr:colOff>38100</xdr:colOff>
                    <xdr:row>25</xdr:row>
                    <xdr:rowOff>9525</xdr:rowOff>
                  </from>
                  <to>
                    <xdr:col>2</xdr:col>
                    <xdr:colOff>19050</xdr:colOff>
                    <xdr:row>25</xdr:row>
                    <xdr:rowOff>304800</xdr:rowOff>
                  </to>
                </anchor>
              </controlPr>
            </control>
          </mc:Choice>
        </mc:AlternateContent>
        <mc:AlternateContent xmlns:mc="http://schemas.openxmlformats.org/markup-compatibility/2006">
          <mc:Choice Requires="x14">
            <control shapeId="2100" r:id="rId11" name="Check Box 52">
              <controlPr defaultSize="0" autoFill="0" autoLine="0" autoPict="0">
                <anchor moveWithCells="1">
                  <from>
                    <xdr:col>1</xdr:col>
                    <xdr:colOff>28575</xdr:colOff>
                    <xdr:row>17</xdr:row>
                    <xdr:rowOff>9525</xdr:rowOff>
                  </from>
                  <to>
                    <xdr:col>2</xdr:col>
                    <xdr:colOff>9525</xdr:colOff>
                    <xdr:row>17</xdr:row>
                    <xdr:rowOff>304800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55B10-2BA2-4458-976C-EF2087CC0707}">
  <sheetPr codeName="Sheet8">
    <pageSetUpPr fitToPage="1"/>
  </sheetPr>
  <dimension ref="A1:AF40"/>
  <sheetViews>
    <sheetView view="pageBreakPreview" zoomScale="85" zoomScaleNormal="85" zoomScaleSheetLayoutView="85" workbookViewId="0">
      <selection activeCell="C10" sqref="C10"/>
    </sheetView>
  </sheetViews>
  <sheetFormatPr defaultRowHeight="13.5"/>
  <cols>
    <col min="1" max="2" width="4.25" style="120" customWidth="1"/>
    <col min="3" max="3" width="25" style="36" customWidth="1"/>
    <col min="4" max="4" width="4.875" style="36" customWidth="1"/>
    <col min="5" max="5" width="41.625" style="36" customWidth="1"/>
    <col min="6" max="6" width="4.875" style="36" customWidth="1"/>
    <col min="7" max="7" width="19.625" style="36" customWidth="1"/>
    <col min="8" max="8" width="33.875" style="36" customWidth="1"/>
    <col min="9" max="23" width="4.875" style="36" customWidth="1"/>
    <col min="24" max="24" width="5.5" style="36" customWidth="1"/>
    <col min="25" max="29" width="4.875" style="36" customWidth="1"/>
    <col min="30" max="30" width="9.375" style="36" bestFit="1" customWidth="1"/>
    <col min="31" max="32" width="4.875" style="36" customWidth="1"/>
    <col min="33" max="16384" width="9" style="36"/>
  </cols>
  <sheetData>
    <row r="1" spans="1:32">
      <c r="A1" s="34"/>
      <c r="B1" s="34"/>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row>
    <row r="2" spans="1:32" ht="20.25" customHeight="1">
      <c r="A2" s="37" t="s">
        <v>45</v>
      </c>
      <c r="B2" s="38"/>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row>
    <row r="3" spans="1:32" ht="20.25" customHeight="1">
      <c r="A3" s="520" t="s">
        <v>46</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row>
    <row r="4" spans="1:32" ht="20.25" customHeight="1">
      <c r="A4" s="34"/>
      <c r="B4" s="34"/>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row>
    <row r="5" spans="1:32" ht="30" customHeight="1">
      <c r="A5" s="34"/>
      <c r="B5" s="34"/>
      <c r="C5" s="35"/>
      <c r="D5" s="35"/>
      <c r="E5" s="35"/>
      <c r="F5" s="35"/>
      <c r="G5" s="35"/>
      <c r="H5" s="35"/>
      <c r="I5" s="35"/>
      <c r="J5" s="35"/>
      <c r="K5" s="35"/>
      <c r="L5" s="35"/>
      <c r="M5" s="35"/>
      <c r="N5" s="35"/>
      <c r="O5" s="35"/>
      <c r="P5" s="35"/>
      <c r="Q5" s="35"/>
      <c r="R5" s="35"/>
      <c r="S5" s="521" t="s">
        <v>47</v>
      </c>
      <c r="T5" s="522"/>
      <c r="U5" s="522"/>
      <c r="V5" s="523"/>
      <c r="W5" s="40"/>
      <c r="X5" s="41"/>
      <c r="Y5" s="41"/>
      <c r="Z5" s="41"/>
      <c r="AA5" s="41"/>
      <c r="AB5" s="41"/>
      <c r="AC5" s="41"/>
      <c r="AD5" s="41"/>
      <c r="AE5" s="41"/>
      <c r="AF5" s="39"/>
    </row>
    <row r="6" spans="1:32" ht="20.25" customHeight="1">
      <c r="A6" s="34"/>
      <c r="B6" s="34"/>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row>
    <row r="7" spans="1:32" ht="17.25" customHeight="1">
      <c r="A7" s="521" t="s">
        <v>48</v>
      </c>
      <c r="B7" s="522"/>
      <c r="C7" s="523"/>
      <c r="D7" s="521" t="s">
        <v>49</v>
      </c>
      <c r="E7" s="523"/>
      <c r="F7" s="521" t="s">
        <v>50</v>
      </c>
      <c r="G7" s="523"/>
      <c r="H7" s="521" t="s">
        <v>51</v>
      </c>
      <c r="I7" s="522"/>
      <c r="J7" s="522"/>
      <c r="K7" s="522"/>
      <c r="L7" s="522"/>
      <c r="M7" s="522"/>
      <c r="N7" s="522"/>
      <c r="O7" s="522"/>
      <c r="P7" s="522"/>
      <c r="Q7" s="522"/>
      <c r="R7" s="522"/>
      <c r="S7" s="522"/>
      <c r="T7" s="522"/>
      <c r="U7" s="522"/>
      <c r="V7" s="522"/>
      <c r="W7" s="522"/>
      <c r="X7" s="523"/>
      <c r="Y7" s="521" t="s">
        <v>52</v>
      </c>
      <c r="Z7" s="522"/>
      <c r="AA7" s="522"/>
      <c r="AB7" s="523"/>
      <c r="AC7" s="521" t="s">
        <v>53</v>
      </c>
      <c r="AD7" s="522"/>
      <c r="AE7" s="522"/>
      <c r="AF7" s="523"/>
    </row>
    <row r="8" spans="1:32" ht="18.75" customHeight="1">
      <c r="A8" s="526" t="s">
        <v>54</v>
      </c>
      <c r="B8" s="527"/>
      <c r="C8" s="528"/>
      <c r="D8" s="526"/>
      <c r="E8" s="528"/>
      <c r="F8" s="526"/>
      <c r="G8" s="528"/>
      <c r="H8" s="532" t="s">
        <v>55</v>
      </c>
      <c r="I8" s="43" t="s">
        <v>56</v>
      </c>
      <c r="J8" s="44" t="s">
        <v>57</v>
      </c>
      <c r="K8" s="45"/>
      <c r="L8" s="45"/>
      <c r="M8" s="43" t="s">
        <v>56</v>
      </c>
      <c r="N8" s="44" t="s">
        <v>58</v>
      </c>
      <c r="O8" s="45"/>
      <c r="P8" s="45"/>
      <c r="Q8" s="43" t="s">
        <v>56</v>
      </c>
      <c r="R8" s="44" t="s">
        <v>59</v>
      </c>
      <c r="S8" s="45"/>
      <c r="T8" s="45"/>
      <c r="U8" s="43" t="s">
        <v>56</v>
      </c>
      <c r="V8" s="44" t="s">
        <v>60</v>
      </c>
      <c r="W8" s="45"/>
      <c r="X8" s="46"/>
      <c r="Y8" s="514"/>
      <c r="Z8" s="515"/>
      <c r="AA8" s="515"/>
      <c r="AB8" s="516"/>
      <c r="AC8" s="514"/>
      <c r="AD8" s="515"/>
      <c r="AE8" s="515"/>
      <c r="AF8" s="516"/>
    </row>
    <row r="9" spans="1:32" ht="18.75" customHeight="1">
      <c r="A9" s="529"/>
      <c r="B9" s="530"/>
      <c r="C9" s="531"/>
      <c r="D9" s="529"/>
      <c r="E9" s="531"/>
      <c r="F9" s="529"/>
      <c r="G9" s="531"/>
      <c r="H9" s="533"/>
      <c r="I9" s="48" t="s">
        <v>56</v>
      </c>
      <c r="J9" s="49" t="s">
        <v>61</v>
      </c>
      <c r="K9" s="50"/>
      <c r="L9" s="50"/>
      <c r="M9" s="43" t="s">
        <v>56</v>
      </c>
      <c r="N9" s="49" t="s">
        <v>62</v>
      </c>
      <c r="O9" s="50"/>
      <c r="P9" s="50"/>
      <c r="Q9" s="43" t="s">
        <v>56</v>
      </c>
      <c r="R9" s="49" t="s">
        <v>63</v>
      </c>
      <c r="S9" s="50"/>
      <c r="T9" s="50"/>
      <c r="U9" s="43" t="s">
        <v>56</v>
      </c>
      <c r="V9" s="49" t="s">
        <v>64</v>
      </c>
      <c r="W9" s="50"/>
      <c r="X9" s="51"/>
      <c r="Y9" s="517"/>
      <c r="Z9" s="518"/>
      <c r="AA9" s="518"/>
      <c r="AB9" s="519"/>
      <c r="AC9" s="517"/>
      <c r="AD9" s="518"/>
      <c r="AE9" s="518"/>
      <c r="AF9" s="519"/>
    </row>
    <row r="10" spans="1:32" ht="18.75" customHeight="1">
      <c r="A10" s="52"/>
      <c r="B10" s="42"/>
      <c r="C10" s="53"/>
      <c r="D10" s="54"/>
      <c r="E10" s="46"/>
      <c r="F10" s="55"/>
      <c r="G10" s="56"/>
      <c r="H10" s="534" t="s">
        <v>65</v>
      </c>
      <c r="I10" s="57" t="s">
        <v>56</v>
      </c>
      <c r="J10" s="44" t="s">
        <v>66</v>
      </c>
      <c r="K10" s="58"/>
      <c r="L10" s="58"/>
      <c r="M10" s="58"/>
      <c r="N10" s="58"/>
      <c r="O10" s="58"/>
      <c r="P10" s="58"/>
      <c r="Q10" s="58"/>
      <c r="R10" s="58"/>
      <c r="S10" s="58"/>
      <c r="T10" s="58"/>
      <c r="U10" s="58"/>
      <c r="V10" s="58"/>
      <c r="W10" s="58"/>
      <c r="X10" s="59"/>
      <c r="Y10" s="57" t="s">
        <v>56</v>
      </c>
      <c r="Z10" s="44" t="s">
        <v>67</v>
      </c>
      <c r="AA10" s="44"/>
      <c r="AB10" s="60"/>
      <c r="AC10" s="57" t="s">
        <v>56</v>
      </c>
      <c r="AD10" s="44" t="s">
        <v>67</v>
      </c>
      <c r="AE10" s="44"/>
      <c r="AF10" s="60"/>
    </row>
    <row r="11" spans="1:32" ht="18.75" customHeight="1">
      <c r="A11" s="61"/>
      <c r="B11" s="47"/>
      <c r="C11" s="62"/>
      <c r="D11" s="63"/>
      <c r="E11" s="51"/>
      <c r="F11" s="64"/>
      <c r="G11" s="65"/>
      <c r="H11" s="535"/>
      <c r="I11" s="43" t="s">
        <v>56</v>
      </c>
      <c r="J11" s="35" t="s">
        <v>68</v>
      </c>
      <c r="K11" s="66"/>
      <c r="L11" s="66"/>
      <c r="M11" s="66"/>
      <c r="N11" s="66"/>
      <c r="O11" s="66"/>
      <c r="P11" s="66"/>
      <c r="Q11" s="66"/>
      <c r="R11" s="66"/>
      <c r="S11" s="66"/>
      <c r="T11" s="66"/>
      <c r="U11" s="66"/>
      <c r="V11" s="66"/>
      <c r="W11" s="66"/>
      <c r="X11" s="67"/>
      <c r="Y11" s="43" t="s">
        <v>56</v>
      </c>
      <c r="Z11" s="49" t="s">
        <v>69</v>
      </c>
      <c r="AA11" s="68"/>
      <c r="AB11" s="69"/>
      <c r="AC11" s="43" t="s">
        <v>56</v>
      </c>
      <c r="AD11" s="49" t="s">
        <v>69</v>
      </c>
      <c r="AE11" s="68"/>
      <c r="AF11" s="69"/>
    </row>
    <row r="12" spans="1:32" ht="18.75" customHeight="1">
      <c r="A12" s="61"/>
      <c r="B12" s="47"/>
      <c r="C12" s="62"/>
      <c r="D12" s="63"/>
      <c r="E12" s="51"/>
      <c r="F12" s="64"/>
      <c r="G12" s="65"/>
      <c r="H12" s="536"/>
      <c r="I12" s="70" t="s">
        <v>56</v>
      </c>
      <c r="J12" s="71" t="s">
        <v>70</v>
      </c>
      <c r="K12" s="72"/>
      <c r="L12" s="72"/>
      <c r="M12" s="72"/>
      <c r="N12" s="72"/>
      <c r="O12" s="72"/>
      <c r="P12" s="72"/>
      <c r="Q12" s="72"/>
      <c r="R12" s="72"/>
      <c r="S12" s="72"/>
      <c r="T12" s="72"/>
      <c r="U12" s="72"/>
      <c r="V12" s="72"/>
      <c r="W12" s="72"/>
      <c r="X12" s="73"/>
      <c r="Y12" s="74"/>
      <c r="Z12" s="68"/>
      <c r="AA12" s="68"/>
      <c r="AB12" s="69"/>
      <c r="AC12" s="74"/>
      <c r="AD12" s="68"/>
      <c r="AE12" s="68"/>
      <c r="AF12" s="69"/>
    </row>
    <row r="13" spans="1:32" ht="19.5" customHeight="1">
      <c r="A13" s="61"/>
      <c r="B13" s="47"/>
      <c r="C13" s="62"/>
      <c r="D13" s="63"/>
      <c r="E13" s="51"/>
      <c r="F13" s="64"/>
      <c r="G13" s="65"/>
      <c r="H13" s="75" t="s">
        <v>71</v>
      </c>
      <c r="I13" s="76" t="s">
        <v>56</v>
      </c>
      <c r="J13" s="77" t="s">
        <v>72</v>
      </c>
      <c r="K13" s="78"/>
      <c r="L13" s="79"/>
      <c r="M13" s="80" t="s">
        <v>56</v>
      </c>
      <c r="N13" s="77" t="s">
        <v>73</v>
      </c>
      <c r="O13" s="80"/>
      <c r="P13" s="77"/>
      <c r="Q13" s="81"/>
      <c r="R13" s="81"/>
      <c r="S13" s="81"/>
      <c r="T13" s="81"/>
      <c r="U13" s="81"/>
      <c r="V13" s="81"/>
      <c r="W13" s="81"/>
      <c r="X13" s="82"/>
      <c r="Y13" s="68"/>
      <c r="Z13" s="68"/>
      <c r="AA13" s="68"/>
      <c r="AB13" s="69"/>
      <c r="AC13" s="74"/>
      <c r="AD13" s="68"/>
      <c r="AE13" s="68"/>
      <c r="AF13" s="69"/>
    </row>
    <row r="14" spans="1:32" ht="18.75" customHeight="1">
      <c r="A14" s="61"/>
      <c r="B14" s="47"/>
      <c r="C14" s="62"/>
      <c r="D14" s="63"/>
      <c r="E14" s="51"/>
      <c r="F14" s="64"/>
      <c r="G14" s="65"/>
      <c r="H14" s="83" t="s">
        <v>74</v>
      </c>
      <c r="I14" s="76" t="s">
        <v>56</v>
      </c>
      <c r="J14" s="77" t="s">
        <v>75</v>
      </c>
      <c r="K14" s="77"/>
      <c r="L14" s="80" t="s">
        <v>56</v>
      </c>
      <c r="M14" s="77" t="s">
        <v>76</v>
      </c>
      <c r="N14" s="77"/>
      <c r="O14" s="80" t="s">
        <v>56</v>
      </c>
      <c r="P14" s="77" t="s">
        <v>77</v>
      </c>
      <c r="Q14" s="77"/>
      <c r="R14" s="80" t="s">
        <v>56</v>
      </c>
      <c r="S14" s="77" t="s">
        <v>78</v>
      </c>
      <c r="T14" s="77"/>
      <c r="U14" s="80" t="s">
        <v>56</v>
      </c>
      <c r="V14" s="77" t="s">
        <v>79</v>
      </c>
      <c r="W14" s="77"/>
      <c r="X14" s="84"/>
      <c r="Y14" s="74"/>
      <c r="Z14" s="68"/>
      <c r="AA14" s="68"/>
      <c r="AB14" s="69"/>
      <c r="AC14" s="74"/>
      <c r="AD14" s="68"/>
      <c r="AE14" s="68"/>
      <c r="AF14" s="69"/>
    </row>
    <row r="15" spans="1:32" ht="18.75" customHeight="1">
      <c r="A15" s="61"/>
      <c r="B15" s="47"/>
      <c r="C15" s="62"/>
      <c r="D15" s="63"/>
      <c r="E15" s="51"/>
      <c r="F15" s="64"/>
      <c r="G15" s="65"/>
      <c r="H15" s="83" t="s">
        <v>80</v>
      </c>
      <c r="I15" s="76" t="s">
        <v>56</v>
      </c>
      <c r="J15" s="77" t="s">
        <v>75</v>
      </c>
      <c r="K15" s="78"/>
      <c r="L15" s="80" t="s">
        <v>56</v>
      </c>
      <c r="M15" s="77" t="s">
        <v>81</v>
      </c>
      <c r="N15" s="78"/>
      <c r="O15" s="78"/>
      <c r="P15" s="78"/>
      <c r="Q15" s="78"/>
      <c r="R15" s="78"/>
      <c r="S15" s="78"/>
      <c r="T15" s="78"/>
      <c r="U15" s="78"/>
      <c r="V15" s="78"/>
      <c r="W15" s="78"/>
      <c r="X15" s="85"/>
      <c r="Y15" s="74"/>
      <c r="Z15" s="68"/>
      <c r="AA15" s="68"/>
      <c r="AB15" s="69"/>
      <c r="AC15" s="74"/>
      <c r="AD15" s="68"/>
      <c r="AE15" s="68"/>
      <c r="AF15" s="69"/>
    </row>
    <row r="16" spans="1:32" ht="18.75" customHeight="1">
      <c r="A16" s="61"/>
      <c r="B16" s="47"/>
      <c r="C16" s="62"/>
      <c r="D16" s="63"/>
      <c r="E16" s="51"/>
      <c r="F16" s="64"/>
      <c r="G16" s="65"/>
      <c r="H16" s="537" t="s">
        <v>82</v>
      </c>
      <c r="I16" s="538" t="s">
        <v>56</v>
      </c>
      <c r="J16" s="524" t="s">
        <v>75</v>
      </c>
      <c r="K16" s="524"/>
      <c r="L16" s="538" t="s">
        <v>56</v>
      </c>
      <c r="M16" s="524" t="s">
        <v>81</v>
      </c>
      <c r="N16" s="524"/>
      <c r="O16" s="49"/>
      <c r="P16" s="49"/>
      <c r="Q16" s="49"/>
      <c r="R16" s="49"/>
      <c r="S16" s="86"/>
      <c r="T16" s="49"/>
      <c r="U16" s="49"/>
      <c r="V16" s="86"/>
      <c r="W16" s="49"/>
      <c r="X16" s="65"/>
      <c r="Y16" s="74"/>
      <c r="Z16" s="68"/>
      <c r="AA16" s="68"/>
      <c r="AB16" s="69"/>
      <c r="AC16" s="74"/>
      <c r="AD16" s="68"/>
      <c r="AE16" s="68"/>
      <c r="AF16" s="69"/>
    </row>
    <row r="17" spans="1:32" ht="18.75" customHeight="1">
      <c r="A17" s="61"/>
      <c r="B17" s="47"/>
      <c r="C17" s="62"/>
      <c r="D17" s="63"/>
      <c r="E17" s="51"/>
      <c r="F17" s="64"/>
      <c r="G17" s="65"/>
      <c r="H17" s="536"/>
      <c r="I17" s="539"/>
      <c r="J17" s="525"/>
      <c r="K17" s="525"/>
      <c r="L17" s="539"/>
      <c r="M17" s="525"/>
      <c r="N17" s="525"/>
      <c r="O17" s="87"/>
      <c r="P17" s="87"/>
      <c r="Q17" s="87"/>
      <c r="R17" s="87"/>
      <c r="S17" s="87"/>
      <c r="T17" s="87"/>
      <c r="U17" s="87"/>
      <c r="V17" s="87"/>
      <c r="W17" s="87"/>
      <c r="X17" s="88"/>
      <c r="Y17" s="74"/>
      <c r="Z17" s="68"/>
      <c r="AA17" s="68"/>
      <c r="AB17" s="69"/>
      <c r="AC17" s="74"/>
      <c r="AD17" s="68"/>
      <c r="AE17" s="68"/>
      <c r="AF17" s="69"/>
    </row>
    <row r="18" spans="1:32" ht="18.75" customHeight="1">
      <c r="A18" s="61"/>
      <c r="B18" s="47"/>
      <c r="C18" s="62"/>
      <c r="D18" s="43" t="s">
        <v>56</v>
      </c>
      <c r="E18" s="51" t="s">
        <v>83</v>
      </c>
      <c r="F18" s="64"/>
      <c r="G18" s="65"/>
      <c r="H18" s="537" t="s">
        <v>84</v>
      </c>
      <c r="I18" s="543" t="s">
        <v>56</v>
      </c>
      <c r="J18" s="542" t="s">
        <v>75</v>
      </c>
      <c r="K18" s="542"/>
      <c r="L18" s="543" t="s">
        <v>56</v>
      </c>
      <c r="M18" s="542" t="s">
        <v>81</v>
      </c>
      <c r="N18" s="542"/>
      <c r="O18" s="86"/>
      <c r="P18" s="86"/>
      <c r="Q18" s="86"/>
      <c r="R18" s="86"/>
      <c r="S18" s="86"/>
      <c r="T18" s="86"/>
      <c r="U18" s="86"/>
      <c r="V18" s="86"/>
      <c r="W18" s="86"/>
      <c r="X18" s="89"/>
      <c r="Y18" s="74"/>
      <c r="Z18" s="68"/>
      <c r="AA18" s="68"/>
      <c r="AB18" s="69"/>
      <c r="AC18" s="74"/>
      <c r="AD18" s="68"/>
      <c r="AE18" s="68"/>
      <c r="AF18" s="69"/>
    </row>
    <row r="19" spans="1:32" ht="18.75" customHeight="1">
      <c r="A19" s="48" t="s">
        <v>56</v>
      </c>
      <c r="B19" s="47">
        <v>11</v>
      </c>
      <c r="C19" s="62" t="s">
        <v>85</v>
      </c>
      <c r="D19" s="43" t="s">
        <v>56</v>
      </c>
      <c r="E19" s="51" t="s">
        <v>86</v>
      </c>
      <c r="F19" s="64"/>
      <c r="G19" s="65"/>
      <c r="H19" s="536"/>
      <c r="I19" s="539"/>
      <c r="J19" s="525"/>
      <c r="K19" s="525"/>
      <c r="L19" s="539"/>
      <c r="M19" s="525"/>
      <c r="N19" s="525"/>
      <c r="O19" s="87"/>
      <c r="P19" s="87"/>
      <c r="Q19" s="87"/>
      <c r="R19" s="87"/>
      <c r="S19" s="87"/>
      <c r="T19" s="87"/>
      <c r="U19" s="87"/>
      <c r="V19" s="87"/>
      <c r="W19" s="87"/>
      <c r="X19" s="88"/>
      <c r="Y19" s="74"/>
      <c r="Z19" s="68"/>
      <c r="AA19" s="68"/>
      <c r="AB19" s="69"/>
      <c r="AC19" s="74"/>
      <c r="AD19" s="68"/>
      <c r="AE19" s="68"/>
      <c r="AF19" s="69"/>
    </row>
    <row r="20" spans="1:32" ht="18.75" customHeight="1">
      <c r="A20" s="48"/>
      <c r="B20" s="47"/>
      <c r="C20" s="62"/>
      <c r="D20" s="43" t="s">
        <v>56</v>
      </c>
      <c r="E20" s="51" t="s">
        <v>87</v>
      </c>
      <c r="F20" s="64"/>
      <c r="G20" s="65"/>
      <c r="H20" s="537" t="s">
        <v>88</v>
      </c>
      <c r="I20" s="540" t="s">
        <v>56</v>
      </c>
      <c r="J20" s="542" t="s">
        <v>89</v>
      </c>
      <c r="K20" s="542"/>
      <c r="L20" s="542"/>
      <c r="M20" s="543" t="s">
        <v>56</v>
      </c>
      <c r="N20" s="542" t="s">
        <v>90</v>
      </c>
      <c r="O20" s="542"/>
      <c r="P20" s="542"/>
      <c r="Q20" s="544"/>
      <c r="R20" s="544"/>
      <c r="S20" s="544"/>
      <c r="T20" s="544"/>
      <c r="U20" s="544"/>
      <c r="V20" s="544"/>
      <c r="W20" s="544"/>
      <c r="X20" s="544"/>
      <c r="Y20" s="74"/>
      <c r="Z20" s="68"/>
      <c r="AA20" s="68"/>
      <c r="AB20" s="69"/>
      <c r="AC20" s="74"/>
      <c r="AD20" s="68"/>
      <c r="AE20" s="68"/>
      <c r="AF20" s="69"/>
    </row>
    <row r="21" spans="1:32" ht="19.5" customHeight="1">
      <c r="A21" s="61"/>
      <c r="B21" s="47"/>
      <c r="C21" s="62"/>
      <c r="D21" s="35"/>
      <c r="E21" s="35"/>
      <c r="F21" s="64"/>
      <c r="G21" s="65"/>
      <c r="H21" s="536"/>
      <c r="I21" s="541"/>
      <c r="J21" s="525"/>
      <c r="K21" s="525"/>
      <c r="L21" s="525"/>
      <c r="M21" s="539"/>
      <c r="N21" s="525"/>
      <c r="O21" s="525"/>
      <c r="P21" s="525"/>
      <c r="Q21" s="545"/>
      <c r="R21" s="545"/>
      <c r="S21" s="545"/>
      <c r="T21" s="545"/>
      <c r="U21" s="545"/>
      <c r="V21" s="545"/>
      <c r="W21" s="545"/>
      <c r="X21" s="545"/>
      <c r="Y21" s="74"/>
      <c r="Z21" s="68"/>
      <c r="AA21" s="68"/>
      <c r="AB21" s="69"/>
      <c r="AC21" s="74"/>
      <c r="AD21" s="68"/>
      <c r="AE21" s="68"/>
      <c r="AF21" s="69"/>
    </row>
    <row r="22" spans="1:32" ht="19.5" customHeight="1">
      <c r="A22" s="48"/>
      <c r="B22" s="47"/>
      <c r="C22" s="62"/>
      <c r="D22" s="43"/>
      <c r="E22" s="51"/>
      <c r="F22" s="64"/>
      <c r="G22" s="65"/>
      <c r="H22" s="537" t="s">
        <v>91</v>
      </c>
      <c r="I22" s="540" t="s">
        <v>56</v>
      </c>
      <c r="J22" s="542" t="s">
        <v>89</v>
      </c>
      <c r="K22" s="542"/>
      <c r="L22" s="542"/>
      <c r="M22" s="543" t="s">
        <v>56</v>
      </c>
      <c r="N22" s="542" t="s">
        <v>90</v>
      </c>
      <c r="O22" s="542"/>
      <c r="P22" s="542"/>
      <c r="Q22" s="544"/>
      <c r="R22" s="544"/>
      <c r="S22" s="544"/>
      <c r="T22" s="544"/>
      <c r="U22" s="544"/>
      <c r="V22" s="544"/>
      <c r="W22" s="544"/>
      <c r="X22" s="544"/>
      <c r="Y22" s="74"/>
      <c r="Z22" s="68"/>
      <c r="AA22" s="68"/>
      <c r="AB22" s="69"/>
      <c r="AC22" s="74"/>
      <c r="AD22" s="68"/>
      <c r="AE22" s="68"/>
      <c r="AF22" s="69"/>
    </row>
    <row r="23" spans="1:32" ht="19.5" customHeight="1">
      <c r="A23" s="61"/>
      <c r="B23" s="47"/>
      <c r="C23" s="62"/>
      <c r="D23" s="35"/>
      <c r="E23" s="35"/>
      <c r="F23" s="64"/>
      <c r="G23" s="65"/>
      <c r="H23" s="536"/>
      <c r="I23" s="541"/>
      <c r="J23" s="525"/>
      <c r="K23" s="525"/>
      <c r="L23" s="525"/>
      <c r="M23" s="539"/>
      <c r="N23" s="525"/>
      <c r="O23" s="525"/>
      <c r="P23" s="525"/>
      <c r="Q23" s="545"/>
      <c r="R23" s="545"/>
      <c r="S23" s="545"/>
      <c r="T23" s="545"/>
      <c r="U23" s="545"/>
      <c r="V23" s="545"/>
      <c r="W23" s="545"/>
      <c r="X23" s="545"/>
      <c r="Y23" s="74"/>
      <c r="Z23" s="68"/>
      <c r="AA23" s="68"/>
      <c r="AB23" s="69"/>
      <c r="AC23" s="74"/>
      <c r="AD23" s="68"/>
      <c r="AE23" s="68"/>
      <c r="AF23" s="69"/>
    </row>
    <row r="24" spans="1:32" ht="19.5" customHeight="1">
      <c r="A24" s="48"/>
      <c r="B24" s="47"/>
      <c r="C24" s="62"/>
      <c r="D24" s="43"/>
      <c r="E24" s="51"/>
      <c r="F24" s="64"/>
      <c r="G24" s="65"/>
      <c r="H24" s="537" t="s">
        <v>92</v>
      </c>
      <c r="I24" s="540" t="s">
        <v>56</v>
      </c>
      <c r="J24" s="542" t="s">
        <v>89</v>
      </c>
      <c r="K24" s="542"/>
      <c r="L24" s="542"/>
      <c r="M24" s="543" t="s">
        <v>56</v>
      </c>
      <c r="N24" s="542" t="s">
        <v>90</v>
      </c>
      <c r="O24" s="542"/>
      <c r="P24" s="542"/>
      <c r="Q24" s="544"/>
      <c r="R24" s="544"/>
      <c r="S24" s="544"/>
      <c r="T24" s="544"/>
      <c r="U24" s="544"/>
      <c r="V24" s="544"/>
      <c r="W24" s="544"/>
      <c r="X24" s="544"/>
      <c r="Y24" s="74"/>
      <c r="Z24" s="68"/>
      <c r="AA24" s="68"/>
      <c r="AB24" s="69"/>
      <c r="AC24" s="74"/>
      <c r="AD24" s="68"/>
      <c r="AE24" s="68"/>
      <c r="AF24" s="69"/>
    </row>
    <row r="25" spans="1:32" ht="19.5" customHeight="1">
      <c r="A25" s="61"/>
      <c r="B25" s="47"/>
      <c r="C25" s="62"/>
      <c r="D25" s="35"/>
      <c r="E25" s="35"/>
      <c r="F25" s="64"/>
      <c r="G25" s="65"/>
      <c r="H25" s="536"/>
      <c r="I25" s="541"/>
      <c r="J25" s="525"/>
      <c r="K25" s="525"/>
      <c r="L25" s="525"/>
      <c r="M25" s="539"/>
      <c r="N25" s="525"/>
      <c r="O25" s="525"/>
      <c r="P25" s="525"/>
      <c r="Q25" s="545"/>
      <c r="R25" s="545"/>
      <c r="S25" s="545"/>
      <c r="T25" s="545"/>
      <c r="U25" s="545"/>
      <c r="V25" s="545"/>
      <c r="W25" s="545"/>
      <c r="X25" s="545"/>
      <c r="Y25" s="74"/>
      <c r="Z25" s="68"/>
      <c r="AA25" s="68"/>
      <c r="AB25" s="69"/>
      <c r="AC25" s="74"/>
      <c r="AD25" s="68"/>
      <c r="AE25" s="68"/>
      <c r="AF25" s="69"/>
    </row>
    <row r="26" spans="1:32" ht="19.5" customHeight="1">
      <c r="A26" s="61"/>
      <c r="B26" s="47"/>
      <c r="C26" s="65"/>
      <c r="D26" s="35"/>
      <c r="E26" s="51"/>
      <c r="F26" s="64"/>
      <c r="G26" s="65"/>
      <c r="H26" s="83" t="s">
        <v>93</v>
      </c>
      <c r="I26" s="43" t="s">
        <v>56</v>
      </c>
      <c r="J26" s="77" t="s">
        <v>75</v>
      </c>
      <c r="K26" s="78"/>
      <c r="L26" s="43" t="s">
        <v>56</v>
      </c>
      <c r="M26" s="77" t="s">
        <v>81</v>
      </c>
      <c r="N26" s="77"/>
      <c r="O26" s="77"/>
      <c r="P26" s="77"/>
      <c r="Q26" s="77"/>
      <c r="R26" s="77"/>
      <c r="S26" s="77"/>
      <c r="T26" s="77"/>
      <c r="U26" s="77"/>
      <c r="V26" s="77"/>
      <c r="W26" s="77"/>
      <c r="X26" s="84"/>
      <c r="Y26" s="74"/>
      <c r="Z26" s="68"/>
      <c r="AA26" s="68"/>
      <c r="AB26" s="69"/>
      <c r="AC26" s="74"/>
      <c r="AD26" s="68"/>
      <c r="AE26" s="68"/>
      <c r="AF26" s="69"/>
    </row>
    <row r="27" spans="1:32" ht="19.5" customHeight="1">
      <c r="A27" s="61"/>
      <c r="B27" s="92"/>
      <c r="C27" s="92"/>
      <c r="D27" s="35"/>
      <c r="E27" s="35"/>
      <c r="F27" s="64"/>
      <c r="G27" s="65"/>
      <c r="H27" s="537" t="s">
        <v>94</v>
      </c>
      <c r="I27" s="543" t="s">
        <v>56</v>
      </c>
      <c r="J27" s="542" t="s">
        <v>89</v>
      </c>
      <c r="K27" s="542"/>
      <c r="L27" s="542"/>
      <c r="M27" s="543" t="s">
        <v>56</v>
      </c>
      <c r="N27" s="542" t="s">
        <v>90</v>
      </c>
      <c r="O27" s="542"/>
      <c r="P27" s="542"/>
      <c r="Q27" s="86"/>
      <c r="R27" s="86"/>
      <c r="S27" s="86"/>
      <c r="T27" s="86"/>
      <c r="U27" s="86"/>
      <c r="V27" s="86"/>
      <c r="W27" s="86"/>
      <c r="X27" s="89"/>
      <c r="Y27" s="74"/>
      <c r="Z27" s="68"/>
      <c r="AA27" s="68"/>
      <c r="AB27" s="69"/>
      <c r="AC27" s="74"/>
      <c r="AD27" s="68"/>
      <c r="AE27" s="68"/>
      <c r="AF27" s="69"/>
    </row>
    <row r="28" spans="1:32" ht="18.75" customHeight="1">
      <c r="A28" s="48"/>
      <c r="B28" s="92"/>
      <c r="C28" s="92"/>
      <c r="D28" s="35"/>
      <c r="E28" s="35"/>
      <c r="F28" s="64"/>
      <c r="G28" s="65"/>
      <c r="H28" s="536"/>
      <c r="I28" s="539"/>
      <c r="J28" s="525"/>
      <c r="K28" s="525"/>
      <c r="L28" s="525"/>
      <c r="M28" s="539"/>
      <c r="N28" s="525"/>
      <c r="O28" s="525"/>
      <c r="P28" s="525"/>
      <c r="Q28" s="93"/>
      <c r="R28" s="93"/>
      <c r="S28" s="93"/>
      <c r="T28" s="93"/>
      <c r="U28" s="93"/>
      <c r="V28" s="93"/>
      <c r="W28" s="93"/>
      <c r="X28" s="94"/>
      <c r="Y28" s="74"/>
      <c r="Z28" s="68"/>
      <c r="AA28" s="68"/>
      <c r="AB28" s="69"/>
      <c r="AC28" s="74"/>
      <c r="AD28" s="68"/>
      <c r="AE28" s="68"/>
      <c r="AF28" s="69"/>
    </row>
    <row r="29" spans="1:32" ht="18.75" customHeight="1">
      <c r="A29" s="61"/>
      <c r="B29" s="92"/>
      <c r="C29" s="92"/>
      <c r="D29" s="35"/>
      <c r="E29" s="35"/>
      <c r="F29" s="64"/>
      <c r="G29" s="65"/>
      <c r="H29" s="537" t="s">
        <v>95</v>
      </c>
      <c r="I29" s="543" t="s">
        <v>56</v>
      </c>
      <c r="J29" s="542" t="s">
        <v>89</v>
      </c>
      <c r="K29" s="542"/>
      <c r="L29" s="542"/>
      <c r="M29" s="543" t="s">
        <v>56</v>
      </c>
      <c r="N29" s="542" t="s">
        <v>90</v>
      </c>
      <c r="O29" s="542"/>
      <c r="P29" s="542"/>
      <c r="Q29" s="95"/>
      <c r="R29" s="95"/>
      <c r="S29" s="95"/>
      <c r="T29" s="95"/>
      <c r="U29" s="95"/>
      <c r="V29" s="95"/>
      <c r="W29" s="95"/>
      <c r="X29" s="96"/>
      <c r="Y29" s="74"/>
      <c r="Z29" s="68"/>
      <c r="AA29" s="68"/>
      <c r="AB29" s="69"/>
      <c r="AC29" s="74"/>
      <c r="AD29" s="68"/>
      <c r="AE29" s="68"/>
      <c r="AF29" s="69"/>
    </row>
    <row r="30" spans="1:32" ht="18.75" customHeight="1">
      <c r="A30" s="61"/>
      <c r="B30" s="47"/>
      <c r="C30" s="62"/>
      <c r="D30" s="63"/>
      <c r="E30" s="51"/>
      <c r="F30" s="64"/>
      <c r="G30" s="65"/>
      <c r="H30" s="536"/>
      <c r="I30" s="539"/>
      <c r="J30" s="525"/>
      <c r="K30" s="525"/>
      <c r="L30" s="525"/>
      <c r="M30" s="539"/>
      <c r="N30" s="525"/>
      <c r="O30" s="525"/>
      <c r="P30" s="525"/>
      <c r="Q30" s="93"/>
      <c r="R30" s="93"/>
      <c r="S30" s="93"/>
      <c r="T30" s="93"/>
      <c r="U30" s="93"/>
      <c r="V30" s="93"/>
      <c r="W30" s="93"/>
      <c r="X30" s="94"/>
      <c r="Y30" s="74"/>
      <c r="Z30" s="68"/>
      <c r="AA30" s="68"/>
      <c r="AB30" s="69"/>
      <c r="AC30" s="74"/>
      <c r="AD30" s="68"/>
      <c r="AE30" s="68"/>
      <c r="AF30" s="69"/>
    </row>
    <row r="31" spans="1:32" ht="19.5" customHeight="1">
      <c r="A31" s="61"/>
      <c r="B31" s="47"/>
      <c r="C31" s="62"/>
      <c r="D31" s="63"/>
      <c r="E31" s="51"/>
      <c r="F31" s="64"/>
      <c r="G31" s="65"/>
      <c r="H31" s="75" t="s">
        <v>96</v>
      </c>
      <c r="I31" s="76" t="s">
        <v>56</v>
      </c>
      <c r="J31" s="77" t="s">
        <v>75</v>
      </c>
      <c r="K31" s="77"/>
      <c r="L31" s="80" t="s">
        <v>56</v>
      </c>
      <c r="M31" s="77" t="s">
        <v>81</v>
      </c>
      <c r="N31" s="77"/>
      <c r="O31" s="81"/>
      <c r="P31" s="77"/>
      <c r="Q31" s="81"/>
      <c r="R31" s="81"/>
      <c r="S31" s="81"/>
      <c r="T31" s="81"/>
      <c r="U31" s="81"/>
      <c r="V31" s="81"/>
      <c r="W31" s="81"/>
      <c r="X31" s="82"/>
      <c r="Y31" s="68"/>
      <c r="Z31" s="68"/>
      <c r="AA31" s="68"/>
      <c r="AB31" s="69"/>
      <c r="AC31" s="74"/>
      <c r="AD31" s="68"/>
      <c r="AE31" s="68"/>
      <c r="AF31" s="69"/>
    </row>
    <row r="32" spans="1:32" ht="19.5" customHeight="1">
      <c r="A32" s="61"/>
      <c r="B32" s="47"/>
      <c r="C32" s="62"/>
      <c r="D32" s="63"/>
      <c r="E32" s="51"/>
      <c r="F32" s="64"/>
      <c r="G32" s="65"/>
      <c r="H32" s="75" t="s">
        <v>97</v>
      </c>
      <c r="I32" s="76" t="s">
        <v>56</v>
      </c>
      <c r="J32" s="77" t="s">
        <v>75</v>
      </c>
      <c r="K32" s="77"/>
      <c r="L32" s="80" t="s">
        <v>56</v>
      </c>
      <c r="M32" s="77" t="s">
        <v>76</v>
      </c>
      <c r="N32" s="77"/>
      <c r="O32" s="80" t="s">
        <v>56</v>
      </c>
      <c r="P32" s="77" t="s">
        <v>77</v>
      </c>
      <c r="Q32" s="81"/>
      <c r="R32" s="81"/>
      <c r="S32" s="81"/>
      <c r="T32" s="81"/>
      <c r="U32" s="81"/>
      <c r="V32" s="81"/>
      <c r="W32" s="81"/>
      <c r="X32" s="82"/>
      <c r="Y32" s="68"/>
      <c r="Z32" s="68"/>
      <c r="AA32" s="68"/>
      <c r="AB32" s="69"/>
      <c r="AC32" s="74"/>
      <c r="AD32" s="68"/>
      <c r="AE32" s="68"/>
      <c r="AF32" s="69"/>
    </row>
    <row r="33" spans="1:32" ht="18.75" customHeight="1">
      <c r="A33" s="61"/>
      <c r="B33" s="47"/>
      <c r="C33" s="62"/>
      <c r="D33" s="63"/>
      <c r="E33" s="51"/>
      <c r="F33" s="64"/>
      <c r="G33" s="65"/>
      <c r="H33" s="537" t="s">
        <v>98</v>
      </c>
      <c r="I33" s="90" t="s">
        <v>56</v>
      </c>
      <c r="J33" s="86" t="s">
        <v>75</v>
      </c>
      <c r="K33" s="86"/>
      <c r="L33" s="97"/>
      <c r="M33" s="98"/>
      <c r="N33" s="98"/>
      <c r="O33" s="97"/>
      <c r="P33" s="98"/>
      <c r="Q33" s="99"/>
      <c r="R33" s="97"/>
      <c r="S33" s="98"/>
      <c r="T33" s="99"/>
      <c r="U33" s="91" t="s">
        <v>56</v>
      </c>
      <c r="V33" s="86" t="s">
        <v>99</v>
      </c>
      <c r="W33" s="100"/>
      <c r="X33" s="101"/>
      <c r="Y33" s="68"/>
      <c r="Z33" s="68"/>
      <c r="AA33" s="68"/>
      <c r="AB33" s="69"/>
      <c r="AC33" s="74"/>
      <c r="AD33" s="68"/>
      <c r="AE33" s="68"/>
      <c r="AF33" s="69"/>
    </row>
    <row r="34" spans="1:32" ht="18.75" customHeight="1">
      <c r="A34" s="61"/>
      <c r="B34" s="47"/>
      <c r="C34" s="62"/>
      <c r="D34" s="63"/>
      <c r="E34" s="51"/>
      <c r="F34" s="64"/>
      <c r="G34" s="65"/>
      <c r="H34" s="535"/>
      <c r="I34" s="48" t="s">
        <v>56</v>
      </c>
      <c r="J34" s="49" t="s">
        <v>100</v>
      </c>
      <c r="K34" s="49"/>
      <c r="L34" s="43"/>
      <c r="M34" s="43" t="s">
        <v>56</v>
      </c>
      <c r="N34" s="49" t="s">
        <v>101</v>
      </c>
      <c r="O34" s="43"/>
      <c r="P34" s="43"/>
      <c r="Q34" s="43" t="s">
        <v>56</v>
      </c>
      <c r="R34" s="49" t="s">
        <v>102</v>
      </c>
      <c r="S34" s="35"/>
      <c r="T34" s="49"/>
      <c r="U34" s="43" t="s">
        <v>56</v>
      </c>
      <c r="V34" s="49" t="s">
        <v>103</v>
      </c>
      <c r="W34" s="66"/>
      <c r="X34" s="67"/>
      <c r="Y34" s="68"/>
      <c r="Z34" s="68"/>
      <c r="AA34" s="68"/>
      <c r="AB34" s="69"/>
      <c r="AC34" s="74"/>
      <c r="AD34" s="68"/>
      <c r="AE34" s="68"/>
      <c r="AF34" s="69"/>
    </row>
    <row r="35" spans="1:32" ht="18.75" customHeight="1">
      <c r="A35" s="61"/>
      <c r="B35" s="47"/>
      <c r="C35" s="62"/>
      <c r="D35" s="63"/>
      <c r="E35" s="51"/>
      <c r="F35" s="64"/>
      <c r="G35" s="65"/>
      <c r="H35" s="535"/>
      <c r="I35" s="48" t="s">
        <v>56</v>
      </c>
      <c r="J35" s="49" t="s">
        <v>104</v>
      </c>
      <c r="K35" s="49"/>
      <c r="L35" s="43"/>
      <c r="M35" s="43" t="s">
        <v>56</v>
      </c>
      <c r="N35" s="49" t="s">
        <v>105</v>
      </c>
      <c r="O35" s="43"/>
      <c r="P35" s="43"/>
      <c r="Q35" s="43" t="s">
        <v>56</v>
      </c>
      <c r="R35" s="49" t="s">
        <v>106</v>
      </c>
      <c r="S35" s="35"/>
      <c r="T35" s="49"/>
      <c r="U35" s="43" t="s">
        <v>56</v>
      </c>
      <c r="V35" s="49" t="s">
        <v>107</v>
      </c>
      <c r="W35" s="66"/>
      <c r="X35" s="67"/>
      <c r="Y35" s="68"/>
      <c r="Z35" s="68"/>
      <c r="AA35" s="68"/>
      <c r="AB35" s="69"/>
      <c r="AC35" s="74"/>
      <c r="AD35" s="68"/>
      <c r="AE35" s="68"/>
      <c r="AF35" s="69"/>
    </row>
    <row r="36" spans="1:32" ht="18.75" customHeight="1">
      <c r="A36" s="61"/>
      <c r="B36" s="47"/>
      <c r="C36" s="62"/>
      <c r="D36" s="63"/>
      <c r="E36" s="51"/>
      <c r="F36" s="64"/>
      <c r="G36" s="65"/>
      <c r="H36" s="535"/>
      <c r="I36" s="48" t="s">
        <v>56</v>
      </c>
      <c r="J36" s="49" t="s">
        <v>108</v>
      </c>
      <c r="K36" s="49"/>
      <c r="L36" s="43"/>
      <c r="M36" s="43" t="s">
        <v>56</v>
      </c>
      <c r="N36" s="49" t="s">
        <v>109</v>
      </c>
      <c r="O36" s="43"/>
      <c r="P36" s="43"/>
      <c r="Q36" s="43" t="s">
        <v>56</v>
      </c>
      <c r="R36" s="49" t="s">
        <v>110</v>
      </c>
      <c r="S36" s="35"/>
      <c r="T36" s="49"/>
      <c r="U36" s="43" t="s">
        <v>56</v>
      </c>
      <c r="V36" s="49" t="s">
        <v>111</v>
      </c>
      <c r="W36" s="66"/>
      <c r="X36" s="67"/>
      <c r="Y36" s="68"/>
      <c r="Z36" s="68"/>
      <c r="AA36" s="68"/>
      <c r="AB36" s="69"/>
      <c r="AC36" s="74"/>
      <c r="AD36" s="68"/>
      <c r="AE36" s="68"/>
      <c r="AF36" s="69"/>
    </row>
    <row r="37" spans="1:32" ht="18.75" customHeight="1">
      <c r="A37" s="61"/>
      <c r="B37" s="47"/>
      <c r="C37" s="62"/>
      <c r="D37" s="63"/>
      <c r="E37" s="51"/>
      <c r="F37" s="64"/>
      <c r="G37" s="65"/>
      <c r="H37" s="535"/>
      <c r="I37" s="48" t="s">
        <v>56</v>
      </c>
      <c r="J37" s="49" t="s">
        <v>112</v>
      </c>
      <c r="K37" s="49"/>
      <c r="L37" s="43"/>
      <c r="M37" s="43" t="s">
        <v>56</v>
      </c>
      <c r="N37" s="49" t="s">
        <v>113</v>
      </c>
      <c r="O37" s="43"/>
      <c r="P37" s="43"/>
      <c r="Q37" s="43" t="s">
        <v>56</v>
      </c>
      <c r="R37" s="49" t="s">
        <v>114</v>
      </c>
      <c r="S37" s="35"/>
      <c r="T37" s="49"/>
      <c r="U37" s="43" t="s">
        <v>56</v>
      </c>
      <c r="V37" s="49" t="s">
        <v>115</v>
      </c>
      <c r="W37" s="66"/>
      <c r="X37" s="67"/>
      <c r="Y37" s="68"/>
      <c r="Z37" s="68"/>
      <c r="AA37" s="68"/>
      <c r="AB37" s="69"/>
      <c r="AC37" s="74"/>
      <c r="AD37" s="68"/>
      <c r="AE37" s="68"/>
      <c r="AF37" s="69"/>
    </row>
    <row r="38" spans="1:32" ht="18.75" customHeight="1">
      <c r="A38" s="102"/>
      <c r="B38" s="103"/>
      <c r="C38" s="104"/>
      <c r="D38" s="105"/>
      <c r="E38" s="106"/>
      <c r="F38" s="107"/>
      <c r="G38" s="108"/>
      <c r="H38" s="546"/>
      <c r="I38" s="109" t="s">
        <v>56</v>
      </c>
      <c r="J38" s="110" t="s">
        <v>116</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8.25" customHeight="1">
      <c r="A39" s="118"/>
      <c r="B39" s="118"/>
      <c r="C39" s="35"/>
      <c r="D39" s="35"/>
      <c r="E39" s="35"/>
      <c r="F39" s="35"/>
      <c r="G39" s="49"/>
      <c r="H39" s="49"/>
      <c r="I39" s="49"/>
      <c r="J39" s="49"/>
      <c r="K39" s="49"/>
      <c r="L39" s="49"/>
      <c r="M39" s="49"/>
      <c r="N39" s="49"/>
      <c r="O39" s="49"/>
      <c r="P39" s="49"/>
      <c r="Q39" s="49"/>
      <c r="R39" s="49"/>
      <c r="S39" s="49"/>
      <c r="T39" s="49"/>
      <c r="U39" s="49"/>
      <c r="V39" s="49"/>
      <c r="W39" s="49"/>
      <c r="X39" s="49"/>
      <c r="Y39" s="49"/>
      <c r="Z39" s="49"/>
      <c r="AA39" s="49"/>
      <c r="AB39" s="49"/>
      <c r="AC39" s="35"/>
      <c r="AD39" s="35"/>
      <c r="AE39" s="35"/>
      <c r="AF39" s="35"/>
    </row>
    <row r="40" spans="1:32" ht="20.25" customHeight="1">
      <c r="A40" s="118"/>
      <c r="B40" s="118"/>
      <c r="C40" s="49" t="s">
        <v>117</v>
      </c>
      <c r="D40" s="49"/>
      <c r="E40" s="119"/>
      <c r="F40" s="119"/>
      <c r="G40" s="119"/>
      <c r="H40" s="119"/>
      <c r="I40" s="119"/>
      <c r="J40" s="119"/>
      <c r="K40" s="119"/>
      <c r="L40" s="119"/>
      <c r="M40" s="119"/>
      <c r="N40" s="119"/>
      <c r="O40" s="119"/>
      <c r="P40" s="119"/>
      <c r="Q40" s="119"/>
      <c r="R40" s="119"/>
      <c r="S40" s="119"/>
      <c r="T40" s="119"/>
      <c r="U40" s="119"/>
      <c r="V40" s="119"/>
      <c r="W40" s="35"/>
      <c r="X40" s="35"/>
      <c r="Y40" s="35"/>
      <c r="Z40" s="35"/>
      <c r="AA40" s="35"/>
      <c r="AB40" s="35"/>
      <c r="AC40" s="35"/>
      <c r="AD40" s="35"/>
      <c r="AE40" s="35"/>
      <c r="AF40" s="35"/>
    </row>
  </sheetData>
  <mergeCells count="7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W20:W21"/>
    <mergeCell ref="X20:X21"/>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2:H23"/>
    <mergeCell ref="I22:I23"/>
    <mergeCell ref="J22:L23"/>
    <mergeCell ref="M22:M23"/>
    <mergeCell ref="N22:P23"/>
    <mergeCell ref="H18:H19"/>
    <mergeCell ref="I18:I19"/>
    <mergeCell ref="J18:K19"/>
    <mergeCell ref="L18:L19"/>
    <mergeCell ref="M18:N19"/>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A19:A20 L14:L19 M34:M38 P34:Q38 R33 U33:U38 A24" xr:uid="{59B97703-94C1-4539-AC3B-FEC7DCD7BA09}">
      <formula1>"□,■"</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1135D-4CAF-4468-911C-54E3AAA89072}">
  <sheetPr>
    <pageSetUpPr fitToPage="1"/>
  </sheetPr>
  <dimension ref="A1:I49"/>
  <sheetViews>
    <sheetView showGridLines="0" view="pageBreakPreview" topLeftCell="A18" zoomScale="150" zoomScaleNormal="100" zoomScaleSheetLayoutView="150" workbookViewId="0">
      <selection activeCell="F25" sqref="F25:G25"/>
    </sheetView>
  </sheetViews>
  <sheetFormatPr defaultRowHeight="18.75"/>
  <cols>
    <col min="1" max="1" width="10.5" customWidth="1"/>
    <col min="2" max="2" width="13.875" customWidth="1"/>
    <col min="3" max="4" width="10.5" customWidth="1"/>
    <col min="5" max="5" width="12.25" customWidth="1"/>
    <col min="6" max="9" width="10.5" customWidth="1"/>
  </cols>
  <sheetData>
    <row r="1" spans="1:9">
      <c r="A1" s="245" t="s">
        <v>242</v>
      </c>
      <c r="B1" s="246"/>
      <c r="C1" s="246"/>
      <c r="D1" s="246"/>
      <c r="E1" s="246"/>
      <c r="F1" s="246"/>
      <c r="G1" s="246"/>
      <c r="H1" s="246"/>
      <c r="I1" s="246"/>
    </row>
    <row r="2" spans="1:9">
      <c r="A2" s="247"/>
      <c r="B2" s="248"/>
      <c r="C2" s="248"/>
      <c r="D2" s="248"/>
      <c r="E2" s="248"/>
      <c r="F2" s="248"/>
      <c r="G2" s="248"/>
      <c r="H2" s="392" t="s">
        <v>243</v>
      </c>
      <c r="I2" s="392"/>
    </row>
    <row r="3" spans="1:9" ht="8.25" customHeight="1">
      <c r="A3" s="249"/>
      <c r="B3" s="249"/>
      <c r="C3" s="249"/>
      <c r="D3" s="249"/>
      <c r="E3" s="249"/>
      <c r="F3" s="249"/>
      <c r="G3" s="249"/>
      <c r="H3" s="249"/>
      <c r="I3" s="249"/>
    </row>
    <row r="4" spans="1:9">
      <c r="A4" s="249"/>
      <c r="B4" s="249"/>
      <c r="C4" s="249"/>
      <c r="D4" s="249"/>
      <c r="E4" s="249"/>
      <c r="F4" s="249"/>
      <c r="G4" s="249"/>
      <c r="H4" s="249"/>
      <c r="I4" s="249"/>
    </row>
    <row r="5" spans="1:9">
      <c r="A5" s="249" t="s">
        <v>244</v>
      </c>
      <c r="B5" s="249"/>
      <c r="C5" s="249"/>
      <c r="D5" s="249"/>
      <c r="E5" s="249"/>
      <c r="F5" s="249"/>
      <c r="G5" s="249"/>
      <c r="H5" s="249"/>
      <c r="I5" s="249"/>
    </row>
    <row r="6" spans="1:9">
      <c r="A6" s="249"/>
      <c r="B6" s="249"/>
      <c r="C6" s="249"/>
      <c r="D6" s="249"/>
      <c r="E6" s="249"/>
      <c r="F6" s="249"/>
      <c r="G6" s="249"/>
      <c r="H6" s="249"/>
      <c r="I6" s="249"/>
    </row>
    <row r="7" spans="1:9">
      <c r="A7" s="249"/>
      <c r="B7" s="249"/>
      <c r="C7" s="249"/>
      <c r="D7" s="249"/>
      <c r="E7" s="249"/>
      <c r="F7" s="249"/>
      <c r="G7" s="249"/>
      <c r="H7" s="249"/>
      <c r="I7" s="249"/>
    </row>
    <row r="8" spans="1:9" ht="18.75" customHeight="1">
      <c r="A8" s="249"/>
      <c r="B8" s="249"/>
      <c r="C8" s="249"/>
      <c r="D8" s="249"/>
      <c r="E8" s="250" t="s">
        <v>245</v>
      </c>
      <c r="F8" s="393"/>
      <c r="G8" s="393"/>
      <c r="H8" s="393"/>
      <c r="I8" s="393"/>
    </row>
    <row r="9" spans="1:9" ht="18.75" customHeight="1">
      <c r="A9" s="249"/>
      <c r="B9" s="249"/>
      <c r="C9" s="249"/>
      <c r="D9" s="249"/>
      <c r="E9" s="251" t="s">
        <v>246</v>
      </c>
      <c r="F9" s="394"/>
      <c r="G9" s="394"/>
      <c r="H9" s="394"/>
      <c r="I9" s="394"/>
    </row>
    <row r="10" spans="1:9" ht="18.75" customHeight="1">
      <c r="A10" s="249"/>
      <c r="B10" s="249"/>
      <c r="C10" s="249"/>
      <c r="D10" s="249"/>
      <c r="E10" s="251" t="s">
        <v>247</v>
      </c>
      <c r="F10" s="394"/>
      <c r="G10" s="394"/>
      <c r="H10" s="394"/>
      <c r="I10" s="394"/>
    </row>
    <row r="11" spans="1:9" ht="18.75" customHeight="1">
      <c r="A11" s="249"/>
      <c r="B11" s="249"/>
      <c r="C11" s="249"/>
      <c r="D11" s="249"/>
      <c r="E11" s="252" t="s">
        <v>248</v>
      </c>
      <c r="F11" s="370"/>
      <c r="G11" s="370"/>
      <c r="H11" s="370"/>
      <c r="I11" s="370"/>
    </row>
    <row r="12" spans="1:9" ht="18.75" customHeight="1">
      <c r="A12" s="249"/>
      <c r="B12" s="249"/>
      <c r="C12" s="249"/>
      <c r="D12" s="249"/>
      <c r="E12" s="251"/>
      <c r="F12" s="253"/>
      <c r="G12" s="253"/>
      <c r="H12" s="253"/>
      <c r="I12" s="253"/>
    </row>
    <row r="13" spans="1:9" ht="18.75" customHeight="1">
      <c r="A13" s="395" t="s">
        <v>249</v>
      </c>
      <c r="B13" s="395"/>
      <c r="C13" s="395"/>
      <c r="D13" s="395"/>
      <c r="E13" s="395"/>
      <c r="F13" s="395"/>
      <c r="G13" s="395"/>
      <c r="H13" s="395"/>
      <c r="I13" s="395"/>
    </row>
    <row r="14" spans="1:9" ht="42" customHeight="1">
      <c r="A14" s="246"/>
      <c r="B14" s="396" t="s">
        <v>250</v>
      </c>
      <c r="C14" s="396"/>
      <c r="D14" s="396"/>
      <c r="E14" s="396"/>
      <c r="F14" s="396"/>
      <c r="G14" s="396"/>
      <c r="H14" s="396"/>
      <c r="I14" s="254"/>
    </row>
    <row r="15" spans="1:9" ht="18.75" customHeight="1">
      <c r="A15" s="255"/>
      <c r="B15" s="256" t="s">
        <v>251</v>
      </c>
      <c r="C15" s="255"/>
      <c r="D15" s="255"/>
      <c r="E15" s="255"/>
      <c r="F15" s="255"/>
      <c r="G15" s="255"/>
      <c r="H15" s="255"/>
      <c r="I15" s="255"/>
    </row>
    <row r="16" spans="1:9">
      <c r="A16" s="249" t="s">
        <v>252</v>
      </c>
      <c r="B16" s="249"/>
      <c r="C16" s="249"/>
      <c r="D16" s="249"/>
      <c r="E16" s="249"/>
      <c r="F16" s="249"/>
      <c r="G16" s="249"/>
      <c r="H16" s="249"/>
      <c r="I16" s="249"/>
    </row>
    <row r="17" spans="1:9">
      <c r="A17" s="249"/>
      <c r="B17" s="257" t="s">
        <v>253</v>
      </c>
      <c r="C17" s="397" t="s">
        <v>254</v>
      </c>
      <c r="D17" s="397"/>
      <c r="E17" s="397"/>
      <c r="F17" s="398" t="s">
        <v>255</v>
      </c>
      <c r="G17" s="398"/>
      <c r="H17" s="399"/>
      <c r="I17" s="249"/>
    </row>
    <row r="18" spans="1:9" ht="21.75" customHeight="1">
      <c r="A18" s="249"/>
      <c r="B18" s="258" t="s">
        <v>256</v>
      </c>
      <c r="C18" s="391"/>
      <c r="D18" s="391"/>
      <c r="E18" s="391"/>
      <c r="F18" s="370"/>
      <c r="G18" s="370"/>
      <c r="H18" s="371"/>
      <c r="I18" s="249"/>
    </row>
    <row r="19" spans="1:9" ht="21.75" customHeight="1">
      <c r="A19" s="249"/>
      <c r="B19" s="259" t="s">
        <v>257</v>
      </c>
      <c r="C19" s="391"/>
      <c r="D19" s="391"/>
      <c r="E19" s="391"/>
      <c r="F19" s="370"/>
      <c r="G19" s="370"/>
      <c r="H19" s="371"/>
      <c r="I19" s="249"/>
    </row>
    <row r="20" spans="1:9" ht="21.75" customHeight="1">
      <c r="A20" s="249"/>
      <c r="B20" s="258" t="s">
        <v>258</v>
      </c>
      <c r="C20" s="390"/>
      <c r="D20" s="390"/>
      <c r="E20" s="390"/>
      <c r="F20" s="390"/>
      <c r="G20" s="390"/>
      <c r="H20" s="390"/>
      <c r="I20" s="249"/>
    </row>
    <row r="21" spans="1:9" ht="21.75" customHeight="1">
      <c r="A21" s="249"/>
      <c r="B21" s="258" t="s">
        <v>181</v>
      </c>
      <c r="C21" s="369"/>
      <c r="D21" s="370"/>
      <c r="E21" s="371"/>
      <c r="F21" s="369"/>
      <c r="G21" s="370"/>
      <c r="H21" s="371"/>
      <c r="I21" s="249"/>
    </row>
    <row r="22" spans="1:9" ht="21.75" customHeight="1">
      <c r="A22" s="249"/>
      <c r="B22" s="258" t="s">
        <v>259</v>
      </c>
      <c r="C22" s="369"/>
      <c r="D22" s="370"/>
      <c r="E22" s="355" t="s">
        <v>186</v>
      </c>
      <c r="F22" s="369"/>
      <c r="G22" s="370"/>
      <c r="H22" s="355" t="s">
        <v>186</v>
      </c>
      <c r="I22" s="249"/>
    </row>
    <row r="23" spans="1:9" ht="21.75" customHeight="1">
      <c r="A23" s="249"/>
      <c r="B23" s="258" t="s">
        <v>260</v>
      </c>
      <c r="C23" s="369"/>
      <c r="D23" s="370"/>
      <c r="E23" s="355" t="s">
        <v>185</v>
      </c>
      <c r="F23" s="369"/>
      <c r="G23" s="370"/>
      <c r="H23" s="355" t="s">
        <v>185</v>
      </c>
      <c r="I23" s="249"/>
    </row>
    <row r="24" spans="1:9" ht="21.75" customHeight="1">
      <c r="A24" s="249"/>
      <c r="B24" s="258" t="s">
        <v>261</v>
      </c>
      <c r="C24" s="369"/>
      <c r="D24" s="370"/>
      <c r="E24" s="371"/>
      <c r="F24" s="369"/>
      <c r="G24" s="370"/>
      <c r="H24" s="371"/>
      <c r="I24" s="249"/>
    </row>
    <row r="25" spans="1:9" ht="21.75" customHeight="1">
      <c r="A25" s="249"/>
      <c r="B25" s="261" t="s">
        <v>262</v>
      </c>
      <c r="C25" s="386">
        <f>'(別紙1-1-1)所要額調書（優先順位第１位）　'!D73</f>
        <v>0</v>
      </c>
      <c r="D25" s="387"/>
      <c r="E25" s="260" t="s">
        <v>174</v>
      </c>
      <c r="F25" s="386">
        <f>'(別紙1-1-2)所要額調書（優先順位第２位）'!D73</f>
        <v>0</v>
      </c>
      <c r="G25" s="387"/>
      <c r="H25" s="260" t="s">
        <v>174</v>
      </c>
      <c r="I25" s="249"/>
    </row>
    <row r="26" spans="1:9" ht="21.75" customHeight="1" thickBot="1">
      <c r="A26" s="249"/>
      <c r="B26" s="251"/>
      <c r="C26" s="253"/>
      <c r="D26" s="253"/>
      <c r="E26" s="253"/>
      <c r="F26" s="253"/>
      <c r="G26" s="253"/>
      <c r="H26" s="253"/>
      <c r="I26" s="249"/>
    </row>
    <row r="27" spans="1:9" ht="21.75" customHeight="1" thickBot="1">
      <c r="A27" s="249"/>
      <c r="B27" s="262" t="s">
        <v>263</v>
      </c>
      <c r="C27" s="263" t="s">
        <v>264</v>
      </c>
      <c r="D27" s="388">
        <f>C25+F25</f>
        <v>0</v>
      </c>
      <c r="E27" s="388"/>
      <c r="F27" s="388"/>
      <c r="G27" s="388"/>
      <c r="H27" s="264" t="s">
        <v>174</v>
      </c>
      <c r="I27" s="249"/>
    </row>
    <row r="28" spans="1:9" ht="21.75" customHeight="1">
      <c r="A28" s="249"/>
      <c r="B28" s="251"/>
      <c r="C28" s="389" t="s">
        <v>265</v>
      </c>
      <c r="D28" s="389"/>
      <c r="E28" s="389"/>
      <c r="F28" s="389"/>
      <c r="G28" s="389"/>
      <c r="H28" s="389"/>
      <c r="I28" s="249"/>
    </row>
    <row r="29" spans="1:9" ht="21.75" customHeight="1">
      <c r="A29" s="249"/>
      <c r="B29" s="251"/>
      <c r="C29" s="265"/>
      <c r="D29" s="265"/>
      <c r="E29" s="265"/>
      <c r="F29" s="265"/>
      <c r="G29" s="265"/>
      <c r="H29" s="265"/>
      <c r="I29" s="249"/>
    </row>
    <row r="30" spans="1:9" ht="21.75" customHeight="1" thickBot="1">
      <c r="A30" s="249"/>
      <c r="B30" s="373" t="s">
        <v>266</v>
      </c>
      <c r="C30" s="373"/>
      <c r="D30" s="373"/>
      <c r="E30" s="265"/>
      <c r="F30" s="265"/>
      <c r="G30" s="265"/>
      <c r="H30" s="265"/>
      <c r="I30" s="249"/>
    </row>
    <row r="31" spans="1:9" ht="21.75" customHeight="1" thickBot="1">
      <c r="A31" s="249"/>
      <c r="B31" s="374" t="s">
        <v>267</v>
      </c>
      <c r="C31" s="375"/>
      <c r="D31" s="375"/>
      <c r="E31" s="375"/>
      <c r="F31" s="375"/>
      <c r="G31" s="375"/>
      <c r="H31" s="376"/>
      <c r="I31" s="249"/>
    </row>
    <row r="32" spans="1:9" ht="26.25" customHeight="1">
      <c r="A32" s="249"/>
      <c r="B32" s="377" t="s">
        <v>268</v>
      </c>
      <c r="C32" s="378"/>
      <c r="D32" s="378"/>
      <c r="E32" s="378"/>
      <c r="F32" s="379"/>
      <c r="G32" s="356"/>
      <c r="H32" s="293" t="s">
        <v>269</v>
      </c>
      <c r="I32" s="266"/>
    </row>
    <row r="33" spans="1:9" ht="26.25" customHeight="1">
      <c r="A33" s="249"/>
      <c r="B33" s="380" t="s">
        <v>270</v>
      </c>
      <c r="C33" s="381"/>
      <c r="D33" s="381"/>
      <c r="E33" s="381"/>
      <c r="F33" s="382"/>
      <c r="G33" s="357"/>
      <c r="H33" s="359"/>
      <c r="I33" s="267" t="s">
        <v>271</v>
      </c>
    </row>
    <row r="34" spans="1:9" ht="26.25" customHeight="1">
      <c r="A34" s="249"/>
      <c r="B34" s="380" t="s">
        <v>272</v>
      </c>
      <c r="C34" s="381"/>
      <c r="D34" s="381"/>
      <c r="E34" s="381"/>
      <c r="F34" s="382"/>
      <c r="G34" s="357"/>
      <c r="H34" s="360"/>
      <c r="I34" s="267" t="s">
        <v>273</v>
      </c>
    </row>
    <row r="35" spans="1:9" ht="26.25" customHeight="1" thickBot="1">
      <c r="A35" s="249"/>
      <c r="B35" s="383" t="s">
        <v>274</v>
      </c>
      <c r="C35" s="384"/>
      <c r="D35" s="384"/>
      <c r="E35" s="384"/>
      <c r="F35" s="385"/>
      <c r="G35" s="358"/>
      <c r="H35" s="361"/>
      <c r="I35" s="267" t="s">
        <v>275</v>
      </c>
    </row>
    <row r="36" spans="1:9" ht="21.75" customHeight="1">
      <c r="A36" s="249"/>
      <c r="B36" s="251"/>
      <c r="C36" s="265"/>
      <c r="D36" s="265"/>
      <c r="E36" s="265"/>
      <c r="F36" s="265"/>
      <c r="G36" s="294" t="s">
        <v>276</v>
      </c>
      <c r="H36" s="265"/>
      <c r="I36" s="249"/>
    </row>
    <row r="37" spans="1:9" ht="21.75" customHeight="1">
      <c r="A37" s="249"/>
      <c r="B37" s="251"/>
      <c r="C37" s="265"/>
      <c r="D37" s="265"/>
      <c r="E37" s="265"/>
      <c r="F37" s="265"/>
      <c r="G37" s="265"/>
      <c r="H37" s="265"/>
      <c r="I37" s="249"/>
    </row>
    <row r="38" spans="1:9">
      <c r="A38" s="249" t="s">
        <v>314</v>
      </c>
      <c r="B38" s="249"/>
      <c r="C38" s="249"/>
      <c r="D38" s="249"/>
      <c r="E38" s="249"/>
      <c r="F38" s="249"/>
      <c r="G38" s="249"/>
      <c r="H38" s="249"/>
      <c r="I38" s="249"/>
    </row>
    <row r="39" spans="1:9">
      <c r="A39" s="249">
        <v>1</v>
      </c>
      <c r="B39" s="249" t="s">
        <v>337</v>
      </c>
      <c r="C39" s="249"/>
      <c r="D39" s="249"/>
      <c r="E39" s="249"/>
      <c r="F39" s="249"/>
      <c r="G39" s="249"/>
      <c r="H39" s="249"/>
      <c r="I39" s="249"/>
    </row>
    <row r="40" spans="1:9">
      <c r="A40" s="249">
        <v>2</v>
      </c>
      <c r="B40" s="249" t="s">
        <v>338</v>
      </c>
      <c r="C40" s="249"/>
      <c r="D40" s="249"/>
      <c r="E40" s="249"/>
      <c r="F40" s="249"/>
      <c r="G40" s="249"/>
      <c r="H40" s="249"/>
      <c r="I40" s="249"/>
    </row>
    <row r="41" spans="1:9">
      <c r="A41" s="249">
        <v>3</v>
      </c>
      <c r="B41" s="292" t="s">
        <v>342</v>
      </c>
      <c r="C41" s="249"/>
      <c r="D41" s="249"/>
      <c r="E41" s="249"/>
      <c r="F41" s="249"/>
      <c r="G41" s="249"/>
      <c r="H41" s="249"/>
      <c r="I41" s="249"/>
    </row>
    <row r="42" spans="1:9">
      <c r="A42" s="291"/>
      <c r="B42" s="268"/>
      <c r="C42" s="268"/>
      <c r="D42" s="249"/>
      <c r="E42" s="249"/>
      <c r="F42" s="249"/>
      <c r="G42" s="249"/>
      <c r="H42" s="249"/>
      <c r="I42" s="249"/>
    </row>
    <row r="43" spans="1:9">
      <c r="A43" s="270"/>
      <c r="B43" s="270"/>
      <c r="C43" s="270"/>
      <c r="D43" s="270"/>
      <c r="E43" s="270"/>
      <c r="F43" s="270"/>
      <c r="G43" s="270"/>
      <c r="H43" s="270"/>
      <c r="I43" s="270"/>
    </row>
    <row r="44" spans="1:9">
      <c r="A44" s="249"/>
      <c r="B44" s="249"/>
      <c r="C44" s="249"/>
      <c r="D44" s="249"/>
      <c r="E44" s="249"/>
      <c r="F44" s="249"/>
      <c r="G44" s="249"/>
      <c r="H44" s="249"/>
      <c r="I44" s="249"/>
    </row>
    <row r="45" spans="1:9" ht="17.25" customHeight="1">
      <c r="A45" s="249"/>
      <c r="B45" s="249"/>
      <c r="C45" s="249"/>
      <c r="D45" s="249"/>
      <c r="E45" s="249"/>
      <c r="F45" s="372" t="s">
        <v>297</v>
      </c>
      <c r="G45" s="372"/>
      <c r="H45" s="372"/>
      <c r="I45" s="372"/>
    </row>
    <row r="46" spans="1:9" ht="17.25" customHeight="1">
      <c r="A46" s="249"/>
      <c r="B46" s="249"/>
      <c r="C46" s="249" t="s">
        <v>298</v>
      </c>
      <c r="D46" s="249"/>
      <c r="E46" s="249"/>
      <c r="F46" s="271" t="s">
        <v>299</v>
      </c>
      <c r="G46" s="366"/>
      <c r="H46" s="367"/>
      <c r="I46" s="368"/>
    </row>
    <row r="47" spans="1:9" ht="17.25" customHeight="1">
      <c r="A47" s="249"/>
      <c r="B47" s="249"/>
      <c r="C47" s="249"/>
      <c r="D47" s="249"/>
      <c r="E47" s="249"/>
      <c r="F47" s="271" t="s">
        <v>300</v>
      </c>
      <c r="G47" s="366"/>
      <c r="H47" s="367"/>
      <c r="I47" s="368"/>
    </row>
    <row r="48" spans="1:9" ht="17.25" customHeight="1">
      <c r="A48" s="249"/>
      <c r="B48" s="249"/>
      <c r="C48" s="249"/>
      <c r="D48" s="249"/>
      <c r="E48" s="249"/>
      <c r="F48" s="271" t="s">
        <v>301</v>
      </c>
      <c r="G48" s="366"/>
      <c r="H48" s="367"/>
      <c r="I48" s="368"/>
    </row>
    <row r="49" spans="1:9">
      <c r="A49" s="249"/>
      <c r="B49" s="249"/>
      <c r="C49" s="249"/>
      <c r="D49" s="249"/>
      <c r="E49" s="249"/>
      <c r="F49" s="249"/>
      <c r="G49" s="249"/>
      <c r="H49" s="249"/>
      <c r="I49" s="249"/>
    </row>
  </sheetData>
  <sheetProtection algorithmName="SHA-512" hashValue="XbFoSSbXq6yrAx3s6wVPHtldHOoR3nBu1fAM8IOToVTJb8XqVdh6azSSRKFxlmvgcPLCHNf1yo/E51VuzVJVvw==" saltValue="HY2cFVaMviIHGl4onZuSKQ==" spinCount="100000" sheet="1" objects="1" scenarios="1"/>
  <mergeCells count="37">
    <mergeCell ref="C19:E19"/>
    <mergeCell ref="F19:H19"/>
    <mergeCell ref="H2:I2"/>
    <mergeCell ref="F8:I8"/>
    <mergeCell ref="F9:I9"/>
    <mergeCell ref="F10:I10"/>
    <mergeCell ref="F11:I11"/>
    <mergeCell ref="A13:I13"/>
    <mergeCell ref="B14:H14"/>
    <mergeCell ref="C17:E17"/>
    <mergeCell ref="F17:H17"/>
    <mergeCell ref="C18:E18"/>
    <mergeCell ref="F18:H18"/>
    <mergeCell ref="D27:G27"/>
    <mergeCell ref="C28:H28"/>
    <mergeCell ref="C20:E20"/>
    <mergeCell ref="F20:H20"/>
    <mergeCell ref="C22:D22"/>
    <mergeCell ref="F22:G22"/>
    <mergeCell ref="C23:D23"/>
    <mergeCell ref="F23:G23"/>
    <mergeCell ref="G48:I48"/>
    <mergeCell ref="C21:E21"/>
    <mergeCell ref="F21:H21"/>
    <mergeCell ref="F45:I45"/>
    <mergeCell ref="G46:I46"/>
    <mergeCell ref="G47:I47"/>
    <mergeCell ref="B30:D30"/>
    <mergeCell ref="B31:H31"/>
    <mergeCell ref="B32:F32"/>
    <mergeCell ref="B33:F33"/>
    <mergeCell ref="B34:F34"/>
    <mergeCell ref="B35:F35"/>
    <mergeCell ref="C24:E24"/>
    <mergeCell ref="F24:H24"/>
    <mergeCell ref="C25:D25"/>
    <mergeCell ref="F25:G25"/>
  </mergeCells>
  <phoneticPr fontId="2"/>
  <dataValidations count="2">
    <dataValidation type="list" allowBlank="1" showInputMessage="1" showErrorMessage="1" sqref="G32:G35" xr:uid="{3D4DD0E6-2A21-46D1-A12A-1D529BE06947}">
      <formula1>"○,×"</formula1>
    </dataValidation>
    <dataValidation type="list" allowBlank="1" showInputMessage="1" showErrorMessage="1" sqref="C20:E20 F20:H20" xr:uid="{24B702E6-7590-411C-9B63-BBE50EE4F9F9}">
      <formula1>"訪問介護事業所,定期巡回・随時対応型訪問介護看護事業所,夜間対応型訪問介護事業所"</formula1>
    </dataValidation>
  </dataValidations>
  <pageMargins left="0.7" right="0.7" top="0.75" bottom="0.75" header="0.3" footer="0.3"/>
  <pageSetup paperSize="9" scale="8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B9661-8113-45C3-9C11-ED79786E7937}">
  <sheetPr>
    <pageSetUpPr fitToPage="1"/>
  </sheetPr>
  <dimension ref="A1:V95"/>
  <sheetViews>
    <sheetView view="pageBreakPreview" topLeftCell="A15" zoomScaleNormal="100" zoomScaleSheetLayoutView="100" workbookViewId="0">
      <selection activeCell="D24" sqref="D24:V24"/>
    </sheetView>
  </sheetViews>
  <sheetFormatPr defaultRowHeight="18.75"/>
  <cols>
    <col min="1" max="1" width="2.875" customWidth="1"/>
    <col min="2" max="2" width="1.125" customWidth="1"/>
    <col min="3" max="4" width="4.5" style="168" customWidth="1"/>
    <col min="5" max="5" width="9.125" customWidth="1"/>
    <col min="6" max="6" width="4.625" customWidth="1"/>
    <col min="7" max="7" width="5.25" customWidth="1"/>
    <col min="8" max="8" width="2.75" customWidth="1"/>
    <col min="9" max="9" width="5.25" customWidth="1"/>
    <col min="10" max="10" width="2.75" customWidth="1"/>
    <col min="11" max="11" width="5.25" customWidth="1"/>
    <col min="12" max="12" width="2.75" customWidth="1"/>
    <col min="13" max="13" width="4.125" style="168" customWidth="1"/>
    <col min="14" max="14" width="4.625" customWidth="1"/>
    <col min="15" max="15" width="5.25" customWidth="1"/>
    <col min="16" max="16" width="2.75" customWidth="1"/>
    <col min="17" max="17" width="5.25" customWidth="1"/>
    <col min="18" max="18" width="2.75" customWidth="1"/>
    <col min="19" max="19" width="5.25" customWidth="1"/>
    <col min="20" max="20" width="2.75" customWidth="1"/>
    <col min="21" max="21" width="1.375" customWidth="1"/>
    <col min="22" max="22" width="2.25" customWidth="1"/>
  </cols>
  <sheetData>
    <row r="1" spans="1:22">
      <c r="C1" s="171" t="s">
        <v>329</v>
      </c>
      <c r="D1" s="171"/>
      <c r="E1" s="19"/>
      <c r="F1" s="19"/>
      <c r="G1" s="19"/>
      <c r="Q1" s="455" t="s">
        <v>336</v>
      </c>
      <c r="R1" s="455"/>
      <c r="S1" s="455"/>
      <c r="T1" s="455"/>
      <c r="U1" s="455"/>
    </row>
    <row r="2" spans="1:22" ht="24">
      <c r="A2" s="172" t="s">
        <v>328</v>
      </c>
      <c r="B2" s="172"/>
      <c r="C2" s="172"/>
      <c r="D2" s="172"/>
      <c r="E2" s="172"/>
      <c r="F2" s="172"/>
      <c r="G2" s="173"/>
      <c r="H2" s="173"/>
      <c r="I2" s="173"/>
      <c r="J2" s="173"/>
      <c r="K2" s="173"/>
      <c r="L2" s="173"/>
      <c r="M2" s="173"/>
      <c r="N2" s="173"/>
      <c r="O2" s="173"/>
      <c r="P2" s="173"/>
      <c r="Q2" s="173"/>
      <c r="R2" s="173"/>
      <c r="S2" s="173"/>
      <c r="T2" s="173"/>
      <c r="U2" s="173"/>
    </row>
    <row r="3" spans="1:22" ht="9" customHeight="1">
      <c r="C3" s="169"/>
      <c r="D3" s="169"/>
      <c r="G3" s="163"/>
      <c r="H3" s="158"/>
      <c r="I3" s="159"/>
      <c r="J3" s="159"/>
      <c r="K3" s="159"/>
      <c r="L3" s="159"/>
    </row>
    <row r="4" spans="1:22" ht="24" customHeight="1">
      <c r="C4" s="169"/>
      <c r="D4" s="169"/>
      <c r="G4" s="163"/>
      <c r="H4" s="158"/>
      <c r="I4" s="459" t="s">
        <v>183</v>
      </c>
      <c r="J4" s="459"/>
      <c r="K4" s="459"/>
      <c r="L4" s="459"/>
      <c r="M4" s="459"/>
      <c r="N4" s="462">
        <f>別紙様式１!C20</f>
        <v>0</v>
      </c>
      <c r="O4" s="462"/>
      <c r="P4" s="462"/>
      <c r="Q4" s="462"/>
      <c r="R4" s="462"/>
      <c r="S4" s="462"/>
      <c r="T4" s="462"/>
    </row>
    <row r="5" spans="1:22" ht="24" customHeight="1">
      <c r="C5" s="169"/>
      <c r="D5" s="169"/>
      <c r="G5" s="163"/>
      <c r="H5" s="158"/>
      <c r="I5" s="460" t="s">
        <v>181</v>
      </c>
      <c r="J5" s="460"/>
      <c r="K5" s="460"/>
      <c r="L5" s="460"/>
      <c r="M5" s="460"/>
      <c r="N5" s="461">
        <f>別紙様式１!C21</f>
        <v>0</v>
      </c>
      <c r="O5" s="461"/>
      <c r="P5" s="461"/>
      <c r="Q5" s="461"/>
      <c r="R5" s="461"/>
      <c r="S5" s="461"/>
      <c r="T5" s="461"/>
    </row>
    <row r="6" spans="1:22" ht="24" customHeight="1">
      <c r="C6" s="169"/>
      <c r="D6" s="169"/>
      <c r="G6" s="163"/>
      <c r="H6" s="158"/>
      <c r="I6" s="463" t="s">
        <v>214</v>
      </c>
      <c r="J6" s="463"/>
      <c r="K6" s="463"/>
      <c r="L6" s="463"/>
      <c r="M6" s="463"/>
      <c r="N6" s="464">
        <f>別紙様式１!C19</f>
        <v>0</v>
      </c>
      <c r="O6" s="464"/>
      <c r="P6" s="464"/>
      <c r="Q6" s="464"/>
      <c r="R6" s="464"/>
      <c r="S6" s="464"/>
      <c r="T6" s="464"/>
      <c r="U6" s="176"/>
    </row>
    <row r="7" spans="1:22" ht="6" customHeight="1">
      <c r="H7" s="158"/>
      <c r="I7" s="159"/>
      <c r="V7" s="176"/>
    </row>
    <row r="8" spans="1:22" ht="19.5">
      <c r="M8" s="351"/>
      <c r="N8" s="163" t="s">
        <v>203</v>
      </c>
    </row>
    <row r="9" spans="1:22" ht="19.5">
      <c r="M9" s="352"/>
      <c r="N9" s="301" t="s">
        <v>327</v>
      </c>
    </row>
    <row r="10" spans="1:22" ht="19.5">
      <c r="D10" s="333"/>
      <c r="M10" s="351"/>
      <c r="N10" s="301" t="s">
        <v>204</v>
      </c>
    </row>
    <row r="11" spans="1:22" ht="23.25" customHeight="1">
      <c r="G11" s="333"/>
      <c r="M11"/>
      <c r="N11" s="334" t="s">
        <v>202</v>
      </c>
    </row>
    <row r="12" spans="1:22" ht="21.75" customHeight="1">
      <c r="C12" s="465" t="s">
        <v>206</v>
      </c>
      <c r="D12" s="465"/>
      <c r="E12" s="465"/>
      <c r="F12" s="465"/>
      <c r="G12" s="465"/>
      <c r="H12" s="465"/>
      <c r="I12" s="465"/>
      <c r="J12" s="465"/>
      <c r="K12" s="465"/>
      <c r="L12" s="465"/>
      <c r="M12" s="465"/>
      <c r="N12" s="465"/>
      <c r="O12" s="465"/>
      <c r="P12" s="465"/>
      <c r="Q12" s="465"/>
      <c r="R12" s="465"/>
      <c r="S12" s="465"/>
      <c r="T12" s="465"/>
    </row>
    <row r="13" spans="1:22" ht="23.25" customHeight="1">
      <c r="B13" s="178"/>
      <c r="C13" s="187" t="s">
        <v>200</v>
      </c>
      <c r="D13" s="187"/>
      <c r="E13" s="179"/>
      <c r="F13" s="179"/>
      <c r="G13" s="180"/>
      <c r="H13" s="179"/>
      <c r="I13" s="179"/>
      <c r="J13" s="179"/>
      <c r="K13" s="179"/>
      <c r="L13" s="179"/>
      <c r="M13" s="181"/>
      <c r="N13" s="179"/>
      <c r="O13" s="179"/>
      <c r="P13" s="179"/>
      <c r="Q13" s="179"/>
      <c r="R13" s="179"/>
      <c r="S13" s="179"/>
      <c r="T13" s="179"/>
      <c r="U13" s="182"/>
    </row>
    <row r="14" spans="1:22" ht="6.75" customHeight="1">
      <c r="B14" s="184"/>
      <c r="C14" s="312"/>
      <c r="D14" s="312"/>
      <c r="G14" s="333"/>
      <c r="U14" s="186"/>
    </row>
    <row r="15" spans="1:22" s="176" customFormat="1" ht="27" customHeight="1">
      <c r="B15" s="318"/>
      <c r="C15" s="317"/>
      <c r="D15" s="316" t="s">
        <v>220</v>
      </c>
      <c r="E15" s="314"/>
      <c r="F15" s="316"/>
      <c r="G15" s="316"/>
      <c r="H15" s="314"/>
      <c r="I15" s="314"/>
      <c r="J15" s="314"/>
      <c r="K15" s="314"/>
      <c r="L15" s="314"/>
      <c r="M15" s="315"/>
      <c r="N15" s="314"/>
      <c r="O15" s="314"/>
      <c r="P15" s="314"/>
      <c r="Q15" s="314"/>
      <c r="R15" s="314"/>
      <c r="S15" s="314"/>
      <c r="T15" s="314"/>
      <c r="U15" s="313"/>
    </row>
    <row r="16" spans="1:22" s="176" customFormat="1" ht="6" customHeight="1">
      <c r="B16" s="174"/>
      <c r="C16" s="298"/>
      <c r="D16" s="298"/>
      <c r="E16" s="301"/>
      <c r="F16" s="301"/>
      <c r="G16" s="301"/>
      <c r="M16" s="299"/>
      <c r="U16" s="183"/>
    </row>
    <row r="17" spans="2:21" ht="18.75" customHeight="1">
      <c r="B17" s="184"/>
      <c r="C17" s="298" t="s">
        <v>32</v>
      </c>
      <c r="D17" s="301" t="s">
        <v>228</v>
      </c>
      <c r="E17" s="1"/>
      <c r="F17" s="298"/>
      <c r="G17" s="1"/>
      <c r="H17" s="299"/>
      <c r="J17" s="298"/>
      <c r="L17" s="299"/>
      <c r="N17" s="298"/>
      <c r="O17" s="1"/>
      <c r="P17" s="299"/>
      <c r="R17" s="298"/>
      <c r="T17" s="299"/>
      <c r="U17" s="186"/>
    </row>
    <row r="18" spans="2:21" ht="18.75" customHeight="1">
      <c r="B18" s="184"/>
      <c r="C18" s="299"/>
      <c r="D18" s="351"/>
      <c r="E18" s="163" t="s">
        <v>229</v>
      </c>
      <c r="F18" s="298"/>
      <c r="G18" s="1"/>
      <c r="H18" s="299"/>
      <c r="J18" s="298"/>
      <c r="L18" s="299"/>
      <c r="N18" s="298"/>
      <c r="O18" s="1"/>
      <c r="P18" s="299"/>
      <c r="R18" s="298"/>
      <c r="T18" s="299"/>
      <c r="U18" s="186"/>
    </row>
    <row r="19" spans="2:21" ht="18.75" customHeight="1">
      <c r="B19" s="184"/>
      <c r="C19" s="299"/>
      <c r="D19" s="351"/>
      <c r="E19" s="163" t="s">
        <v>230</v>
      </c>
      <c r="F19" s="298"/>
      <c r="G19" s="1"/>
      <c r="H19" s="299"/>
      <c r="J19" s="298"/>
      <c r="L19" s="299"/>
      <c r="N19" s="298"/>
      <c r="O19" s="1"/>
      <c r="P19" s="299"/>
      <c r="R19" s="298"/>
      <c r="T19" s="299"/>
      <c r="U19" s="186"/>
    </row>
    <row r="20" spans="2:21" ht="18.75" customHeight="1">
      <c r="B20" s="184"/>
      <c r="C20" s="299"/>
      <c r="D20" s="351"/>
      <c r="E20" s="163" t="s">
        <v>231</v>
      </c>
      <c r="F20" s="298"/>
      <c r="G20" s="1"/>
      <c r="H20" s="299"/>
      <c r="J20" s="298"/>
      <c r="L20" s="299"/>
      <c r="N20" s="298"/>
      <c r="O20" s="1"/>
      <c r="P20" s="299"/>
      <c r="R20" s="298"/>
      <c r="T20" s="299"/>
      <c r="U20" s="186"/>
    </row>
    <row r="21" spans="2:21" ht="18.75" customHeight="1">
      <c r="B21" s="184"/>
      <c r="C21" s="299"/>
      <c r="D21" s="351"/>
      <c r="E21" s="163" t="s">
        <v>232</v>
      </c>
      <c r="F21" s="298"/>
      <c r="G21" s="1"/>
      <c r="H21" s="299"/>
      <c r="J21" s="298"/>
      <c r="L21" s="299"/>
      <c r="N21" s="298"/>
      <c r="O21" s="1"/>
      <c r="P21" s="299"/>
      <c r="R21" s="298"/>
      <c r="T21" s="299"/>
      <c r="U21" s="186"/>
    </row>
    <row r="22" spans="2:21" ht="18.75" customHeight="1">
      <c r="B22" s="184"/>
      <c r="C22" s="299"/>
      <c r="D22" s="352"/>
      <c r="E22" s="301" t="s">
        <v>233</v>
      </c>
      <c r="F22" s="298"/>
      <c r="G22" s="1"/>
      <c r="H22" s="299"/>
      <c r="J22" s="298"/>
      <c r="L22" s="299"/>
      <c r="N22" s="298"/>
      <c r="O22" s="1"/>
      <c r="P22" s="299"/>
      <c r="R22" s="298"/>
      <c r="T22" s="299"/>
      <c r="U22" s="186"/>
    </row>
    <row r="23" spans="2:21" s="1" customFormat="1" ht="18.75" customHeight="1">
      <c r="B23" s="193"/>
      <c r="C23" s="298" t="s">
        <v>34</v>
      </c>
      <c r="D23" s="1" t="s">
        <v>234</v>
      </c>
      <c r="F23" s="298"/>
      <c r="H23" s="298"/>
      <c r="J23" s="298"/>
      <c r="L23" s="298"/>
      <c r="M23" s="5"/>
      <c r="N23" s="298"/>
      <c r="P23" s="298"/>
      <c r="R23" s="298"/>
      <c r="T23" s="298"/>
      <c r="U23" s="212"/>
    </row>
    <row r="24" spans="2:21" ht="75" customHeight="1">
      <c r="B24" s="184"/>
      <c r="C24" s="298"/>
      <c r="D24" s="456"/>
      <c r="E24" s="457"/>
      <c r="F24" s="457"/>
      <c r="G24" s="457"/>
      <c r="H24" s="457"/>
      <c r="I24" s="457"/>
      <c r="J24" s="457"/>
      <c r="K24" s="457"/>
      <c r="L24" s="457"/>
      <c r="M24" s="457"/>
      <c r="N24" s="457"/>
      <c r="O24" s="457"/>
      <c r="P24" s="457"/>
      <c r="Q24" s="457"/>
      <c r="R24" s="457"/>
      <c r="S24" s="457"/>
      <c r="T24" s="458"/>
      <c r="U24" s="186"/>
    </row>
    <row r="25" spans="2:21" ht="8.4499999999999993" customHeight="1">
      <c r="B25" s="194"/>
      <c r="C25" s="311"/>
      <c r="D25" s="310"/>
      <c r="E25" s="310"/>
      <c r="F25" s="310"/>
      <c r="G25" s="310"/>
      <c r="H25" s="310"/>
      <c r="I25" s="310"/>
      <c r="J25" s="310"/>
      <c r="K25" s="310"/>
      <c r="L25" s="310"/>
      <c r="M25" s="310"/>
      <c r="N25" s="310"/>
      <c r="O25" s="310"/>
      <c r="P25" s="310"/>
      <c r="Q25" s="310"/>
      <c r="R25" s="310"/>
      <c r="S25" s="310"/>
      <c r="T25" s="310"/>
      <c r="U25" s="192"/>
    </row>
    <row r="26" spans="2:21" s="176" customFormat="1" ht="27" customHeight="1">
      <c r="B26" s="318"/>
      <c r="C26" s="317"/>
      <c r="D26" s="316" t="s">
        <v>221</v>
      </c>
      <c r="E26" s="314"/>
      <c r="F26" s="332"/>
      <c r="G26" s="331"/>
      <c r="H26" s="314"/>
      <c r="I26" s="314"/>
      <c r="J26" s="314"/>
      <c r="K26" s="314"/>
      <c r="L26" s="314"/>
      <c r="M26" s="315"/>
      <c r="N26" s="314"/>
      <c r="O26" s="314"/>
      <c r="P26" s="314"/>
      <c r="Q26" s="314"/>
      <c r="R26" s="314"/>
      <c r="S26" s="314"/>
      <c r="T26" s="314"/>
      <c r="U26" s="313"/>
    </row>
    <row r="27" spans="2:21" s="176" customFormat="1" ht="6" customHeight="1">
      <c r="B27" s="174"/>
      <c r="C27" s="298"/>
      <c r="D27" s="298"/>
      <c r="E27" s="301"/>
      <c r="F27" s="330"/>
      <c r="G27" s="329"/>
      <c r="M27" s="299"/>
      <c r="U27" s="183"/>
    </row>
    <row r="28" spans="2:21" ht="19.5">
      <c r="B28" s="184"/>
      <c r="C28" s="298" t="s">
        <v>32</v>
      </c>
      <c r="D28" s="1" t="s">
        <v>234</v>
      </c>
      <c r="E28" s="1"/>
      <c r="F28" s="330"/>
      <c r="G28" s="329"/>
      <c r="U28" s="186"/>
    </row>
    <row r="29" spans="2:21" ht="75" customHeight="1">
      <c r="B29" s="184"/>
      <c r="C29" s="298"/>
      <c r="D29" s="456"/>
      <c r="E29" s="457"/>
      <c r="F29" s="457"/>
      <c r="G29" s="457"/>
      <c r="H29" s="457"/>
      <c r="I29" s="457"/>
      <c r="J29" s="457"/>
      <c r="K29" s="457"/>
      <c r="L29" s="457"/>
      <c r="M29" s="457"/>
      <c r="N29" s="457"/>
      <c r="O29" s="457"/>
      <c r="P29" s="457"/>
      <c r="Q29" s="457"/>
      <c r="R29" s="457"/>
      <c r="S29" s="457"/>
      <c r="T29" s="458"/>
      <c r="U29" s="186"/>
    </row>
    <row r="30" spans="2:21" ht="9.75" customHeight="1">
      <c r="B30" s="194"/>
      <c r="C30" s="311"/>
      <c r="D30" s="310"/>
      <c r="E30" s="310"/>
      <c r="F30" s="310"/>
      <c r="G30" s="310"/>
      <c r="H30" s="310"/>
      <c r="I30" s="310"/>
      <c r="J30" s="310"/>
      <c r="K30" s="310"/>
      <c r="L30" s="310"/>
      <c r="M30" s="310"/>
      <c r="N30" s="310"/>
      <c r="O30" s="310"/>
      <c r="P30" s="310"/>
      <c r="Q30" s="310"/>
      <c r="R30" s="310"/>
      <c r="S30" s="310"/>
      <c r="T30" s="310"/>
      <c r="U30" s="192"/>
    </row>
    <row r="31" spans="2:21" s="176" customFormat="1" ht="27" customHeight="1">
      <c r="B31" s="318"/>
      <c r="C31" s="317"/>
      <c r="D31" s="316" t="s">
        <v>222</v>
      </c>
      <c r="E31" s="314"/>
      <c r="F31" s="316"/>
      <c r="G31" s="316"/>
      <c r="H31" s="314"/>
      <c r="I31" s="314"/>
      <c r="J31" s="314"/>
      <c r="K31" s="314"/>
      <c r="L31" s="314"/>
      <c r="M31" s="315"/>
      <c r="N31" s="314"/>
      <c r="O31" s="314"/>
      <c r="P31" s="314"/>
      <c r="Q31" s="314"/>
      <c r="R31" s="314"/>
      <c r="S31" s="314"/>
      <c r="T31" s="314"/>
      <c r="U31" s="313"/>
    </row>
    <row r="32" spans="2:21" s="176" customFormat="1" ht="6" customHeight="1">
      <c r="B32" s="174"/>
      <c r="C32" s="168"/>
      <c r="D32" s="168"/>
      <c r="E32" s="301"/>
      <c r="F32" s="301"/>
      <c r="G32" s="301"/>
      <c r="M32" s="299"/>
      <c r="U32" s="183"/>
    </row>
    <row r="33" spans="1:21" ht="19.5">
      <c r="B33" s="184"/>
      <c r="C33" s="5" t="s">
        <v>32</v>
      </c>
      <c r="D33" s="1" t="s">
        <v>187</v>
      </c>
      <c r="E33" s="1"/>
      <c r="F33" s="1"/>
      <c r="G33" s="1"/>
      <c r="U33" s="186"/>
    </row>
    <row r="34" spans="1:21" ht="19.5">
      <c r="B34" s="184"/>
      <c r="C34" s="5"/>
      <c r="D34" s="466"/>
      <c r="E34" s="467"/>
      <c r="F34" s="1" t="s">
        <v>185</v>
      </c>
      <c r="G34" s="1"/>
      <c r="U34" s="186"/>
    </row>
    <row r="35" spans="1:21" ht="19.5">
      <c r="B35" s="184"/>
      <c r="C35" s="5" t="s">
        <v>34</v>
      </c>
      <c r="D35" s="1" t="s">
        <v>212</v>
      </c>
      <c r="E35" s="1"/>
      <c r="F35" s="1"/>
      <c r="G35" s="1"/>
      <c r="U35" s="186"/>
    </row>
    <row r="36" spans="1:21" ht="19.5">
      <c r="B36" s="184"/>
      <c r="C36" s="5"/>
      <c r="D36" s="468">
        <f>SUM(G45,P45,G54,P54)</f>
        <v>0</v>
      </c>
      <c r="E36" s="469"/>
      <c r="F36" s="1" t="s">
        <v>186</v>
      </c>
      <c r="G36" s="335" t="s">
        <v>330</v>
      </c>
      <c r="U36" s="186"/>
    </row>
    <row r="37" spans="1:21" ht="19.5">
      <c r="A37" s="186"/>
      <c r="B37" s="184"/>
      <c r="C37" s="5"/>
      <c r="D37" s="328"/>
      <c r="E37" s="328"/>
      <c r="F37" s="1"/>
      <c r="G37" s="335" t="s">
        <v>331</v>
      </c>
      <c r="K37" s="327"/>
      <c r="U37" s="186"/>
    </row>
    <row r="38" spans="1:21" ht="26.25" customHeight="1">
      <c r="A38" s="186"/>
      <c r="B38" s="184"/>
      <c r="C38" s="5"/>
      <c r="D38" s="421" t="s">
        <v>326</v>
      </c>
      <c r="E38" s="421"/>
      <c r="F38" s="421"/>
      <c r="G38" s="421"/>
      <c r="H38" s="421"/>
      <c r="I38" s="421"/>
      <c r="J38" s="421"/>
      <c r="L38" s="422" t="s">
        <v>325</v>
      </c>
      <c r="M38" s="422"/>
      <c r="N38" s="422"/>
      <c r="O38" s="422"/>
      <c r="P38" s="422"/>
      <c r="Q38" s="422"/>
      <c r="R38" s="422"/>
      <c r="S38" s="422"/>
      <c r="U38" s="186"/>
    </row>
    <row r="39" spans="1:21" ht="19.5">
      <c r="A39" s="186"/>
      <c r="B39" s="184"/>
      <c r="C39" s="5"/>
      <c r="D39" s="446" t="s">
        <v>322</v>
      </c>
      <c r="E39" s="447"/>
      <c r="F39" s="448"/>
      <c r="G39" s="434" t="s">
        <v>321</v>
      </c>
      <c r="H39" s="435"/>
      <c r="I39" s="436"/>
      <c r="J39" s="322"/>
      <c r="L39" s="409" t="s">
        <v>322</v>
      </c>
      <c r="M39" s="410"/>
      <c r="N39" s="410"/>
      <c r="O39" s="411"/>
      <c r="P39" s="406" t="s">
        <v>321</v>
      </c>
      <c r="Q39" s="407"/>
      <c r="R39" s="408"/>
      <c r="S39" s="323"/>
      <c r="U39" s="186"/>
    </row>
    <row r="40" spans="1:21" ht="19.5">
      <c r="A40" s="186"/>
      <c r="B40" s="184"/>
      <c r="C40" s="5"/>
      <c r="D40" s="449"/>
      <c r="E40" s="450"/>
      <c r="F40" s="451"/>
      <c r="G40" s="403"/>
      <c r="H40" s="404"/>
      <c r="I40" s="405"/>
      <c r="J40" s="322" t="s">
        <v>186</v>
      </c>
      <c r="L40" s="403"/>
      <c r="M40" s="404"/>
      <c r="N40" s="404"/>
      <c r="O40" s="405"/>
      <c r="P40" s="403"/>
      <c r="Q40" s="404"/>
      <c r="R40" s="405"/>
      <c r="S40" s="322" t="s">
        <v>186</v>
      </c>
      <c r="U40" s="186"/>
    </row>
    <row r="41" spans="1:21" ht="19.5">
      <c r="A41" s="186"/>
      <c r="B41" s="184"/>
      <c r="C41" s="5"/>
      <c r="D41" s="452"/>
      <c r="E41" s="453"/>
      <c r="F41" s="454"/>
      <c r="G41" s="403"/>
      <c r="H41" s="404"/>
      <c r="I41" s="405"/>
      <c r="J41" s="322" t="s">
        <v>186</v>
      </c>
      <c r="L41" s="403"/>
      <c r="M41" s="404"/>
      <c r="N41" s="404"/>
      <c r="O41" s="405"/>
      <c r="P41" s="403"/>
      <c r="Q41" s="404"/>
      <c r="R41" s="405"/>
      <c r="S41" s="322" t="s">
        <v>186</v>
      </c>
      <c r="U41" s="186"/>
    </row>
    <row r="42" spans="1:21" ht="19.5">
      <c r="A42" s="186"/>
      <c r="B42" s="184"/>
      <c r="C42" s="5"/>
      <c r="D42" s="452"/>
      <c r="E42" s="453"/>
      <c r="F42" s="454"/>
      <c r="G42" s="403"/>
      <c r="H42" s="404"/>
      <c r="I42" s="405"/>
      <c r="J42" s="322" t="s">
        <v>186</v>
      </c>
      <c r="L42" s="403"/>
      <c r="M42" s="404"/>
      <c r="N42" s="404"/>
      <c r="O42" s="405"/>
      <c r="P42" s="403"/>
      <c r="Q42" s="404"/>
      <c r="R42" s="405"/>
      <c r="S42" s="322" t="s">
        <v>186</v>
      </c>
      <c r="U42" s="186"/>
    </row>
    <row r="43" spans="1:21" ht="19.5">
      <c r="A43" s="186"/>
      <c r="B43" s="184"/>
      <c r="C43" s="5"/>
      <c r="D43" s="452"/>
      <c r="E43" s="453"/>
      <c r="F43" s="454"/>
      <c r="G43" s="403"/>
      <c r="H43" s="404"/>
      <c r="I43" s="405"/>
      <c r="J43" s="322" t="s">
        <v>186</v>
      </c>
      <c r="L43" s="403"/>
      <c r="M43" s="404"/>
      <c r="N43" s="404"/>
      <c r="O43" s="405"/>
      <c r="P43" s="403"/>
      <c r="Q43" s="404"/>
      <c r="R43" s="405"/>
      <c r="S43" s="322" t="s">
        <v>186</v>
      </c>
      <c r="U43" s="186"/>
    </row>
    <row r="44" spans="1:21" ht="19.5">
      <c r="A44" s="186"/>
      <c r="B44" s="184"/>
      <c r="C44" s="5"/>
      <c r="D44" s="443"/>
      <c r="E44" s="444"/>
      <c r="F44" s="445"/>
      <c r="G44" s="403"/>
      <c r="H44" s="404"/>
      <c r="I44" s="405"/>
      <c r="J44" s="322" t="s">
        <v>186</v>
      </c>
      <c r="L44" s="403"/>
      <c r="M44" s="404"/>
      <c r="N44" s="404"/>
      <c r="O44" s="405"/>
      <c r="P44" s="403"/>
      <c r="Q44" s="404"/>
      <c r="R44" s="405"/>
      <c r="S44" s="322" t="s">
        <v>186</v>
      </c>
      <c r="U44" s="186"/>
    </row>
    <row r="45" spans="1:21" ht="19.5">
      <c r="A45" s="186"/>
      <c r="B45" s="184"/>
      <c r="C45" s="5"/>
      <c r="D45" s="425" t="s">
        <v>320</v>
      </c>
      <c r="E45" s="426"/>
      <c r="F45" s="427"/>
      <c r="G45" s="428">
        <f>SUM(G40:I44)</f>
        <v>0</v>
      </c>
      <c r="H45" s="429"/>
      <c r="I45" s="430"/>
      <c r="J45" s="322" t="s">
        <v>186</v>
      </c>
      <c r="L45" s="437" t="s">
        <v>320</v>
      </c>
      <c r="M45" s="438"/>
      <c r="N45" s="438"/>
      <c r="O45" s="439"/>
      <c r="P45" s="400">
        <f>SUM(P40:R44)</f>
        <v>0</v>
      </c>
      <c r="Q45" s="401"/>
      <c r="R45" s="402"/>
      <c r="S45" s="322" t="s">
        <v>186</v>
      </c>
      <c r="U45" s="186"/>
    </row>
    <row r="46" spans="1:21" ht="19.5">
      <c r="A46" s="186"/>
      <c r="B46" s="184"/>
      <c r="C46" s="5"/>
      <c r="D46" s="326"/>
      <c r="E46" s="326"/>
      <c r="F46" s="326"/>
      <c r="G46" s="325"/>
      <c r="H46" s="325"/>
      <c r="I46" s="325"/>
      <c r="L46" s="324"/>
      <c r="M46" s="324"/>
      <c r="N46" s="324"/>
      <c r="O46" s="324"/>
      <c r="P46" s="324"/>
      <c r="Q46" s="324"/>
      <c r="R46" s="324"/>
      <c r="S46" s="246"/>
      <c r="U46" s="186"/>
    </row>
    <row r="47" spans="1:21" ht="27.75" customHeight="1">
      <c r="A47" s="186"/>
      <c r="B47" s="184"/>
      <c r="C47" s="5"/>
      <c r="D47" s="421" t="s">
        <v>324</v>
      </c>
      <c r="E47" s="421"/>
      <c r="F47" s="421"/>
      <c r="G47" s="421"/>
      <c r="H47" s="421"/>
      <c r="I47" s="421"/>
      <c r="J47" s="421"/>
      <c r="L47" s="423" t="s">
        <v>323</v>
      </c>
      <c r="M47" s="424"/>
      <c r="N47" s="424"/>
      <c r="O47" s="424"/>
      <c r="P47" s="424"/>
      <c r="Q47" s="424"/>
      <c r="R47" s="424"/>
      <c r="S47" s="424"/>
      <c r="U47" s="186"/>
    </row>
    <row r="48" spans="1:21" ht="19.5">
      <c r="A48" s="186"/>
      <c r="B48" s="184"/>
      <c r="C48" s="5"/>
      <c r="D48" s="446" t="s">
        <v>322</v>
      </c>
      <c r="E48" s="447"/>
      <c r="F48" s="448"/>
      <c r="G48" s="434" t="s">
        <v>321</v>
      </c>
      <c r="H48" s="435"/>
      <c r="I48" s="436"/>
      <c r="J48" s="323" t="s">
        <v>186</v>
      </c>
      <c r="L48" s="409" t="s">
        <v>322</v>
      </c>
      <c r="M48" s="410"/>
      <c r="N48" s="410"/>
      <c r="O48" s="411"/>
      <c r="P48" s="406" t="s">
        <v>321</v>
      </c>
      <c r="Q48" s="407"/>
      <c r="R48" s="408"/>
      <c r="S48" s="323"/>
      <c r="U48" s="186"/>
    </row>
    <row r="49" spans="1:21" ht="19.5">
      <c r="A49" s="186"/>
      <c r="B49" s="184"/>
      <c r="C49" s="5"/>
      <c r="D49" s="440"/>
      <c r="E49" s="441"/>
      <c r="F49" s="442"/>
      <c r="G49" s="431"/>
      <c r="H49" s="432"/>
      <c r="I49" s="433"/>
      <c r="J49" s="323" t="s">
        <v>186</v>
      </c>
      <c r="L49" s="403"/>
      <c r="M49" s="404"/>
      <c r="N49" s="404"/>
      <c r="O49" s="405"/>
      <c r="P49" s="403"/>
      <c r="Q49" s="404"/>
      <c r="R49" s="405"/>
      <c r="S49" s="322" t="s">
        <v>186</v>
      </c>
      <c r="U49" s="186"/>
    </row>
    <row r="50" spans="1:21" ht="19.5">
      <c r="A50" s="186"/>
      <c r="B50" s="184"/>
      <c r="C50" s="5"/>
      <c r="D50" s="440"/>
      <c r="E50" s="441"/>
      <c r="F50" s="442"/>
      <c r="G50" s="431"/>
      <c r="H50" s="432"/>
      <c r="I50" s="433"/>
      <c r="J50" s="323" t="s">
        <v>186</v>
      </c>
      <c r="L50" s="403"/>
      <c r="M50" s="404"/>
      <c r="N50" s="404"/>
      <c r="O50" s="405"/>
      <c r="P50" s="403"/>
      <c r="Q50" s="404"/>
      <c r="R50" s="405"/>
      <c r="S50" s="322" t="s">
        <v>186</v>
      </c>
      <c r="U50" s="186"/>
    </row>
    <row r="51" spans="1:21" ht="19.5">
      <c r="A51" s="186"/>
      <c r="B51" s="184"/>
      <c r="C51" s="5"/>
      <c r="D51" s="440"/>
      <c r="E51" s="441"/>
      <c r="F51" s="442"/>
      <c r="G51" s="431"/>
      <c r="H51" s="432"/>
      <c r="I51" s="433"/>
      <c r="J51" s="323" t="s">
        <v>186</v>
      </c>
      <c r="L51" s="403"/>
      <c r="M51" s="404"/>
      <c r="N51" s="404"/>
      <c r="O51" s="405"/>
      <c r="P51" s="403"/>
      <c r="Q51" s="404"/>
      <c r="R51" s="405"/>
      <c r="S51" s="322" t="s">
        <v>186</v>
      </c>
      <c r="U51" s="186"/>
    </row>
    <row r="52" spans="1:21" ht="19.5">
      <c r="A52" s="186"/>
      <c r="B52" s="184"/>
      <c r="C52" s="5"/>
      <c r="D52" s="440"/>
      <c r="E52" s="441"/>
      <c r="F52" s="442"/>
      <c r="G52" s="431"/>
      <c r="H52" s="432"/>
      <c r="I52" s="433"/>
      <c r="J52" s="323" t="s">
        <v>186</v>
      </c>
      <c r="L52" s="403"/>
      <c r="M52" s="404"/>
      <c r="N52" s="404"/>
      <c r="O52" s="405"/>
      <c r="P52" s="403"/>
      <c r="Q52" s="404"/>
      <c r="R52" s="405"/>
      <c r="S52" s="322" t="s">
        <v>186</v>
      </c>
      <c r="U52" s="186"/>
    </row>
    <row r="53" spans="1:21" ht="19.5">
      <c r="A53" s="186"/>
      <c r="B53" s="184"/>
      <c r="C53" s="5"/>
      <c r="D53" s="440"/>
      <c r="E53" s="441"/>
      <c r="F53" s="442"/>
      <c r="G53" s="431"/>
      <c r="H53" s="432"/>
      <c r="I53" s="433"/>
      <c r="J53" s="322" t="s">
        <v>186</v>
      </c>
      <c r="L53" s="403"/>
      <c r="M53" s="404"/>
      <c r="N53" s="404"/>
      <c r="O53" s="405"/>
      <c r="P53" s="403"/>
      <c r="Q53" s="404"/>
      <c r="R53" s="405"/>
      <c r="S53" s="322" t="s">
        <v>186</v>
      </c>
      <c r="U53" s="186"/>
    </row>
    <row r="54" spans="1:21" ht="19.5">
      <c r="A54" s="186"/>
      <c r="B54" s="184"/>
      <c r="C54" s="5"/>
      <c r="D54" s="412" t="s">
        <v>320</v>
      </c>
      <c r="E54" s="413"/>
      <c r="F54" s="414"/>
      <c r="G54" s="415">
        <f>SUM(G49:I53)</f>
        <v>0</v>
      </c>
      <c r="H54" s="416"/>
      <c r="I54" s="417"/>
      <c r="J54" s="322" t="s">
        <v>186</v>
      </c>
      <c r="L54" s="406" t="s">
        <v>320</v>
      </c>
      <c r="M54" s="407"/>
      <c r="N54" s="407"/>
      <c r="O54" s="408"/>
      <c r="P54" s="418">
        <f>SUM(P49:R53)</f>
        <v>0</v>
      </c>
      <c r="Q54" s="419"/>
      <c r="R54" s="420"/>
      <c r="S54" s="322" t="s">
        <v>186</v>
      </c>
      <c r="U54" s="186"/>
    </row>
    <row r="55" spans="1:21" ht="7.5" customHeight="1">
      <c r="A55" s="186"/>
      <c r="B55" s="194"/>
      <c r="C55" s="302"/>
      <c r="D55" s="302"/>
      <c r="E55" s="226"/>
      <c r="F55" s="226"/>
      <c r="G55" s="226"/>
      <c r="H55" s="191"/>
      <c r="I55" s="191"/>
      <c r="J55" s="191"/>
      <c r="K55" s="191"/>
      <c r="L55" s="191"/>
      <c r="M55" s="189"/>
      <c r="N55" s="191"/>
      <c r="O55" s="191"/>
      <c r="P55" s="191"/>
      <c r="Q55" s="191"/>
      <c r="R55" s="191"/>
      <c r="S55" s="191"/>
      <c r="T55" s="191"/>
      <c r="U55" s="192"/>
    </row>
    <row r="56" spans="1:21" ht="19.5">
      <c r="B56" s="178"/>
      <c r="C56" s="321" t="s">
        <v>198</v>
      </c>
      <c r="D56" s="320"/>
      <c r="E56" s="190"/>
      <c r="F56" s="190"/>
      <c r="G56" s="190"/>
      <c r="H56" s="179"/>
      <c r="I56" s="179"/>
      <c r="J56" s="179"/>
      <c r="K56" s="179"/>
      <c r="L56" s="179"/>
      <c r="M56" s="181"/>
      <c r="N56" s="179"/>
      <c r="O56" s="179"/>
      <c r="P56" s="179"/>
      <c r="Q56" s="179"/>
      <c r="R56" s="179"/>
      <c r="S56" s="179"/>
      <c r="T56" s="179"/>
      <c r="U56" s="182"/>
    </row>
    <row r="57" spans="1:21" ht="6" customHeight="1">
      <c r="B57" s="184"/>
      <c r="C57" s="319"/>
      <c r="D57" s="319"/>
      <c r="E57" s="1"/>
      <c r="F57" s="1"/>
      <c r="G57" s="1"/>
      <c r="U57" s="186"/>
    </row>
    <row r="58" spans="1:21" s="176" customFormat="1" ht="27" customHeight="1">
      <c r="B58" s="318"/>
      <c r="C58" s="317"/>
      <c r="D58" s="316" t="s">
        <v>219</v>
      </c>
      <c r="E58" s="314"/>
      <c r="F58" s="316"/>
      <c r="G58" s="316"/>
      <c r="H58" s="314"/>
      <c r="I58" s="314"/>
      <c r="J58" s="314"/>
      <c r="K58" s="314"/>
      <c r="L58" s="314"/>
      <c r="M58" s="315"/>
      <c r="N58" s="314"/>
      <c r="O58" s="314"/>
      <c r="P58" s="314"/>
      <c r="Q58" s="314"/>
      <c r="R58" s="314"/>
      <c r="S58" s="314"/>
      <c r="T58" s="314"/>
      <c r="U58" s="313"/>
    </row>
    <row r="59" spans="1:21" s="176" customFormat="1" ht="6.75" customHeight="1">
      <c r="B59" s="174"/>
      <c r="C59" s="298"/>
      <c r="D59" s="298"/>
      <c r="E59" s="301"/>
      <c r="F59" s="301"/>
      <c r="G59" s="301"/>
      <c r="M59" s="299"/>
      <c r="U59" s="183"/>
    </row>
    <row r="60" spans="1:21" ht="23.25" customHeight="1">
      <c r="B60" s="184"/>
      <c r="C60" s="5" t="s">
        <v>32</v>
      </c>
      <c r="D60" s="301" t="s">
        <v>317</v>
      </c>
      <c r="E60" s="1"/>
      <c r="F60" s="298"/>
      <c r="G60" s="1"/>
      <c r="H60" s="299"/>
      <c r="J60" s="298"/>
      <c r="L60" s="299"/>
      <c r="N60" s="298"/>
      <c r="O60" s="1"/>
      <c r="P60" s="299"/>
      <c r="R60" s="298"/>
      <c r="T60" s="299"/>
      <c r="U60" s="186"/>
    </row>
    <row r="61" spans="1:21" ht="23.25" customHeight="1">
      <c r="B61" s="184"/>
      <c r="D61" s="353"/>
      <c r="E61" s="1" t="s">
        <v>184</v>
      </c>
      <c r="F61" s="1"/>
      <c r="G61" s="1"/>
      <c r="N61" s="298"/>
      <c r="O61" s="1"/>
      <c r="P61" s="299"/>
      <c r="R61" s="298"/>
      <c r="T61" s="299"/>
      <c r="U61" s="186"/>
    </row>
    <row r="62" spans="1:21" ht="19.5">
      <c r="B62" s="184"/>
      <c r="D62" s="353"/>
      <c r="E62" s="1" t="s">
        <v>201</v>
      </c>
      <c r="F62" s="1"/>
      <c r="G62" s="1"/>
      <c r="U62" s="186"/>
    </row>
    <row r="63" spans="1:21" ht="19.5">
      <c r="B63" s="184"/>
      <c r="C63" s="312" t="s">
        <v>34</v>
      </c>
      <c r="D63" s="1" t="s">
        <v>319</v>
      </c>
      <c r="F63" s="298"/>
      <c r="G63" s="1"/>
      <c r="H63" s="299"/>
      <c r="J63" s="298"/>
      <c r="L63" s="299"/>
      <c r="N63" s="298"/>
      <c r="O63" s="1"/>
      <c r="P63" s="299"/>
      <c r="R63" s="298"/>
      <c r="T63" s="299"/>
      <c r="U63" s="186"/>
    </row>
    <row r="64" spans="1:21" ht="19.5">
      <c r="B64" s="184"/>
      <c r="D64" s="351"/>
      <c r="E64" s="1" t="s">
        <v>235</v>
      </c>
      <c r="F64" s="298"/>
      <c r="G64" s="1"/>
      <c r="H64" s="299"/>
      <c r="J64" s="298"/>
      <c r="L64" s="299"/>
      <c r="N64" s="298"/>
      <c r="O64" s="1"/>
      <c r="P64" s="299"/>
      <c r="R64" s="298"/>
      <c r="T64" s="299"/>
      <c r="U64" s="186"/>
    </row>
    <row r="65" spans="2:21" ht="19.5">
      <c r="B65" s="184"/>
      <c r="D65" s="352"/>
      <c r="E65" s="1" t="s">
        <v>236</v>
      </c>
      <c r="F65" s="298"/>
      <c r="G65" s="1"/>
      <c r="H65" s="299"/>
      <c r="J65" s="298"/>
      <c r="L65" s="299"/>
      <c r="N65" s="298"/>
      <c r="O65" s="1"/>
      <c r="P65" s="299"/>
      <c r="R65" s="298"/>
      <c r="T65" s="299"/>
      <c r="U65" s="186"/>
    </row>
    <row r="66" spans="2:21" ht="19.5">
      <c r="B66" s="184"/>
      <c r="D66" s="351"/>
      <c r="E66" s="1" t="s">
        <v>318</v>
      </c>
      <c r="F66" s="298"/>
      <c r="G66" s="1"/>
      <c r="H66" s="299"/>
      <c r="J66" s="298"/>
      <c r="L66" s="299"/>
      <c r="N66" s="298"/>
      <c r="O66" s="1"/>
      <c r="P66" s="299"/>
      <c r="R66" s="298"/>
      <c r="T66" s="299"/>
      <c r="U66" s="186"/>
    </row>
    <row r="67" spans="2:21" ht="18.75" customHeight="1">
      <c r="B67" s="184"/>
      <c r="C67" s="300" t="s">
        <v>36</v>
      </c>
      <c r="D67" s="1" t="s">
        <v>234</v>
      </c>
      <c r="F67" s="298"/>
      <c r="G67" s="1"/>
      <c r="H67" s="299"/>
      <c r="J67" s="298"/>
      <c r="L67" s="299"/>
      <c r="N67" s="298"/>
      <c r="O67" s="1"/>
      <c r="P67" s="299"/>
      <c r="R67" s="298"/>
      <c r="T67" s="299"/>
      <c r="U67" s="186"/>
    </row>
    <row r="68" spans="2:21" ht="75" customHeight="1">
      <c r="B68" s="184"/>
      <c r="C68" s="298"/>
      <c r="D68" s="456"/>
      <c r="E68" s="457"/>
      <c r="F68" s="457"/>
      <c r="G68" s="457"/>
      <c r="H68" s="457"/>
      <c r="I68" s="457"/>
      <c r="J68" s="457"/>
      <c r="K68" s="457"/>
      <c r="L68" s="457"/>
      <c r="M68" s="457"/>
      <c r="N68" s="457"/>
      <c r="O68" s="457"/>
      <c r="P68" s="457"/>
      <c r="Q68" s="457"/>
      <c r="R68" s="457"/>
      <c r="S68" s="457"/>
      <c r="T68" s="458"/>
      <c r="U68" s="186"/>
    </row>
    <row r="69" spans="2:21" ht="12.4" customHeight="1">
      <c r="B69" s="194"/>
      <c r="C69" s="311"/>
      <c r="D69" s="310"/>
      <c r="E69" s="310"/>
      <c r="F69" s="310"/>
      <c r="G69" s="310"/>
      <c r="H69" s="310"/>
      <c r="I69" s="310"/>
      <c r="J69" s="310"/>
      <c r="K69" s="310"/>
      <c r="L69" s="310"/>
      <c r="M69" s="310"/>
      <c r="N69" s="310"/>
      <c r="O69" s="310"/>
      <c r="P69" s="310"/>
      <c r="Q69" s="310"/>
      <c r="R69" s="310"/>
      <c r="S69" s="310"/>
      <c r="T69" s="310"/>
      <c r="U69" s="192"/>
    </row>
    <row r="70" spans="2:21" s="176" customFormat="1" ht="27" customHeight="1">
      <c r="B70" s="174"/>
      <c r="C70" s="298"/>
      <c r="D70" s="301" t="s">
        <v>223</v>
      </c>
      <c r="F70" s="301"/>
      <c r="G70" s="301"/>
      <c r="M70" s="299"/>
      <c r="U70" s="183"/>
    </row>
    <row r="71" spans="2:21" s="176" customFormat="1" ht="6.75" customHeight="1">
      <c r="B71" s="174"/>
      <c r="C71" s="298"/>
      <c r="D71" s="298"/>
      <c r="E71" s="301"/>
      <c r="F71" s="301"/>
      <c r="G71" s="301"/>
      <c r="M71" s="299"/>
      <c r="U71" s="183"/>
    </row>
    <row r="72" spans="2:21" ht="19.5">
      <c r="B72" s="184"/>
      <c r="C72" s="5" t="s">
        <v>32</v>
      </c>
      <c r="D72" s="301" t="s">
        <v>213</v>
      </c>
      <c r="E72" s="1"/>
      <c r="F72" s="298"/>
      <c r="G72" s="1"/>
      <c r="H72" s="299"/>
      <c r="J72" s="298"/>
      <c r="L72" s="299"/>
      <c r="N72" s="298"/>
      <c r="O72" s="1"/>
      <c r="P72" s="299"/>
      <c r="R72" s="298"/>
      <c r="T72" s="299"/>
      <c r="U72" s="186"/>
    </row>
    <row r="73" spans="2:21" ht="19.5">
      <c r="B73" s="184"/>
      <c r="D73" s="440"/>
      <c r="E73" s="442"/>
      <c r="F73" s="298" t="s">
        <v>185</v>
      </c>
      <c r="G73" s="1"/>
      <c r="H73" s="299"/>
      <c r="J73" s="298"/>
      <c r="L73" s="299"/>
      <c r="N73" s="298"/>
      <c r="O73" s="1"/>
      <c r="P73" s="299"/>
      <c r="R73" s="298"/>
      <c r="T73" s="299"/>
      <c r="U73" s="186"/>
    </row>
    <row r="74" spans="2:21" ht="6" customHeight="1">
      <c r="B74" s="195"/>
      <c r="C74" s="309"/>
      <c r="D74" s="309"/>
      <c r="E74" s="196"/>
      <c r="F74" s="196"/>
      <c r="G74" s="201"/>
      <c r="H74" s="201"/>
      <c r="I74" s="201"/>
      <c r="J74" s="201"/>
      <c r="K74" s="201"/>
      <c r="L74" s="197"/>
      <c r="M74" s="198"/>
      <c r="N74" s="197"/>
      <c r="O74" s="197"/>
      <c r="P74" s="197"/>
      <c r="Q74" s="197"/>
      <c r="R74" s="197"/>
      <c r="S74" s="197"/>
      <c r="T74" s="197"/>
      <c r="U74" s="199"/>
    </row>
    <row r="75" spans="2:21" s="176" customFormat="1" ht="27" customHeight="1">
      <c r="B75" s="308"/>
      <c r="C75" s="307"/>
      <c r="D75" s="306" t="s">
        <v>224</v>
      </c>
      <c r="E75" s="304"/>
      <c r="F75" s="306"/>
      <c r="G75" s="306"/>
      <c r="H75" s="304"/>
      <c r="I75" s="304"/>
      <c r="J75" s="304"/>
      <c r="K75" s="304"/>
      <c r="L75" s="304"/>
      <c r="M75" s="305"/>
      <c r="N75" s="304"/>
      <c r="O75" s="304"/>
      <c r="P75" s="304"/>
      <c r="Q75" s="304"/>
      <c r="R75" s="304"/>
      <c r="S75" s="304"/>
      <c r="T75" s="304"/>
      <c r="U75" s="303"/>
    </row>
    <row r="76" spans="2:21" s="176" customFormat="1" ht="6" customHeight="1">
      <c r="B76" s="174"/>
      <c r="C76" s="298"/>
      <c r="D76" s="298"/>
      <c r="E76" s="301"/>
      <c r="F76" s="301"/>
      <c r="G76" s="301"/>
      <c r="M76" s="299"/>
      <c r="U76" s="183"/>
    </row>
    <row r="77" spans="2:21" ht="19.5">
      <c r="B77" s="184"/>
      <c r="C77" s="312" t="s">
        <v>332</v>
      </c>
      <c r="D77" s="354"/>
      <c r="E77" s="301" t="s">
        <v>205</v>
      </c>
      <c r="F77" s="298"/>
      <c r="G77" s="1"/>
      <c r="H77" s="299"/>
      <c r="J77" s="298"/>
      <c r="L77" s="299"/>
      <c r="N77" s="298"/>
      <c r="O77" s="1"/>
      <c r="P77" s="299"/>
      <c r="R77" s="298"/>
      <c r="T77" s="299"/>
      <c r="U77" s="186"/>
    </row>
    <row r="78" spans="2:21" ht="19.5">
      <c r="B78" s="184"/>
      <c r="C78" s="5" t="s">
        <v>34</v>
      </c>
      <c r="D78" s="2" t="s">
        <v>317</v>
      </c>
      <c r="E78" s="1"/>
      <c r="F78" s="1"/>
      <c r="G78" s="1"/>
      <c r="U78" s="186"/>
    </row>
    <row r="79" spans="2:21" ht="19.5">
      <c r="B79" s="184"/>
      <c r="D79" s="351"/>
      <c r="E79" s="1" t="s">
        <v>237</v>
      </c>
      <c r="F79" s="298"/>
      <c r="G79" s="1"/>
      <c r="H79" s="299"/>
      <c r="J79" s="298"/>
      <c r="L79" s="299"/>
      <c r="N79" s="298"/>
      <c r="O79" s="1"/>
      <c r="P79" s="299"/>
      <c r="R79" s="298"/>
      <c r="T79" s="299"/>
      <c r="U79" s="186"/>
    </row>
    <row r="80" spans="2:21" ht="19.5">
      <c r="B80" s="184"/>
      <c r="D80" s="351"/>
      <c r="E80" s="1" t="s">
        <v>238</v>
      </c>
      <c r="F80" s="298"/>
      <c r="G80" s="1"/>
      <c r="H80" s="299"/>
      <c r="J80" s="298"/>
      <c r="L80" s="299"/>
      <c r="N80" s="298"/>
      <c r="O80" s="1"/>
      <c r="P80" s="299"/>
      <c r="R80" s="298"/>
      <c r="T80" s="299"/>
      <c r="U80" s="186"/>
    </row>
    <row r="81" spans="2:21" ht="19.5">
      <c r="B81" s="184"/>
      <c r="D81" s="351"/>
      <c r="E81" s="1" t="s">
        <v>239</v>
      </c>
      <c r="F81" s="298"/>
      <c r="G81" s="1"/>
      <c r="H81" s="299"/>
      <c r="J81" s="298"/>
      <c r="L81" s="299"/>
      <c r="N81" s="298"/>
      <c r="O81" s="1"/>
      <c r="P81" s="299"/>
      <c r="R81" s="298"/>
      <c r="T81" s="299"/>
      <c r="U81" s="186"/>
    </row>
    <row r="82" spans="2:21" ht="19.5">
      <c r="B82" s="184"/>
      <c r="D82" s="351"/>
      <c r="E82" s="1" t="s">
        <v>241</v>
      </c>
      <c r="F82" s="298"/>
      <c r="G82" s="1"/>
      <c r="H82" s="299"/>
      <c r="J82" s="298"/>
      <c r="L82" s="299"/>
      <c r="N82" s="298"/>
      <c r="O82" s="1"/>
      <c r="P82" s="299"/>
      <c r="R82" s="298"/>
      <c r="T82" s="299"/>
      <c r="U82" s="186"/>
    </row>
    <row r="83" spans="2:21" ht="19.5">
      <c r="B83" s="184"/>
      <c r="D83" s="352"/>
      <c r="E83" s="1" t="s">
        <v>240</v>
      </c>
      <c r="F83" s="298"/>
      <c r="G83" s="1"/>
      <c r="H83" s="299"/>
      <c r="J83" s="298"/>
      <c r="L83" s="299"/>
      <c r="N83" s="298"/>
      <c r="O83" s="1"/>
      <c r="P83" s="299"/>
      <c r="R83" s="298"/>
      <c r="T83" s="299"/>
      <c r="U83" s="186"/>
    </row>
    <row r="84" spans="2:21" ht="18.75" customHeight="1">
      <c r="B84" s="184"/>
      <c r="C84" s="300" t="s">
        <v>36</v>
      </c>
      <c r="D84" s="1" t="s">
        <v>234</v>
      </c>
      <c r="F84" s="298"/>
      <c r="G84" s="1"/>
      <c r="H84" s="299"/>
      <c r="J84" s="298"/>
      <c r="L84" s="299"/>
      <c r="N84" s="298"/>
      <c r="O84" s="1"/>
      <c r="P84" s="299"/>
      <c r="R84" s="298"/>
      <c r="T84" s="299"/>
      <c r="U84" s="186"/>
    </row>
    <row r="85" spans="2:21" ht="75" customHeight="1">
      <c r="B85" s="184"/>
      <c r="C85" s="298"/>
      <c r="D85" s="456"/>
      <c r="E85" s="457"/>
      <c r="F85" s="457"/>
      <c r="G85" s="457"/>
      <c r="H85" s="457"/>
      <c r="I85" s="457"/>
      <c r="J85" s="457"/>
      <c r="K85" s="457"/>
      <c r="L85" s="457"/>
      <c r="M85" s="457"/>
      <c r="N85" s="457"/>
      <c r="O85" s="457"/>
      <c r="P85" s="457"/>
      <c r="Q85" s="457"/>
      <c r="R85" s="457"/>
      <c r="S85" s="457"/>
      <c r="T85" s="458"/>
      <c r="U85" s="186"/>
    </row>
    <row r="86" spans="2:21" ht="6" customHeight="1">
      <c r="B86" s="194"/>
      <c r="C86" s="302"/>
      <c r="D86" s="302"/>
      <c r="E86" s="226"/>
      <c r="F86" s="226"/>
      <c r="G86" s="226"/>
      <c r="H86" s="191"/>
      <c r="I86" s="191"/>
      <c r="J86" s="191"/>
      <c r="K86" s="191"/>
      <c r="L86" s="191"/>
      <c r="M86" s="189"/>
      <c r="N86" s="191"/>
      <c r="O86" s="191"/>
      <c r="P86" s="191"/>
      <c r="Q86" s="191"/>
      <c r="R86" s="191"/>
      <c r="S86" s="191"/>
      <c r="T86" s="191"/>
      <c r="U86" s="192"/>
    </row>
    <row r="87" spans="2:21" s="176" customFormat="1" ht="27" customHeight="1">
      <c r="B87" s="174"/>
      <c r="C87" s="298"/>
      <c r="D87" s="301" t="s">
        <v>225</v>
      </c>
      <c r="F87" s="301"/>
      <c r="G87" s="301"/>
      <c r="M87" s="299"/>
      <c r="U87" s="183"/>
    </row>
    <row r="88" spans="2:21" s="176" customFormat="1" ht="6" customHeight="1">
      <c r="B88" s="174"/>
      <c r="C88" s="298"/>
      <c r="D88" s="301"/>
      <c r="F88" s="301"/>
      <c r="G88" s="301"/>
      <c r="M88" s="299"/>
      <c r="U88" s="183"/>
    </row>
    <row r="89" spans="2:21" ht="19.5">
      <c r="B89" s="184"/>
      <c r="C89" s="5" t="s">
        <v>32</v>
      </c>
      <c r="D89" s="301" t="s">
        <v>317</v>
      </c>
      <c r="F89" s="298"/>
      <c r="G89" s="1"/>
      <c r="H89" s="299"/>
      <c r="J89" s="298"/>
      <c r="L89" s="299"/>
      <c r="N89" s="298"/>
      <c r="O89" s="1"/>
      <c r="P89" s="299"/>
      <c r="R89" s="298"/>
      <c r="T89" s="299"/>
      <c r="U89" s="186"/>
    </row>
    <row r="90" spans="2:21" ht="19.5">
      <c r="B90" s="184"/>
      <c r="D90" s="353"/>
      <c r="E90" s="301" t="s">
        <v>226</v>
      </c>
      <c r="F90" s="298"/>
      <c r="G90" s="1"/>
      <c r="H90" s="299"/>
      <c r="J90" s="298"/>
      <c r="L90" s="299"/>
      <c r="U90" s="186"/>
    </row>
    <row r="91" spans="2:21" ht="19.5">
      <c r="B91" s="184"/>
      <c r="D91" s="353"/>
      <c r="E91" s="301" t="s">
        <v>227</v>
      </c>
      <c r="F91" s="298"/>
      <c r="G91" s="1"/>
      <c r="H91" s="299"/>
      <c r="J91" s="298"/>
      <c r="L91" s="299"/>
      <c r="U91" s="186"/>
    </row>
    <row r="92" spans="2:21" ht="18.75" customHeight="1">
      <c r="B92" s="184"/>
      <c r="C92" s="300" t="s">
        <v>34</v>
      </c>
      <c r="D92" s="1" t="s">
        <v>234</v>
      </c>
      <c r="F92" s="298"/>
      <c r="G92" s="1"/>
      <c r="H92" s="299"/>
      <c r="J92" s="298"/>
      <c r="L92" s="299"/>
      <c r="N92" s="298"/>
      <c r="O92" s="1"/>
      <c r="P92" s="299"/>
      <c r="R92" s="298"/>
      <c r="T92" s="299"/>
      <c r="U92" s="186"/>
    </row>
    <row r="93" spans="2:21" ht="75" customHeight="1">
      <c r="B93" s="184"/>
      <c r="C93" s="298"/>
      <c r="D93" s="456"/>
      <c r="E93" s="457"/>
      <c r="F93" s="457"/>
      <c r="G93" s="457"/>
      <c r="H93" s="457"/>
      <c r="I93" s="457"/>
      <c r="J93" s="457"/>
      <c r="K93" s="457"/>
      <c r="L93" s="457"/>
      <c r="M93" s="457"/>
      <c r="N93" s="457"/>
      <c r="O93" s="457"/>
      <c r="P93" s="457"/>
      <c r="Q93" s="457"/>
      <c r="R93" s="457"/>
      <c r="S93" s="457"/>
      <c r="T93" s="458"/>
      <c r="U93" s="186"/>
    </row>
    <row r="94" spans="2:21" ht="6" customHeight="1">
      <c r="B94" s="184"/>
      <c r="C94" s="5"/>
      <c r="D94" s="5"/>
      <c r="E94" s="1"/>
      <c r="F94" s="1"/>
      <c r="G94" s="1"/>
      <c r="U94" s="186"/>
    </row>
    <row r="95" spans="2:21" ht="5.25" customHeight="1">
      <c r="B95" s="194"/>
      <c r="C95" s="189"/>
      <c r="D95" s="189"/>
      <c r="E95" s="191"/>
      <c r="F95" s="191"/>
      <c r="G95" s="191"/>
      <c r="H95" s="191"/>
      <c r="I95" s="191"/>
      <c r="J95" s="191"/>
      <c r="K95" s="191"/>
      <c r="L95" s="191"/>
      <c r="M95" s="189"/>
      <c r="N95" s="191"/>
      <c r="O95" s="191"/>
      <c r="P95" s="191"/>
      <c r="Q95" s="191"/>
      <c r="R95" s="191"/>
      <c r="S95" s="191"/>
      <c r="T95" s="191"/>
      <c r="U95" s="192"/>
    </row>
  </sheetData>
  <sheetProtection algorithmName="SHA-512" hashValue="2IyXt/gY+YrOCdbckSKhZUSGVduPMK6Nv5ulEgamPrMukxSUAxE6+8yXgAwyM29GcWtoxmktpRp03trUByrS6w==" saltValue="Mgj+gSfHjr2IrErq4oFLGQ==" spinCount="100000" sheet="1" objects="1" scenarios="1"/>
  <mergeCells count="76">
    <mergeCell ref="Q1:U1"/>
    <mergeCell ref="D85:T85"/>
    <mergeCell ref="D93:T93"/>
    <mergeCell ref="D68:T68"/>
    <mergeCell ref="I4:M4"/>
    <mergeCell ref="I5:M5"/>
    <mergeCell ref="N5:T5"/>
    <mergeCell ref="N4:T4"/>
    <mergeCell ref="I6:M6"/>
    <mergeCell ref="N6:T6"/>
    <mergeCell ref="C12:T12"/>
    <mergeCell ref="D34:E34"/>
    <mergeCell ref="D36:E36"/>
    <mergeCell ref="D29:T29"/>
    <mergeCell ref="D73:E73"/>
    <mergeCell ref="D24:T24"/>
    <mergeCell ref="D39:F39"/>
    <mergeCell ref="D40:F40"/>
    <mergeCell ref="D41:F41"/>
    <mergeCell ref="D42:F42"/>
    <mergeCell ref="D43:F43"/>
    <mergeCell ref="D53:F53"/>
    <mergeCell ref="D44:F44"/>
    <mergeCell ref="G39:I39"/>
    <mergeCell ref="G40:I40"/>
    <mergeCell ref="G41:I41"/>
    <mergeCell ref="G42:I42"/>
    <mergeCell ref="G43:I43"/>
    <mergeCell ref="G44:I44"/>
    <mergeCell ref="D48:F48"/>
    <mergeCell ref="D49:F49"/>
    <mergeCell ref="D50:F50"/>
    <mergeCell ref="D51:F51"/>
    <mergeCell ref="D52:F52"/>
    <mergeCell ref="G49:I49"/>
    <mergeCell ref="G50:I50"/>
    <mergeCell ref="G51:I51"/>
    <mergeCell ref="G52:I52"/>
    <mergeCell ref="G53:I53"/>
    <mergeCell ref="L41:O41"/>
    <mergeCell ref="L42:O42"/>
    <mergeCell ref="L43:O43"/>
    <mergeCell ref="L44:O44"/>
    <mergeCell ref="G48:I48"/>
    <mergeCell ref="L45:O45"/>
    <mergeCell ref="D54:F54"/>
    <mergeCell ref="G54:I54"/>
    <mergeCell ref="L54:O54"/>
    <mergeCell ref="P54:R54"/>
    <mergeCell ref="D38:J38"/>
    <mergeCell ref="L38:S38"/>
    <mergeCell ref="D47:J47"/>
    <mergeCell ref="L47:S47"/>
    <mergeCell ref="D45:F45"/>
    <mergeCell ref="G45:I45"/>
    <mergeCell ref="P52:R52"/>
    <mergeCell ref="P53:R53"/>
    <mergeCell ref="P41:R41"/>
    <mergeCell ref="P42:R42"/>
    <mergeCell ref="P43:R43"/>
    <mergeCell ref="P44:R44"/>
    <mergeCell ref="P45:R45"/>
    <mergeCell ref="L52:O52"/>
    <mergeCell ref="L53:O53"/>
    <mergeCell ref="P39:R39"/>
    <mergeCell ref="P40:R40"/>
    <mergeCell ref="P48:R48"/>
    <mergeCell ref="L48:O48"/>
    <mergeCell ref="L49:O49"/>
    <mergeCell ref="L50:O50"/>
    <mergeCell ref="L51:O51"/>
    <mergeCell ref="P49:R49"/>
    <mergeCell ref="P50:R50"/>
    <mergeCell ref="P51:R51"/>
    <mergeCell ref="L39:O39"/>
    <mergeCell ref="L40:O40"/>
  </mergeCells>
  <phoneticPr fontId="2"/>
  <dataValidations count="2">
    <dataValidation type="list" allowBlank="1" showInputMessage="1" showErrorMessage="1" sqref="C74:D74 D77 D61:D62" xr:uid="{40CFD35C-35FC-4A72-BC90-C89E841B4BDF}">
      <formula1>"〇"</formula1>
    </dataValidation>
    <dataValidation type="list" allowBlank="1" showInputMessage="1" showErrorMessage="1" sqref="D79:D83 M8:M10 D18:D22 D64:D66 D90:D91" xr:uid="{D914D42B-4314-4112-B65C-28A03C618C57}">
      <formula1>"○"</formula1>
    </dataValidation>
  </dataValidations>
  <pageMargins left="0.70866141732283472" right="0.70866141732283472" top="0.74803149606299213" bottom="0.74803149606299213"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2</xdr:col>
                    <xdr:colOff>47625</xdr:colOff>
                    <xdr:row>13</xdr:row>
                    <xdr:rowOff>66675</xdr:rowOff>
                  </from>
                  <to>
                    <xdr:col>2</xdr:col>
                    <xdr:colOff>276225</xdr:colOff>
                    <xdr:row>14</xdr:row>
                    <xdr:rowOff>276225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2</xdr:col>
                    <xdr:colOff>28575</xdr:colOff>
                    <xdr:row>86</xdr:row>
                    <xdr:rowOff>0</xdr:rowOff>
                  </from>
                  <to>
                    <xdr:col>2</xdr:col>
                    <xdr:colOff>257175</xdr:colOff>
                    <xdr:row>87</xdr:row>
                    <xdr:rowOff>9525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2</xdr:col>
                    <xdr:colOff>57150</xdr:colOff>
                    <xdr:row>56</xdr:row>
                    <xdr:rowOff>66675</xdr:rowOff>
                  </from>
                  <to>
                    <xdr:col>2</xdr:col>
                    <xdr:colOff>285750</xdr:colOff>
                    <xdr:row>57</xdr:row>
                    <xdr:rowOff>285750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2</xdr:col>
                    <xdr:colOff>95250</xdr:colOff>
                    <xdr:row>74</xdr:row>
                    <xdr:rowOff>0</xdr:rowOff>
                  </from>
                  <to>
                    <xdr:col>2</xdr:col>
                    <xdr:colOff>323850</xdr:colOff>
                    <xdr:row>74</xdr:row>
                    <xdr:rowOff>295275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2</xdr:col>
                    <xdr:colOff>66675</xdr:colOff>
                    <xdr:row>69</xdr:row>
                    <xdr:rowOff>0</xdr:rowOff>
                  </from>
                  <to>
                    <xdr:col>2</xdr:col>
                    <xdr:colOff>295275</xdr:colOff>
                    <xdr:row>69</xdr:row>
                    <xdr:rowOff>304800</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2</xdr:col>
                    <xdr:colOff>66675</xdr:colOff>
                    <xdr:row>30</xdr:row>
                    <xdr:rowOff>0</xdr:rowOff>
                  </from>
                  <to>
                    <xdr:col>2</xdr:col>
                    <xdr:colOff>295275</xdr:colOff>
                    <xdr:row>30</xdr:row>
                    <xdr:rowOff>304800</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2</xdr:col>
                    <xdr:colOff>66675</xdr:colOff>
                    <xdr:row>25</xdr:row>
                    <xdr:rowOff>0</xdr:rowOff>
                  </from>
                  <to>
                    <xdr:col>2</xdr:col>
                    <xdr:colOff>295275</xdr:colOff>
                    <xdr:row>25</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2C50B-C906-4A8A-93F6-5F96A8905AC3}">
  <dimension ref="A1:T78"/>
  <sheetViews>
    <sheetView view="pageBreakPreview" topLeftCell="A57" zoomScale="85" zoomScaleNormal="100" zoomScaleSheetLayoutView="85" workbookViewId="0">
      <selection activeCell="F67" sqref="F67"/>
    </sheetView>
  </sheetViews>
  <sheetFormatPr defaultRowHeight="19.5"/>
  <cols>
    <col min="1" max="1" width="4.625" style="1" customWidth="1"/>
    <col min="2" max="2" width="3.25" style="157" customWidth="1"/>
    <col min="3" max="3" width="17.75" style="1" customWidth="1"/>
    <col min="4" max="4" width="20.375" style="1" customWidth="1"/>
    <col min="5" max="5" width="17.75" style="1" customWidth="1"/>
    <col min="6" max="6" width="19.375" style="1" customWidth="1"/>
    <col min="7" max="8" width="17.75" style="1" customWidth="1"/>
    <col min="9" max="9" width="2.625" style="1" customWidth="1"/>
    <col min="10" max="10" width="1.875" style="1" customWidth="1"/>
    <col min="11" max="11" width="2" style="1" customWidth="1"/>
    <col min="12" max="16384" width="9" style="1"/>
  </cols>
  <sheetData>
    <row r="1" spans="1:12">
      <c r="A1" s="1" t="s">
        <v>316</v>
      </c>
      <c r="C1" s="2"/>
      <c r="G1" s="336"/>
      <c r="H1" s="473" t="s">
        <v>333</v>
      </c>
      <c r="I1" s="473"/>
      <c r="J1" s="473"/>
    </row>
    <row r="2" spans="1:12" ht="8.25" customHeight="1">
      <c r="A2" s="2"/>
      <c r="B2" s="164"/>
      <c r="C2" s="3"/>
      <c r="D2" s="3"/>
      <c r="E2" s="3"/>
      <c r="F2" s="3"/>
      <c r="G2" s="3"/>
      <c r="H2" s="3"/>
      <c r="I2" s="3"/>
    </row>
    <row r="3" spans="1:12" s="7" customFormat="1" ht="24">
      <c r="A3" s="6" t="s">
        <v>173</v>
      </c>
      <c r="B3" s="165"/>
      <c r="C3" s="6"/>
      <c r="D3" s="6"/>
      <c r="E3" s="6"/>
      <c r="F3" s="6"/>
      <c r="G3" s="6"/>
      <c r="H3" s="6"/>
      <c r="I3" s="6"/>
    </row>
    <row r="4" spans="1:12" ht="12.75" customHeight="1">
      <c r="A4" s="2"/>
      <c r="B4" s="164"/>
      <c r="C4" s="3"/>
      <c r="D4" s="3"/>
      <c r="E4" s="3"/>
      <c r="F4" s="3"/>
      <c r="G4" s="3"/>
      <c r="H4" s="3"/>
      <c r="I4" s="3"/>
    </row>
    <row r="5" spans="1:12" ht="24" customHeight="1">
      <c r="E5" s="154" t="s">
        <v>215</v>
      </c>
      <c r="F5" s="470">
        <f>別紙様式１!C19</f>
        <v>0</v>
      </c>
      <c r="G5" s="470"/>
      <c r="H5" s="470"/>
      <c r="I5" s="289"/>
    </row>
    <row r="6" spans="1:12" ht="6" customHeight="1">
      <c r="G6" s="5"/>
      <c r="H6" s="5"/>
      <c r="I6" s="5"/>
    </row>
    <row r="7" spans="1:12">
      <c r="C7" s="8" t="s">
        <v>210</v>
      </c>
    </row>
    <row r="8" spans="1:12" ht="6" customHeight="1"/>
    <row r="9" spans="1:12" ht="27.75" customHeight="1">
      <c r="A9" s="230" t="s">
        <v>195</v>
      </c>
      <c r="B9" s="190"/>
      <c r="C9" s="190"/>
      <c r="D9" s="190"/>
      <c r="E9" s="190"/>
      <c r="F9" s="190"/>
      <c r="G9" s="190"/>
      <c r="H9" s="190"/>
      <c r="I9" s="190"/>
      <c r="J9" s="211"/>
    </row>
    <row r="10" spans="1:12" ht="8.25" customHeight="1">
      <c r="A10" s="231"/>
      <c r="B10" s="185"/>
      <c r="C10" s="185"/>
      <c r="D10" s="185"/>
      <c r="E10" s="185"/>
      <c r="F10" s="185"/>
      <c r="G10" s="185"/>
      <c r="H10" s="185"/>
      <c r="I10" s="185"/>
      <c r="J10" s="212"/>
    </row>
    <row r="11" spans="1:12" ht="21.75" customHeight="1">
      <c r="A11" s="193"/>
      <c r="B11" s="160"/>
      <c r="C11" s="142" t="s">
        <v>220</v>
      </c>
      <c r="D11" s="185"/>
      <c r="E11" s="185"/>
      <c r="F11" s="185"/>
      <c r="G11" s="185"/>
      <c r="H11" s="185"/>
      <c r="I11" s="185"/>
      <c r="J11" s="212"/>
    </row>
    <row r="12" spans="1:12" s="9" customFormat="1" ht="30" customHeight="1">
      <c r="A12" s="218"/>
      <c r="B12" s="219"/>
      <c r="C12" s="11" t="s">
        <v>4</v>
      </c>
      <c r="D12" s="126" t="s">
        <v>5</v>
      </c>
      <c r="E12" s="12" t="s">
        <v>6</v>
      </c>
      <c r="F12" s="126" t="s">
        <v>7</v>
      </c>
      <c r="G12" s="12" t="s">
        <v>8</v>
      </c>
      <c r="H12" s="12" t="s">
        <v>9</v>
      </c>
      <c r="I12" s="279"/>
      <c r="J12" s="220"/>
      <c r="L12" s="10"/>
    </row>
    <row r="13" spans="1:12" ht="25.5" customHeight="1">
      <c r="A13" s="193"/>
      <c r="B13" s="160"/>
      <c r="C13" s="347"/>
      <c r="D13" s="348"/>
      <c r="E13" s="272" t="str">
        <f>IF(C13="","",C13-D13)</f>
        <v/>
      </c>
      <c r="F13" s="349"/>
      <c r="G13" s="272">
        <v>100000</v>
      </c>
      <c r="H13" s="272" t="str">
        <f>IF(C13="","",MIN(E13,F13,G13))</f>
        <v/>
      </c>
      <c r="I13" s="127"/>
      <c r="J13" s="212"/>
    </row>
    <row r="14" spans="1:12" ht="6.75" customHeight="1">
      <c r="A14" s="193"/>
      <c r="B14" s="160"/>
      <c r="C14" s="128"/>
      <c r="D14" s="129"/>
      <c r="E14" s="130"/>
      <c r="F14" s="130"/>
      <c r="G14" s="127"/>
      <c r="H14" s="127"/>
      <c r="I14" s="127"/>
      <c r="J14" s="212"/>
    </row>
    <row r="15" spans="1:12" ht="21.75" customHeight="1">
      <c r="A15" s="193"/>
      <c r="B15" s="160"/>
      <c r="C15" s="142" t="s">
        <v>221</v>
      </c>
      <c r="D15" s="129"/>
      <c r="E15" s="130"/>
      <c r="F15" s="130"/>
      <c r="G15" s="127"/>
      <c r="H15" s="127"/>
      <c r="I15" s="127"/>
      <c r="J15" s="212"/>
    </row>
    <row r="16" spans="1:12" ht="25.5" customHeight="1">
      <c r="A16" s="193"/>
      <c r="B16" s="160"/>
      <c r="C16" s="11" t="s">
        <v>4</v>
      </c>
      <c r="D16" s="126" t="s">
        <v>5</v>
      </c>
      <c r="E16" s="12" t="s">
        <v>6</v>
      </c>
      <c r="F16" s="126" t="s">
        <v>7</v>
      </c>
      <c r="G16" s="12" t="s">
        <v>8</v>
      </c>
      <c r="H16" s="12" t="s">
        <v>9</v>
      </c>
      <c r="I16" s="279"/>
      <c r="J16" s="212"/>
      <c r="K16" s="139"/>
    </row>
    <row r="17" spans="1:11" ht="25.5" customHeight="1">
      <c r="A17" s="193"/>
      <c r="B17" s="160"/>
      <c r="C17" s="347"/>
      <c r="D17" s="348"/>
      <c r="E17" s="272" t="str">
        <f>IF(C17="","",C17-D17)</f>
        <v/>
      </c>
      <c r="F17" s="349"/>
      <c r="G17" s="272">
        <v>300000</v>
      </c>
      <c r="H17" s="272" t="str">
        <f>IF(C17="","",MIN(E17,F17,G17))</f>
        <v/>
      </c>
      <c r="I17" s="127"/>
      <c r="J17" s="212"/>
      <c r="K17" s="139"/>
    </row>
    <row r="18" spans="1:11" ht="6.75" customHeight="1">
      <c r="A18" s="193"/>
      <c r="B18" s="160"/>
      <c r="C18" s="185"/>
      <c r="D18" s="185"/>
      <c r="E18" s="185"/>
      <c r="F18" s="185"/>
      <c r="G18" s="185"/>
      <c r="H18" s="185"/>
      <c r="I18" s="185"/>
      <c r="J18" s="212"/>
      <c r="K18" s="139"/>
    </row>
    <row r="19" spans="1:11" ht="21.75" customHeight="1">
      <c r="A19" s="193"/>
      <c r="B19" s="160"/>
      <c r="C19" s="142" t="s">
        <v>222</v>
      </c>
      <c r="D19" s="185"/>
      <c r="E19" s="185"/>
      <c r="F19" s="185"/>
      <c r="G19" s="185"/>
      <c r="H19" s="185"/>
      <c r="I19" s="185"/>
      <c r="J19" s="212"/>
      <c r="K19" s="139"/>
    </row>
    <row r="20" spans="1:11" ht="21.75" customHeight="1">
      <c r="A20" s="193"/>
      <c r="B20" s="160"/>
      <c r="C20" s="142" t="s">
        <v>305</v>
      </c>
      <c r="D20" s="185"/>
      <c r="E20" s="185"/>
      <c r="F20" s="185"/>
      <c r="G20" s="278" t="s">
        <v>302</v>
      </c>
      <c r="H20" s="337">
        <f>'(別紙1-2-1)事業計画書（優先順位第１位）'!G45</f>
        <v>0</v>
      </c>
      <c r="I20" s="277" t="s">
        <v>304</v>
      </c>
      <c r="J20" s="212"/>
      <c r="K20" s="139"/>
    </row>
    <row r="21" spans="1:11" ht="21.75" customHeight="1">
      <c r="A21" s="193"/>
      <c r="B21" s="160"/>
      <c r="C21" s="283"/>
      <c r="D21" s="185"/>
      <c r="E21" s="185"/>
      <c r="F21" s="185"/>
      <c r="G21" s="185"/>
      <c r="H21" s="185"/>
      <c r="I21" s="185"/>
      <c r="J21" s="212"/>
      <c r="K21" s="139"/>
    </row>
    <row r="22" spans="1:11" s="8" customFormat="1" ht="30" customHeight="1">
      <c r="A22" s="221"/>
      <c r="B22" s="222"/>
      <c r="C22" s="11" t="s">
        <v>4</v>
      </c>
      <c r="D22" s="126" t="s">
        <v>5</v>
      </c>
      <c r="E22" s="12" t="s">
        <v>6</v>
      </c>
      <c r="F22" s="126" t="s">
        <v>7</v>
      </c>
      <c r="G22" s="12" t="s">
        <v>8</v>
      </c>
      <c r="H22" s="12" t="s">
        <v>9</v>
      </c>
      <c r="I22" s="280"/>
      <c r="J22" s="223"/>
      <c r="K22" s="140"/>
    </row>
    <row r="23" spans="1:11" ht="25.5" customHeight="1">
      <c r="A23" s="193"/>
      <c r="B23" s="160"/>
      <c r="C23" s="282">
        <f>IF(H20="","",H20*3500)</f>
        <v>0</v>
      </c>
      <c r="D23" s="348"/>
      <c r="E23" s="272">
        <f>IF(C23="","",C23-D23)</f>
        <v>0</v>
      </c>
      <c r="F23" s="349"/>
      <c r="G23" s="272">
        <f>C23</f>
        <v>0</v>
      </c>
      <c r="H23" s="272">
        <f>IF(C23="","",MIN(E23,F23,G23))</f>
        <v>0</v>
      </c>
      <c r="I23" s="281"/>
      <c r="J23" s="212"/>
      <c r="K23" s="139"/>
    </row>
    <row r="24" spans="1:11" s="157" customFormat="1" ht="6" customHeight="1">
      <c r="A24" s="233"/>
      <c r="B24" s="160"/>
      <c r="C24" s="128"/>
      <c r="D24" s="129"/>
      <c r="E24" s="130"/>
      <c r="F24" s="130"/>
      <c r="G24" s="130"/>
      <c r="H24" s="130"/>
      <c r="I24" s="130"/>
      <c r="J24" s="234"/>
      <c r="K24" s="235"/>
    </row>
    <row r="25" spans="1:11" ht="21.75" customHeight="1">
      <c r="A25" s="193"/>
      <c r="B25" s="160"/>
      <c r="C25" s="142" t="s">
        <v>222</v>
      </c>
      <c r="D25" s="185"/>
      <c r="E25" s="185"/>
      <c r="F25" s="185"/>
      <c r="G25" s="185"/>
      <c r="H25" s="185"/>
      <c r="I25" s="185"/>
      <c r="J25" s="212"/>
      <c r="K25" s="139"/>
    </row>
    <row r="26" spans="1:11" ht="21.75" customHeight="1">
      <c r="A26" s="193"/>
      <c r="B26" s="160"/>
      <c r="C26" s="142" t="s">
        <v>306</v>
      </c>
      <c r="D26" s="185"/>
      <c r="E26" s="185"/>
      <c r="F26" s="185"/>
      <c r="G26" s="278" t="s">
        <v>303</v>
      </c>
      <c r="H26" s="337">
        <f>'(別紙1-2-1)事業計画書（優先順位第１位）'!P45</f>
        <v>0</v>
      </c>
      <c r="I26" s="277" t="s">
        <v>304</v>
      </c>
      <c r="J26" s="212"/>
      <c r="K26" s="139"/>
    </row>
    <row r="27" spans="1:11" ht="21.75" customHeight="1">
      <c r="A27" s="193"/>
      <c r="B27" s="160"/>
      <c r="C27" s="283"/>
      <c r="D27" s="185"/>
      <c r="E27" s="185"/>
      <c r="F27" s="185"/>
      <c r="G27" s="185"/>
      <c r="H27" s="185"/>
      <c r="I27" s="185"/>
      <c r="J27" s="212"/>
      <c r="K27" s="139"/>
    </row>
    <row r="28" spans="1:11" s="8" customFormat="1" ht="30" customHeight="1">
      <c r="A28" s="221"/>
      <c r="B28" s="222"/>
      <c r="C28" s="11" t="s">
        <v>4</v>
      </c>
      <c r="D28" s="126" t="s">
        <v>5</v>
      </c>
      <c r="E28" s="12" t="s">
        <v>6</v>
      </c>
      <c r="F28" s="126" t="s">
        <v>7</v>
      </c>
      <c r="G28" s="12" t="s">
        <v>8</v>
      </c>
      <c r="H28" s="12" t="s">
        <v>9</v>
      </c>
      <c r="I28" s="280"/>
      <c r="J28" s="223"/>
      <c r="K28" s="140"/>
    </row>
    <row r="29" spans="1:11" ht="25.5" customHeight="1">
      <c r="A29" s="193"/>
      <c r="B29" s="160"/>
      <c r="C29" s="282">
        <f>IF(H26="","",H26*5000)</f>
        <v>0</v>
      </c>
      <c r="D29" s="348"/>
      <c r="E29" s="272">
        <f>IF(C29="","",C29-D29)</f>
        <v>0</v>
      </c>
      <c r="F29" s="349"/>
      <c r="G29" s="272">
        <f>C29</f>
        <v>0</v>
      </c>
      <c r="H29" s="272">
        <f>IF(C29="","",MIN(E29,F29,G29))</f>
        <v>0</v>
      </c>
      <c r="I29" s="281"/>
      <c r="J29" s="212"/>
      <c r="K29" s="139"/>
    </row>
    <row r="30" spans="1:11" s="157" customFormat="1" ht="6" customHeight="1">
      <c r="A30" s="233"/>
      <c r="B30" s="160"/>
      <c r="C30" s="128"/>
      <c r="D30" s="129"/>
      <c r="E30" s="130"/>
      <c r="F30" s="130"/>
      <c r="G30" s="130"/>
      <c r="H30" s="130"/>
      <c r="I30" s="130"/>
      <c r="J30" s="234"/>
      <c r="K30" s="235"/>
    </row>
    <row r="31" spans="1:11" ht="21.75" customHeight="1">
      <c r="A31" s="193"/>
      <c r="B31" s="160"/>
      <c r="C31" s="142" t="s">
        <v>222</v>
      </c>
      <c r="D31" s="185"/>
      <c r="E31" s="185"/>
      <c r="F31" s="185"/>
      <c r="G31" s="185"/>
      <c r="H31" s="185"/>
      <c r="I31" s="185"/>
      <c r="J31" s="212"/>
      <c r="K31" s="139"/>
    </row>
    <row r="32" spans="1:11" ht="21.75" customHeight="1">
      <c r="A32" s="193"/>
      <c r="B32" s="160"/>
      <c r="C32" s="142" t="s">
        <v>307</v>
      </c>
      <c r="D32" s="185"/>
      <c r="E32" s="185"/>
      <c r="F32" s="185"/>
      <c r="G32" s="278" t="s">
        <v>302</v>
      </c>
      <c r="H32" s="337">
        <f>'(別紙1-2-1)事業計画書（優先順位第１位）'!G54</f>
        <v>0</v>
      </c>
      <c r="I32" s="277" t="s">
        <v>304</v>
      </c>
      <c r="J32" s="212"/>
      <c r="K32" s="139"/>
    </row>
    <row r="33" spans="1:11" ht="21.75" customHeight="1">
      <c r="A33" s="193"/>
      <c r="B33" s="160"/>
      <c r="C33" s="283"/>
      <c r="D33" s="185"/>
      <c r="E33" s="185"/>
      <c r="F33" s="185"/>
      <c r="G33" s="185"/>
      <c r="H33" s="185"/>
      <c r="I33" s="185"/>
      <c r="J33" s="212"/>
      <c r="K33" s="139"/>
    </row>
    <row r="34" spans="1:11" s="8" customFormat="1" ht="30" customHeight="1">
      <c r="A34" s="221"/>
      <c r="B34" s="222"/>
      <c r="C34" s="11" t="s">
        <v>4</v>
      </c>
      <c r="D34" s="126" t="s">
        <v>5</v>
      </c>
      <c r="E34" s="12" t="s">
        <v>6</v>
      </c>
      <c r="F34" s="126" t="s">
        <v>7</v>
      </c>
      <c r="G34" s="12" t="s">
        <v>8</v>
      </c>
      <c r="H34" s="12" t="s">
        <v>9</v>
      </c>
      <c r="I34" s="280"/>
      <c r="J34" s="223"/>
      <c r="K34" s="140"/>
    </row>
    <row r="35" spans="1:11" ht="25.5" customHeight="1">
      <c r="A35" s="193"/>
      <c r="B35" s="160"/>
      <c r="C35" s="282">
        <f>IF(H32="","",H32*2500)</f>
        <v>0</v>
      </c>
      <c r="D35" s="348"/>
      <c r="E35" s="272">
        <f>IF(C35="","",C35-D35)</f>
        <v>0</v>
      </c>
      <c r="F35" s="349"/>
      <c r="G35" s="272">
        <f>C35</f>
        <v>0</v>
      </c>
      <c r="H35" s="272">
        <f>IF(C35="","",MIN(E35,F35,G35))</f>
        <v>0</v>
      </c>
      <c r="I35" s="281"/>
      <c r="J35" s="212"/>
      <c r="K35" s="139"/>
    </row>
    <row r="36" spans="1:11" s="157" customFormat="1" ht="6" customHeight="1">
      <c r="A36" s="233"/>
      <c r="B36" s="160"/>
      <c r="C36" s="128"/>
      <c r="D36" s="129"/>
      <c r="E36" s="130"/>
      <c r="F36" s="130"/>
      <c r="G36" s="130"/>
      <c r="H36" s="130"/>
      <c r="I36" s="130"/>
      <c r="J36" s="234"/>
      <c r="K36" s="235"/>
    </row>
    <row r="37" spans="1:11" ht="21.75" customHeight="1">
      <c r="A37" s="193"/>
      <c r="B37" s="160"/>
      <c r="C37" s="142" t="s">
        <v>222</v>
      </c>
      <c r="D37" s="185"/>
      <c r="E37" s="185"/>
      <c r="F37" s="185"/>
      <c r="G37" s="185"/>
      <c r="H37" s="185"/>
      <c r="I37" s="185"/>
      <c r="J37" s="212"/>
      <c r="K37" s="139"/>
    </row>
    <row r="38" spans="1:11" ht="21.75" customHeight="1">
      <c r="A38" s="193"/>
      <c r="B38" s="160"/>
      <c r="C38" s="142" t="s">
        <v>308</v>
      </c>
      <c r="D38" s="185"/>
      <c r="E38" s="185"/>
      <c r="F38" s="185"/>
      <c r="G38" s="278" t="s">
        <v>303</v>
      </c>
      <c r="H38" s="337">
        <f>'(別紙1-2-1)事業計画書（優先順位第１位）'!P54</f>
        <v>0</v>
      </c>
      <c r="I38" s="277" t="s">
        <v>304</v>
      </c>
      <c r="J38" s="212"/>
      <c r="K38" s="139"/>
    </row>
    <row r="39" spans="1:11" ht="21.75" customHeight="1">
      <c r="A39" s="193"/>
      <c r="B39" s="160"/>
      <c r="C39" s="283"/>
      <c r="D39" s="185"/>
      <c r="E39" s="185"/>
      <c r="F39" s="185"/>
      <c r="G39" s="185"/>
      <c r="H39" s="185"/>
      <c r="I39" s="185"/>
      <c r="J39" s="212"/>
      <c r="K39" s="139"/>
    </row>
    <row r="40" spans="1:11" s="8" customFormat="1" ht="30" customHeight="1">
      <c r="A40" s="221"/>
      <c r="B40" s="222"/>
      <c r="C40" s="11" t="s">
        <v>4</v>
      </c>
      <c r="D40" s="126" t="s">
        <v>5</v>
      </c>
      <c r="E40" s="12" t="s">
        <v>6</v>
      </c>
      <c r="F40" s="126" t="s">
        <v>7</v>
      </c>
      <c r="G40" s="12" t="s">
        <v>8</v>
      </c>
      <c r="H40" s="12" t="s">
        <v>9</v>
      </c>
      <c r="I40" s="280"/>
      <c r="J40" s="223"/>
      <c r="K40" s="140"/>
    </row>
    <row r="41" spans="1:11" ht="25.5" customHeight="1">
      <c r="A41" s="193"/>
      <c r="B41" s="160"/>
      <c r="C41" s="282">
        <f>IF(H38="","",H38*4000)</f>
        <v>0</v>
      </c>
      <c r="D41" s="348"/>
      <c r="E41" s="272">
        <f>IF(C41="","",C41-D41)</f>
        <v>0</v>
      </c>
      <c r="F41" s="349"/>
      <c r="G41" s="272">
        <f>C41</f>
        <v>0</v>
      </c>
      <c r="H41" s="272">
        <f>IF(C41="","",MIN(E41,F41,G41))</f>
        <v>0</v>
      </c>
      <c r="I41" s="281"/>
      <c r="J41" s="212"/>
      <c r="K41" s="139"/>
    </row>
    <row r="42" spans="1:11" ht="25.5" customHeight="1">
      <c r="A42" s="193"/>
      <c r="B42" s="160"/>
      <c r="C42" s="274"/>
      <c r="D42" s="275"/>
      <c r="E42" s="273"/>
      <c r="F42" s="276"/>
      <c r="G42" s="127"/>
      <c r="H42" s="127"/>
      <c r="I42" s="127"/>
      <c r="J42" s="212"/>
      <c r="K42" s="139"/>
    </row>
    <row r="43" spans="1:11" ht="26.25" customHeight="1">
      <c r="A43" s="193"/>
      <c r="B43" s="236" t="s">
        <v>217</v>
      </c>
      <c r="C43" s="226"/>
      <c r="D43" s="284">
        <f>SUM(H41,H35,H29,H23,H17,H13)</f>
        <v>0</v>
      </c>
      <c r="E43" s="237" t="s">
        <v>174</v>
      </c>
      <c r="F43" s="130"/>
      <c r="G43" s="130"/>
      <c r="H43" s="130"/>
      <c r="I43" s="130"/>
      <c r="J43" s="212"/>
      <c r="K43" s="139"/>
    </row>
    <row r="44" spans="1:11" ht="6.75" customHeight="1">
      <c r="A44" s="228"/>
      <c r="B44" s="200"/>
      <c r="C44" s="196"/>
      <c r="D44" s="196"/>
      <c r="E44" s="196"/>
      <c r="F44" s="196"/>
      <c r="G44" s="196"/>
      <c r="H44" s="196"/>
      <c r="I44" s="196"/>
      <c r="J44" s="229"/>
      <c r="K44" s="139"/>
    </row>
    <row r="45" spans="1:11" ht="27.75" customHeight="1">
      <c r="A45" s="231" t="s">
        <v>196</v>
      </c>
      <c r="B45" s="238"/>
      <c r="C45" s="185"/>
      <c r="D45" s="185"/>
      <c r="E45" s="185"/>
      <c r="F45" s="185"/>
      <c r="G45" s="185"/>
      <c r="H45" s="185"/>
      <c r="I45" s="185"/>
      <c r="J45" s="212"/>
      <c r="K45" s="139"/>
    </row>
    <row r="46" spans="1:11" ht="21.75" customHeight="1">
      <c r="A46" s="193"/>
      <c r="B46" s="160"/>
      <c r="C46" s="142" t="s">
        <v>219</v>
      </c>
      <c r="D46" s="185"/>
      <c r="E46" s="185"/>
      <c r="F46" s="185"/>
      <c r="G46" s="185"/>
      <c r="H46" s="185"/>
      <c r="I46" s="185"/>
      <c r="J46" s="212"/>
      <c r="K46" s="139"/>
    </row>
    <row r="47" spans="1:11" s="8" customFormat="1" ht="30" customHeight="1">
      <c r="A47" s="221"/>
      <c r="B47" s="222"/>
      <c r="C47" s="11" t="s">
        <v>4</v>
      </c>
      <c r="D47" s="126" t="s">
        <v>5</v>
      </c>
      <c r="E47" s="12" t="s">
        <v>6</v>
      </c>
      <c r="F47" s="126" t="s">
        <v>7</v>
      </c>
      <c r="G47" s="12" t="s">
        <v>8</v>
      </c>
      <c r="H47" s="12" t="s">
        <v>9</v>
      </c>
      <c r="I47" s="280"/>
      <c r="J47" s="223"/>
      <c r="K47" s="139"/>
    </row>
    <row r="48" spans="1:11" ht="25.5" customHeight="1">
      <c r="A48" s="193"/>
      <c r="B48" s="160"/>
      <c r="C48" s="347"/>
      <c r="D48" s="348"/>
      <c r="E48" s="272" t="str">
        <f>IF(C48="","",C48-D48)</f>
        <v/>
      </c>
      <c r="F48" s="349"/>
      <c r="G48" s="272">
        <v>400000</v>
      </c>
      <c r="H48" s="272" t="str">
        <f>IF(C48="","",MIN(E48,F48,G48))</f>
        <v/>
      </c>
      <c r="I48" s="281"/>
      <c r="J48" s="212"/>
      <c r="K48" s="140"/>
    </row>
    <row r="49" spans="1:11" ht="6.75" customHeight="1">
      <c r="A49" s="193"/>
      <c r="B49" s="160"/>
      <c r="C49" s="185"/>
      <c r="D49" s="185"/>
      <c r="E49" s="185"/>
      <c r="F49" s="185"/>
      <c r="G49" s="185"/>
      <c r="H49" s="185"/>
      <c r="I49" s="185"/>
      <c r="J49" s="212"/>
      <c r="K49" s="139"/>
    </row>
    <row r="50" spans="1:11" ht="21.75" customHeight="1">
      <c r="A50" s="193"/>
      <c r="B50" s="160"/>
      <c r="C50" s="142" t="s">
        <v>223</v>
      </c>
      <c r="D50" s="185"/>
      <c r="E50" s="185"/>
      <c r="F50" s="471" t="s">
        <v>309</v>
      </c>
      <c r="G50" s="290" t="s">
        <v>310</v>
      </c>
      <c r="H50" s="290" t="s">
        <v>311</v>
      </c>
      <c r="I50" s="185"/>
      <c r="J50" s="212"/>
      <c r="K50" s="139"/>
    </row>
    <row r="51" spans="1:11" ht="21.75" customHeight="1">
      <c r="A51" s="193"/>
      <c r="B51" s="160"/>
      <c r="C51" s="142"/>
      <c r="D51" s="185"/>
      <c r="E51" s="185"/>
      <c r="F51" s="472"/>
      <c r="G51" s="338">
        <f>'(別紙1-2-1)事業計画書（優先順位第１位）'!D73</f>
        <v>0</v>
      </c>
      <c r="H51" s="350"/>
      <c r="I51" s="185"/>
      <c r="J51" s="212"/>
      <c r="K51" s="139"/>
    </row>
    <row r="52" spans="1:11" s="8" customFormat="1" ht="30" customHeight="1">
      <c r="A52" s="221"/>
      <c r="B52" s="222"/>
      <c r="C52" s="11" t="s">
        <v>4</v>
      </c>
      <c r="D52" s="126" t="s">
        <v>5</v>
      </c>
      <c r="E52" s="12" t="s">
        <v>6</v>
      </c>
      <c r="F52" s="126" t="s">
        <v>7</v>
      </c>
      <c r="G52" s="12" t="s">
        <v>8</v>
      </c>
      <c r="H52" s="12" t="s">
        <v>9</v>
      </c>
      <c r="I52" s="280"/>
      <c r="J52" s="223"/>
      <c r="K52" s="140"/>
    </row>
    <row r="53" spans="1:11" ht="25.5" customHeight="1">
      <c r="A53" s="193"/>
      <c r="B53" s="160"/>
      <c r="C53" s="282">
        <f>IF(G51="","",H51*100000)</f>
        <v>0</v>
      </c>
      <c r="D53" s="348"/>
      <c r="E53" s="272">
        <f>IF(C53="","",C53-D53)</f>
        <v>0</v>
      </c>
      <c r="F53" s="349"/>
      <c r="G53" s="272">
        <f>C53</f>
        <v>0</v>
      </c>
      <c r="H53" s="272">
        <f>IF(C53="","",MIN(E53,F53,G53))</f>
        <v>0</v>
      </c>
      <c r="I53" s="281"/>
      <c r="J53" s="212"/>
      <c r="K53" s="139"/>
    </row>
    <row r="54" spans="1:11" ht="6.75" customHeight="1">
      <c r="A54" s="193"/>
      <c r="B54" s="160"/>
      <c r="C54" s="185"/>
      <c r="D54" s="185"/>
      <c r="E54" s="185"/>
      <c r="F54" s="185"/>
      <c r="G54" s="185"/>
      <c r="H54" s="185"/>
      <c r="I54" s="185"/>
      <c r="J54" s="212"/>
      <c r="K54" s="139"/>
    </row>
    <row r="55" spans="1:11" ht="21.75" customHeight="1">
      <c r="A55" s="193"/>
      <c r="B55" s="160"/>
      <c r="C55" s="142" t="s">
        <v>224</v>
      </c>
      <c r="D55" s="185"/>
      <c r="E55" s="185"/>
      <c r="F55" s="185"/>
      <c r="G55" s="185"/>
      <c r="H55" s="185"/>
      <c r="I55" s="185"/>
      <c r="J55" s="212"/>
    </row>
    <row r="56" spans="1:11" ht="21.75" customHeight="1">
      <c r="A56" s="193"/>
      <c r="B56" s="160"/>
      <c r="C56" s="142" t="s">
        <v>312</v>
      </c>
      <c r="D56" s="185"/>
      <c r="E56" s="185"/>
      <c r="F56" s="185"/>
      <c r="G56" s="185"/>
      <c r="H56" s="185"/>
      <c r="I56" s="185"/>
      <c r="J56" s="212"/>
    </row>
    <row r="57" spans="1:11" s="8" customFormat="1" ht="30" customHeight="1">
      <c r="A57" s="221"/>
      <c r="B57" s="222"/>
      <c r="C57" s="11" t="s">
        <v>4</v>
      </c>
      <c r="D57" s="126" t="s">
        <v>5</v>
      </c>
      <c r="E57" s="12" t="s">
        <v>6</v>
      </c>
      <c r="F57" s="126" t="s">
        <v>7</v>
      </c>
      <c r="G57" s="12" t="s">
        <v>8</v>
      </c>
      <c r="H57" s="12" t="s">
        <v>9</v>
      </c>
      <c r="I57" s="279"/>
      <c r="J57" s="223"/>
      <c r="K57" s="140"/>
    </row>
    <row r="58" spans="1:11" ht="25.5" customHeight="1">
      <c r="A58" s="193"/>
      <c r="B58" s="160"/>
      <c r="C58" s="347"/>
      <c r="D58" s="348"/>
      <c r="E58" s="4" t="str">
        <f>IF(C58="","",C58-D58)</f>
        <v/>
      </c>
      <c r="F58" s="349"/>
      <c r="G58" s="272">
        <v>2000000</v>
      </c>
      <c r="H58" s="272" t="str">
        <f>IF(C58="","",MIN(E58,F58,G58))</f>
        <v/>
      </c>
      <c r="I58" s="127"/>
      <c r="J58" s="212"/>
      <c r="K58" s="139"/>
    </row>
    <row r="59" spans="1:11" ht="6.75" customHeight="1">
      <c r="A59" s="193"/>
      <c r="B59" s="160"/>
      <c r="C59" s="185"/>
      <c r="D59" s="185"/>
      <c r="E59" s="185"/>
      <c r="F59" s="185"/>
      <c r="G59" s="185"/>
      <c r="H59" s="185"/>
      <c r="I59" s="185"/>
      <c r="J59" s="212"/>
      <c r="K59" s="139"/>
    </row>
    <row r="60" spans="1:11" ht="21.75" customHeight="1">
      <c r="A60" s="193"/>
      <c r="B60" s="160"/>
      <c r="C60" s="142" t="s">
        <v>224</v>
      </c>
      <c r="D60" s="185"/>
      <c r="E60" s="185"/>
      <c r="F60" s="185"/>
      <c r="G60" s="185"/>
      <c r="H60" s="185"/>
      <c r="I60" s="185"/>
      <c r="J60" s="212"/>
    </row>
    <row r="61" spans="1:11" ht="21.75" customHeight="1">
      <c r="A61" s="193"/>
      <c r="B61" s="160"/>
      <c r="C61" s="142" t="s">
        <v>313</v>
      </c>
      <c r="D61" s="185"/>
      <c r="E61" s="185"/>
      <c r="F61" s="185"/>
      <c r="G61" s="185"/>
      <c r="H61" s="185"/>
      <c r="I61" s="185"/>
      <c r="J61" s="212"/>
    </row>
    <row r="62" spans="1:11" s="8" customFormat="1" ht="30" customHeight="1">
      <c r="A62" s="221"/>
      <c r="B62" s="222"/>
      <c r="C62" s="11" t="s">
        <v>4</v>
      </c>
      <c r="D62" s="126" t="s">
        <v>5</v>
      </c>
      <c r="E62" s="12" t="s">
        <v>6</v>
      </c>
      <c r="F62" s="126" t="s">
        <v>7</v>
      </c>
      <c r="G62" s="12" t="s">
        <v>8</v>
      </c>
      <c r="H62" s="12" t="s">
        <v>9</v>
      </c>
      <c r="I62" s="279"/>
      <c r="J62" s="223"/>
      <c r="K62" s="140"/>
    </row>
    <row r="63" spans="1:11" ht="25.5" customHeight="1">
      <c r="A63" s="193"/>
      <c r="B63" s="160"/>
      <c r="C63" s="347"/>
      <c r="D63" s="348"/>
      <c r="E63" s="4" t="str">
        <f>IF(C63="","",C63-D63)</f>
        <v/>
      </c>
      <c r="F63" s="349"/>
      <c r="G63" s="272">
        <v>1500000</v>
      </c>
      <c r="H63" s="272" t="str">
        <f>IF(C63="","",MIN(E63,F63,G63))</f>
        <v/>
      </c>
      <c r="I63" s="127"/>
      <c r="J63" s="212"/>
      <c r="K63" s="139"/>
    </row>
    <row r="64" spans="1:11" ht="6.75" customHeight="1">
      <c r="A64" s="193"/>
      <c r="B64" s="160"/>
      <c r="C64" s="185"/>
      <c r="D64" s="185"/>
      <c r="E64" s="185"/>
      <c r="F64" s="185"/>
      <c r="G64" s="185"/>
      <c r="H64" s="185"/>
      <c r="I64" s="185"/>
      <c r="J64" s="212"/>
      <c r="K64" s="139"/>
    </row>
    <row r="65" spans="1:20" ht="21.75" customHeight="1">
      <c r="A65" s="193"/>
      <c r="B65" s="160"/>
      <c r="C65" s="142" t="s">
        <v>225</v>
      </c>
      <c r="D65" s="185"/>
      <c r="E65" s="185"/>
      <c r="F65" s="185"/>
      <c r="G65" s="185"/>
      <c r="H65" s="185"/>
      <c r="I65" s="185"/>
      <c r="J65" s="212"/>
      <c r="K65" s="139"/>
    </row>
    <row r="66" spans="1:20" s="8" customFormat="1" ht="30" customHeight="1">
      <c r="A66" s="221"/>
      <c r="B66" s="222"/>
      <c r="C66" s="11" t="s">
        <v>4</v>
      </c>
      <c r="D66" s="126" t="s">
        <v>5</v>
      </c>
      <c r="E66" s="12" t="s">
        <v>6</v>
      </c>
      <c r="F66" s="126" t="s">
        <v>7</v>
      </c>
      <c r="G66" s="12" t="s">
        <v>8</v>
      </c>
      <c r="H66" s="12" t="s">
        <v>9</v>
      </c>
      <c r="I66" s="280"/>
      <c r="J66" s="223"/>
      <c r="K66" s="140"/>
    </row>
    <row r="67" spans="1:20" ht="25.5" customHeight="1">
      <c r="A67" s="193"/>
      <c r="B67" s="160"/>
      <c r="C67" s="347"/>
      <c r="D67" s="348"/>
      <c r="E67" s="4" t="str">
        <f>IF(C67="","",C67-D67)</f>
        <v/>
      </c>
      <c r="F67" s="349"/>
      <c r="G67" s="272">
        <v>300000</v>
      </c>
      <c r="H67" s="272" t="str">
        <f>IF(C67="","",MIN(E67,F67,G67))</f>
        <v/>
      </c>
      <c r="I67" s="281"/>
      <c r="J67" s="212"/>
      <c r="K67" s="139"/>
    </row>
    <row r="68" spans="1:20" ht="6.75" customHeight="1">
      <c r="A68" s="193"/>
      <c r="B68" s="160"/>
      <c r="C68" s="224"/>
      <c r="D68" s="225"/>
      <c r="E68" s="127"/>
      <c r="F68" s="127"/>
      <c r="G68" s="127"/>
      <c r="H68" s="127"/>
      <c r="I68" s="127"/>
      <c r="J68" s="212"/>
      <c r="K68" s="139"/>
    </row>
    <row r="69" spans="1:20" ht="11.25" customHeight="1">
      <c r="A69" s="193"/>
      <c r="B69" s="160"/>
      <c r="C69" s="185"/>
      <c r="D69" s="185"/>
      <c r="E69" s="185"/>
      <c r="F69" s="185"/>
      <c r="G69" s="185"/>
      <c r="H69" s="185"/>
      <c r="I69" s="185"/>
      <c r="J69" s="212"/>
    </row>
    <row r="70" spans="1:20" ht="26.25" customHeight="1">
      <c r="A70" s="193"/>
      <c r="B70" s="236" t="s">
        <v>216</v>
      </c>
      <c r="C70" s="226"/>
      <c r="D70" s="295">
        <f>SUM(H67,H63,H58,H53,H48,)</f>
        <v>0</v>
      </c>
      <c r="E70" s="237" t="s">
        <v>174</v>
      </c>
      <c r="F70" s="185"/>
      <c r="G70" s="185"/>
      <c r="H70" s="239"/>
      <c r="I70" s="239"/>
      <c r="J70" s="212"/>
    </row>
    <row r="71" spans="1:20" ht="6" customHeight="1">
      <c r="A71" s="215"/>
      <c r="B71" s="241"/>
      <c r="C71" s="226"/>
      <c r="D71" s="242"/>
      <c r="E71" s="232"/>
      <c r="F71" s="226"/>
      <c r="G71" s="226"/>
      <c r="H71" s="243"/>
      <c r="I71" s="243"/>
      <c r="J71" s="227"/>
    </row>
    <row r="72" spans="1:20" ht="9.75" customHeight="1">
      <c r="A72" s="185"/>
      <c r="B72" s="170"/>
      <c r="C72" s="185"/>
      <c r="D72" s="152"/>
      <c r="E72" s="240"/>
      <c r="F72" s="185"/>
      <c r="G72" s="185"/>
      <c r="H72" s="239"/>
      <c r="I72" s="239"/>
      <c r="J72" s="185"/>
      <c r="K72" s="185"/>
    </row>
    <row r="73" spans="1:20" ht="39" customHeight="1">
      <c r="A73" s="185"/>
      <c r="B73" s="244" t="s">
        <v>218</v>
      </c>
      <c r="C73" s="226"/>
      <c r="D73" s="296">
        <f>ROUNDDOWN(T73,-3)</f>
        <v>0</v>
      </c>
      <c r="E73" s="188" t="s">
        <v>174</v>
      </c>
      <c r="F73" s="185"/>
      <c r="G73" s="185"/>
      <c r="H73" s="185"/>
      <c r="I73" s="185"/>
      <c r="J73" s="185"/>
      <c r="K73" s="185"/>
      <c r="T73" s="346">
        <f>SUM(D43,D70)</f>
        <v>0</v>
      </c>
    </row>
    <row r="74" spans="1:20" ht="17.25" customHeight="1">
      <c r="A74" s="185"/>
      <c r="B74" s="160"/>
      <c r="C74" s="185"/>
      <c r="D74" s="185"/>
      <c r="E74" s="185"/>
      <c r="F74" s="185"/>
      <c r="G74" s="185"/>
      <c r="H74" s="185"/>
      <c r="I74" s="185"/>
      <c r="J74" s="185"/>
      <c r="K74" s="185"/>
    </row>
    <row r="75" spans="1:20" ht="17.25" customHeight="1">
      <c r="A75" s="185"/>
      <c r="B75" s="160"/>
      <c r="C75" s="185"/>
      <c r="D75" s="185"/>
      <c r="E75" s="185"/>
      <c r="F75" s="185"/>
      <c r="G75" s="185"/>
      <c r="H75" s="185"/>
      <c r="I75" s="185"/>
      <c r="J75" s="185"/>
      <c r="K75" s="185"/>
    </row>
    <row r="78" spans="1:20">
      <c r="D78" s="185"/>
    </row>
  </sheetData>
  <sheetProtection algorithmName="SHA-512" hashValue="8qHTEHFdcUdC+a+MYtQAjYG7mC9Pqa/hAUgNDlAJ96ZlfDaH/Jrn7T1co55dV7ztmwrz1O+j5Q1YWavz+MvddA==" saltValue="adOwv5TZMyOTHTDrHzXung==" spinCount="100000" sheet="1" objects="1" scenarios="1"/>
  <mergeCells count="3">
    <mergeCell ref="F5:H5"/>
    <mergeCell ref="F50:F51"/>
    <mergeCell ref="H1:J1"/>
  </mergeCells>
  <phoneticPr fontId="2"/>
  <dataValidations count="1">
    <dataValidation type="list" allowBlank="1" showInputMessage="1" showErrorMessage="1" sqref="G48" xr:uid="{2CD6F00B-855B-4128-AF9E-7498F23EC485}">
      <formula1>",1200000,400000"</formula1>
    </dataValidation>
  </dataValidations>
  <pageMargins left="0.25" right="0.25"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0</xdr:colOff>
                    <xdr:row>10</xdr:row>
                    <xdr:rowOff>9525</xdr:rowOff>
                  </from>
                  <to>
                    <xdr:col>1</xdr:col>
                    <xdr:colOff>228600</xdr:colOff>
                    <xdr:row>11</xdr:row>
                    <xdr:rowOff>38100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19050</xdr:colOff>
                    <xdr:row>63</xdr:row>
                    <xdr:rowOff>76200</xdr:rowOff>
                  </from>
                  <to>
                    <xdr:col>2</xdr:col>
                    <xdr:colOff>0</xdr:colOff>
                    <xdr:row>65</xdr:row>
                    <xdr:rowOff>38100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xdr:col>
                    <xdr:colOff>9525</xdr:colOff>
                    <xdr:row>44</xdr:row>
                    <xdr:rowOff>323850</xdr:rowOff>
                  </from>
                  <to>
                    <xdr:col>1</xdr:col>
                    <xdr:colOff>238125</xdr:colOff>
                    <xdr:row>46</xdr:row>
                    <xdr:rowOff>9525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xdr:col>
                    <xdr:colOff>9525</xdr:colOff>
                    <xdr:row>53</xdr:row>
                    <xdr:rowOff>76200</xdr:rowOff>
                  </from>
                  <to>
                    <xdr:col>1</xdr:col>
                    <xdr:colOff>238125</xdr:colOff>
                    <xdr:row>55</xdr:row>
                    <xdr:rowOff>28575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xdr:col>
                    <xdr:colOff>19050</xdr:colOff>
                    <xdr:row>48</xdr:row>
                    <xdr:rowOff>66675</xdr:rowOff>
                  </from>
                  <to>
                    <xdr:col>2</xdr:col>
                    <xdr:colOff>0</xdr:colOff>
                    <xdr:row>50</xdr:row>
                    <xdr:rowOff>28575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xdr:col>
                    <xdr:colOff>19050</xdr:colOff>
                    <xdr:row>17</xdr:row>
                    <xdr:rowOff>66675</xdr:rowOff>
                  </from>
                  <to>
                    <xdr:col>2</xdr:col>
                    <xdr:colOff>0</xdr:colOff>
                    <xdr:row>19</xdr:row>
                    <xdr:rowOff>9525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xdr:col>
                    <xdr:colOff>19050</xdr:colOff>
                    <xdr:row>13</xdr:row>
                    <xdr:rowOff>66675</xdr:rowOff>
                  </from>
                  <to>
                    <xdr:col>2</xdr:col>
                    <xdr:colOff>0</xdr:colOff>
                    <xdr:row>15</xdr:row>
                    <xdr:rowOff>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xdr:col>
                    <xdr:colOff>19050</xdr:colOff>
                    <xdr:row>23</xdr:row>
                    <xdr:rowOff>66675</xdr:rowOff>
                  </from>
                  <to>
                    <xdr:col>2</xdr:col>
                    <xdr:colOff>0</xdr:colOff>
                    <xdr:row>25</xdr:row>
                    <xdr:rowOff>38100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xdr:col>
                    <xdr:colOff>19050</xdr:colOff>
                    <xdr:row>29</xdr:row>
                    <xdr:rowOff>66675</xdr:rowOff>
                  </from>
                  <to>
                    <xdr:col>2</xdr:col>
                    <xdr:colOff>0</xdr:colOff>
                    <xdr:row>31</xdr:row>
                    <xdr:rowOff>38100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xdr:col>
                    <xdr:colOff>19050</xdr:colOff>
                    <xdr:row>35</xdr:row>
                    <xdr:rowOff>66675</xdr:rowOff>
                  </from>
                  <to>
                    <xdr:col>2</xdr:col>
                    <xdr:colOff>0</xdr:colOff>
                    <xdr:row>37</xdr:row>
                    <xdr:rowOff>38100</xdr:rowOff>
                  </to>
                </anchor>
              </controlPr>
            </control>
          </mc:Choice>
        </mc:AlternateContent>
        <mc:AlternateContent xmlns:mc="http://schemas.openxmlformats.org/markup-compatibility/2006">
          <mc:Choice Requires="x14">
            <control shapeId="31757" r:id="rId14" name="Check Box 13">
              <controlPr defaultSize="0" autoFill="0" autoLine="0" autoPict="0">
                <anchor moveWithCells="1">
                  <from>
                    <xdr:col>1</xdr:col>
                    <xdr:colOff>9525</xdr:colOff>
                    <xdr:row>58</xdr:row>
                    <xdr:rowOff>76200</xdr:rowOff>
                  </from>
                  <to>
                    <xdr:col>1</xdr:col>
                    <xdr:colOff>238125</xdr:colOff>
                    <xdr:row>60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30602-6556-48B2-A0EB-C4C1A48EAAE1}">
  <sheetPr>
    <pageSetUpPr fitToPage="1"/>
  </sheetPr>
  <dimension ref="A1:V95"/>
  <sheetViews>
    <sheetView view="pageBreakPreview" topLeftCell="A32" zoomScaleNormal="100" zoomScaleSheetLayoutView="100" workbookViewId="0">
      <selection activeCell="D93" sqref="D93:T93"/>
    </sheetView>
  </sheetViews>
  <sheetFormatPr defaultRowHeight="18.75"/>
  <cols>
    <col min="1" max="1" width="2.875" customWidth="1"/>
    <col min="2" max="2" width="1.125" customWidth="1"/>
    <col min="3" max="4" width="4.5" style="168" customWidth="1"/>
    <col min="5" max="5" width="9.125" customWidth="1"/>
    <col min="6" max="6" width="4.625" customWidth="1"/>
    <col min="7" max="7" width="5.25" customWidth="1"/>
    <col min="8" max="8" width="2.75" customWidth="1"/>
    <col min="9" max="9" width="5.25" customWidth="1"/>
    <col min="10" max="10" width="2.75" customWidth="1"/>
    <col min="11" max="11" width="5.25" customWidth="1"/>
    <col min="12" max="12" width="2.75" customWidth="1"/>
    <col min="13" max="13" width="4.125" style="168" customWidth="1"/>
    <col min="14" max="14" width="4.625" customWidth="1"/>
    <col min="15" max="15" width="5.25" customWidth="1"/>
    <col min="16" max="16" width="2.75" customWidth="1"/>
    <col min="17" max="17" width="5.25" customWidth="1"/>
    <col min="18" max="18" width="2.75" customWidth="1"/>
    <col min="19" max="19" width="5.25" customWidth="1"/>
    <col min="20" max="20" width="2.75" customWidth="1"/>
    <col min="21" max="21" width="1.375" customWidth="1"/>
    <col min="22" max="22" width="2.25" customWidth="1"/>
  </cols>
  <sheetData>
    <row r="1" spans="1:22">
      <c r="C1" s="171" t="s">
        <v>329</v>
      </c>
      <c r="D1" s="171"/>
      <c r="E1" s="19"/>
      <c r="F1" s="19"/>
      <c r="G1" s="19"/>
      <c r="Q1" s="455" t="s">
        <v>334</v>
      </c>
      <c r="R1" s="455"/>
      <c r="S1" s="455"/>
      <c r="T1" s="455"/>
      <c r="U1" s="455"/>
    </row>
    <row r="2" spans="1:22" ht="24">
      <c r="A2" s="172" t="s">
        <v>328</v>
      </c>
      <c r="B2" s="172"/>
      <c r="C2" s="172"/>
      <c r="D2" s="172"/>
      <c r="E2" s="172"/>
      <c r="F2" s="172"/>
      <c r="G2" s="173"/>
      <c r="H2" s="173"/>
      <c r="I2" s="173"/>
      <c r="J2" s="173"/>
      <c r="K2" s="173"/>
      <c r="L2" s="173"/>
      <c r="M2" s="173"/>
      <c r="N2" s="173"/>
      <c r="O2" s="173"/>
      <c r="P2" s="173"/>
      <c r="Q2" s="173"/>
      <c r="R2" s="173"/>
      <c r="S2" s="173"/>
      <c r="T2" s="173"/>
      <c r="U2" s="173"/>
    </row>
    <row r="3" spans="1:22" ht="9" customHeight="1">
      <c r="C3" s="169"/>
      <c r="D3" s="169"/>
      <c r="G3" s="163"/>
      <c r="H3" s="158"/>
      <c r="I3" s="159"/>
      <c r="J3" s="159"/>
      <c r="K3" s="159"/>
      <c r="L3" s="159"/>
    </row>
    <row r="4" spans="1:22" ht="24" customHeight="1">
      <c r="C4" s="342" t="s">
        <v>341</v>
      </c>
      <c r="D4" s="169"/>
      <c r="G4" s="163"/>
      <c r="H4" s="158"/>
      <c r="I4" s="459" t="s">
        <v>183</v>
      </c>
      <c r="J4" s="459"/>
      <c r="K4" s="459"/>
      <c r="L4" s="459"/>
      <c r="M4" s="459"/>
      <c r="N4" s="474">
        <f>別紙様式１!F20</f>
        <v>0</v>
      </c>
      <c r="O4" s="474"/>
      <c r="P4" s="474"/>
      <c r="Q4" s="474"/>
      <c r="R4" s="474"/>
      <c r="S4" s="474"/>
      <c r="T4" s="474"/>
    </row>
    <row r="5" spans="1:22" ht="24" customHeight="1">
      <c r="C5" s="169"/>
      <c r="D5" s="169"/>
      <c r="G5" s="163"/>
      <c r="H5" s="158"/>
      <c r="I5" s="460" t="s">
        <v>181</v>
      </c>
      <c r="J5" s="460"/>
      <c r="K5" s="460"/>
      <c r="L5" s="460"/>
      <c r="M5" s="460"/>
      <c r="N5" s="474">
        <f>別紙様式１!F21</f>
        <v>0</v>
      </c>
      <c r="O5" s="474"/>
      <c r="P5" s="474"/>
      <c r="Q5" s="474"/>
      <c r="R5" s="474"/>
      <c r="S5" s="474"/>
      <c r="T5" s="474"/>
    </row>
    <row r="6" spans="1:22" ht="24" customHeight="1">
      <c r="C6" s="169"/>
      <c r="D6" s="169"/>
      <c r="G6" s="163"/>
      <c r="H6" s="158"/>
      <c r="I6" s="463" t="s">
        <v>214</v>
      </c>
      <c r="J6" s="463"/>
      <c r="K6" s="463"/>
      <c r="L6" s="463"/>
      <c r="M6" s="463"/>
      <c r="N6" s="475">
        <f>別紙様式１!F19</f>
        <v>0</v>
      </c>
      <c r="O6" s="475"/>
      <c r="P6" s="475"/>
      <c r="Q6" s="475"/>
      <c r="R6" s="475"/>
      <c r="S6" s="475"/>
      <c r="T6" s="475"/>
      <c r="U6" s="176"/>
    </row>
    <row r="7" spans="1:22" ht="6" customHeight="1">
      <c r="H7" s="158"/>
      <c r="I7" s="159"/>
      <c r="V7" s="176"/>
    </row>
    <row r="8" spans="1:22" ht="19.5">
      <c r="M8" s="351"/>
      <c r="N8" s="163" t="s">
        <v>203</v>
      </c>
    </row>
    <row r="9" spans="1:22" ht="19.5">
      <c r="M9" s="352"/>
      <c r="N9" s="301" t="s">
        <v>327</v>
      </c>
    </row>
    <row r="10" spans="1:22" ht="19.5">
      <c r="D10" s="333"/>
      <c r="M10" s="351"/>
      <c r="N10" s="301" t="s">
        <v>204</v>
      </c>
    </row>
    <row r="11" spans="1:22" ht="23.25" customHeight="1">
      <c r="G11" s="333"/>
      <c r="M11"/>
      <c r="N11" s="334" t="s">
        <v>202</v>
      </c>
    </row>
    <row r="12" spans="1:22" ht="21.75" customHeight="1">
      <c r="C12" s="465" t="s">
        <v>206</v>
      </c>
      <c r="D12" s="465"/>
      <c r="E12" s="465"/>
      <c r="F12" s="465"/>
      <c r="G12" s="465"/>
      <c r="H12" s="465"/>
      <c r="I12" s="465"/>
      <c r="J12" s="465"/>
      <c r="K12" s="465"/>
      <c r="L12" s="465"/>
      <c r="M12" s="465"/>
      <c r="N12" s="465"/>
      <c r="O12" s="465"/>
      <c r="P12" s="465"/>
      <c r="Q12" s="465"/>
      <c r="R12" s="465"/>
      <c r="S12" s="465"/>
      <c r="T12" s="465"/>
    </row>
    <row r="13" spans="1:22" ht="23.25" customHeight="1">
      <c r="B13" s="178"/>
      <c r="C13" s="187" t="s">
        <v>200</v>
      </c>
      <c r="D13" s="187"/>
      <c r="E13" s="179"/>
      <c r="F13" s="179"/>
      <c r="G13" s="180"/>
      <c r="H13" s="179"/>
      <c r="I13" s="179"/>
      <c r="J13" s="179"/>
      <c r="K13" s="179"/>
      <c r="L13" s="179"/>
      <c r="M13" s="181"/>
      <c r="N13" s="179"/>
      <c r="O13" s="179"/>
      <c r="P13" s="179"/>
      <c r="Q13" s="179"/>
      <c r="R13" s="179"/>
      <c r="S13" s="179"/>
      <c r="T13" s="179"/>
      <c r="U13" s="182"/>
    </row>
    <row r="14" spans="1:22" ht="6.75" customHeight="1">
      <c r="B14" s="184"/>
      <c r="C14" s="312"/>
      <c r="D14" s="312"/>
      <c r="G14" s="333"/>
      <c r="U14" s="186"/>
    </row>
    <row r="15" spans="1:22" s="176" customFormat="1" ht="27" customHeight="1">
      <c r="B15" s="318"/>
      <c r="C15" s="317"/>
      <c r="D15" s="316" t="s">
        <v>220</v>
      </c>
      <c r="E15" s="314"/>
      <c r="F15" s="316"/>
      <c r="G15" s="316"/>
      <c r="H15" s="314"/>
      <c r="I15" s="314"/>
      <c r="J15" s="314"/>
      <c r="K15" s="314"/>
      <c r="L15" s="314"/>
      <c r="M15" s="315"/>
      <c r="N15" s="314"/>
      <c r="O15" s="314"/>
      <c r="P15" s="314"/>
      <c r="Q15" s="314"/>
      <c r="R15" s="314"/>
      <c r="S15" s="314"/>
      <c r="T15" s="314"/>
      <c r="U15" s="313"/>
    </row>
    <row r="16" spans="1:22" s="176" customFormat="1" ht="6" customHeight="1">
      <c r="B16" s="174"/>
      <c r="C16" s="298"/>
      <c r="D16" s="298"/>
      <c r="E16" s="301"/>
      <c r="F16" s="301"/>
      <c r="G16" s="301"/>
      <c r="M16" s="299"/>
      <c r="U16" s="183"/>
    </row>
    <row r="17" spans="2:21" ht="18.75" customHeight="1">
      <c r="B17" s="184"/>
      <c r="C17" s="298" t="s">
        <v>32</v>
      </c>
      <c r="D17" s="301" t="s">
        <v>228</v>
      </c>
      <c r="E17" s="1"/>
      <c r="F17" s="298"/>
      <c r="G17" s="1"/>
      <c r="H17" s="299"/>
      <c r="J17" s="298"/>
      <c r="L17" s="299"/>
      <c r="N17" s="298"/>
      <c r="O17" s="1"/>
      <c r="P17" s="299"/>
      <c r="R17" s="298"/>
      <c r="T17" s="299"/>
      <c r="U17" s="186"/>
    </row>
    <row r="18" spans="2:21" ht="18.75" customHeight="1">
      <c r="B18" s="184"/>
      <c r="C18" s="299"/>
      <c r="D18" s="351"/>
      <c r="E18" s="163" t="s">
        <v>229</v>
      </c>
      <c r="F18" s="298"/>
      <c r="G18" s="1"/>
      <c r="H18" s="299"/>
      <c r="J18" s="298"/>
      <c r="L18" s="299"/>
      <c r="N18" s="298"/>
      <c r="O18" s="1"/>
      <c r="P18" s="299"/>
      <c r="R18" s="298"/>
      <c r="T18" s="299"/>
      <c r="U18" s="186"/>
    </row>
    <row r="19" spans="2:21" ht="18.75" customHeight="1">
      <c r="B19" s="184"/>
      <c r="C19" s="299"/>
      <c r="D19" s="351"/>
      <c r="E19" s="163" t="s">
        <v>230</v>
      </c>
      <c r="F19" s="298"/>
      <c r="G19" s="1"/>
      <c r="H19" s="299"/>
      <c r="J19" s="298"/>
      <c r="L19" s="299"/>
      <c r="N19" s="298"/>
      <c r="O19" s="1"/>
      <c r="P19" s="299"/>
      <c r="R19" s="298"/>
      <c r="T19" s="299"/>
      <c r="U19" s="186"/>
    </row>
    <row r="20" spans="2:21" ht="18.75" customHeight="1">
      <c r="B20" s="184"/>
      <c r="C20" s="299"/>
      <c r="D20" s="351"/>
      <c r="E20" s="163" t="s">
        <v>231</v>
      </c>
      <c r="F20" s="298"/>
      <c r="G20" s="1"/>
      <c r="H20" s="299"/>
      <c r="J20" s="298"/>
      <c r="L20" s="299"/>
      <c r="N20" s="298"/>
      <c r="O20" s="1"/>
      <c r="P20" s="299"/>
      <c r="R20" s="298"/>
      <c r="T20" s="299"/>
      <c r="U20" s="186"/>
    </row>
    <row r="21" spans="2:21" ht="18.75" customHeight="1">
      <c r="B21" s="184"/>
      <c r="C21" s="299"/>
      <c r="D21" s="351"/>
      <c r="E21" s="163" t="s">
        <v>232</v>
      </c>
      <c r="F21" s="298"/>
      <c r="G21" s="1"/>
      <c r="H21" s="299"/>
      <c r="J21" s="298"/>
      <c r="L21" s="299"/>
      <c r="N21" s="298"/>
      <c r="O21" s="1"/>
      <c r="P21" s="299"/>
      <c r="R21" s="298"/>
      <c r="T21" s="299"/>
      <c r="U21" s="186"/>
    </row>
    <row r="22" spans="2:21" ht="18.75" customHeight="1">
      <c r="B22" s="184"/>
      <c r="C22" s="299"/>
      <c r="D22" s="352"/>
      <c r="E22" s="301" t="s">
        <v>233</v>
      </c>
      <c r="F22" s="298"/>
      <c r="G22" s="1"/>
      <c r="H22" s="299"/>
      <c r="J22" s="298"/>
      <c r="L22" s="299"/>
      <c r="N22" s="298"/>
      <c r="O22" s="1"/>
      <c r="P22" s="299"/>
      <c r="R22" s="298"/>
      <c r="T22" s="299"/>
      <c r="U22" s="186"/>
    </row>
    <row r="23" spans="2:21" s="1" customFormat="1" ht="18.75" customHeight="1">
      <c r="B23" s="193"/>
      <c r="C23" s="298" t="s">
        <v>34</v>
      </c>
      <c r="D23" s="1" t="s">
        <v>234</v>
      </c>
      <c r="F23" s="298"/>
      <c r="H23" s="298"/>
      <c r="J23" s="298"/>
      <c r="L23" s="298"/>
      <c r="M23" s="5"/>
      <c r="N23" s="298"/>
      <c r="P23" s="298"/>
      <c r="R23" s="298"/>
      <c r="T23" s="298"/>
      <c r="U23" s="212"/>
    </row>
    <row r="24" spans="2:21" ht="75" customHeight="1">
      <c r="B24" s="184"/>
      <c r="C24" s="298"/>
      <c r="D24" s="456"/>
      <c r="E24" s="457"/>
      <c r="F24" s="457"/>
      <c r="G24" s="457"/>
      <c r="H24" s="457"/>
      <c r="I24" s="457"/>
      <c r="J24" s="457"/>
      <c r="K24" s="457"/>
      <c r="L24" s="457"/>
      <c r="M24" s="457"/>
      <c r="N24" s="457"/>
      <c r="O24" s="457"/>
      <c r="P24" s="457"/>
      <c r="Q24" s="457"/>
      <c r="R24" s="457"/>
      <c r="S24" s="457"/>
      <c r="T24" s="458"/>
      <c r="U24" s="186"/>
    </row>
    <row r="25" spans="2:21" ht="8.4499999999999993" customHeight="1">
      <c r="B25" s="194"/>
      <c r="C25" s="311"/>
      <c r="D25" s="310"/>
      <c r="E25" s="310"/>
      <c r="F25" s="310"/>
      <c r="G25" s="310"/>
      <c r="H25" s="310"/>
      <c r="I25" s="310"/>
      <c r="J25" s="310"/>
      <c r="K25" s="310"/>
      <c r="L25" s="310"/>
      <c r="M25" s="310"/>
      <c r="N25" s="310"/>
      <c r="O25" s="310"/>
      <c r="P25" s="310"/>
      <c r="Q25" s="310"/>
      <c r="R25" s="310"/>
      <c r="S25" s="310"/>
      <c r="T25" s="310"/>
      <c r="U25" s="192"/>
    </row>
    <row r="26" spans="2:21" s="176" customFormat="1" ht="27" customHeight="1">
      <c r="B26" s="318"/>
      <c r="C26" s="317"/>
      <c r="D26" s="316" t="s">
        <v>221</v>
      </c>
      <c r="E26" s="314"/>
      <c r="F26" s="332"/>
      <c r="G26" s="331"/>
      <c r="H26" s="314"/>
      <c r="I26" s="314"/>
      <c r="J26" s="314"/>
      <c r="K26" s="314"/>
      <c r="L26" s="314"/>
      <c r="M26" s="315"/>
      <c r="N26" s="314"/>
      <c r="O26" s="314"/>
      <c r="P26" s="314"/>
      <c r="Q26" s="314"/>
      <c r="R26" s="314"/>
      <c r="S26" s="314"/>
      <c r="T26" s="314"/>
      <c r="U26" s="313"/>
    </row>
    <row r="27" spans="2:21" s="176" customFormat="1" ht="6" customHeight="1">
      <c r="B27" s="174"/>
      <c r="C27" s="298"/>
      <c r="D27" s="298"/>
      <c r="E27" s="301"/>
      <c r="F27" s="330"/>
      <c r="G27" s="329"/>
      <c r="M27" s="299"/>
      <c r="U27" s="183"/>
    </row>
    <row r="28" spans="2:21" ht="19.5">
      <c r="B28" s="184"/>
      <c r="C28" s="298" t="s">
        <v>32</v>
      </c>
      <c r="D28" s="1" t="s">
        <v>234</v>
      </c>
      <c r="E28" s="1"/>
      <c r="F28" s="330"/>
      <c r="G28" s="329"/>
      <c r="U28" s="186"/>
    </row>
    <row r="29" spans="2:21" ht="75" customHeight="1">
      <c r="B29" s="184"/>
      <c r="C29" s="298"/>
      <c r="D29" s="456"/>
      <c r="E29" s="457"/>
      <c r="F29" s="457"/>
      <c r="G29" s="457"/>
      <c r="H29" s="457"/>
      <c r="I29" s="457"/>
      <c r="J29" s="457"/>
      <c r="K29" s="457"/>
      <c r="L29" s="457"/>
      <c r="M29" s="457"/>
      <c r="N29" s="457"/>
      <c r="O29" s="457"/>
      <c r="P29" s="457"/>
      <c r="Q29" s="457"/>
      <c r="R29" s="457"/>
      <c r="S29" s="457"/>
      <c r="T29" s="458"/>
      <c r="U29" s="186"/>
    </row>
    <row r="30" spans="2:21" ht="9.75" customHeight="1">
      <c r="B30" s="194"/>
      <c r="C30" s="311"/>
      <c r="D30" s="310"/>
      <c r="E30" s="310"/>
      <c r="F30" s="310"/>
      <c r="G30" s="310"/>
      <c r="H30" s="310"/>
      <c r="I30" s="310"/>
      <c r="J30" s="310"/>
      <c r="K30" s="310"/>
      <c r="L30" s="310"/>
      <c r="M30" s="310"/>
      <c r="N30" s="310"/>
      <c r="O30" s="310"/>
      <c r="P30" s="310"/>
      <c r="Q30" s="310"/>
      <c r="R30" s="310"/>
      <c r="S30" s="310"/>
      <c r="T30" s="310"/>
      <c r="U30" s="192"/>
    </row>
    <row r="31" spans="2:21" s="176" customFormat="1" ht="27" customHeight="1">
      <c r="B31" s="318"/>
      <c r="C31" s="317"/>
      <c r="D31" s="316" t="s">
        <v>222</v>
      </c>
      <c r="E31" s="314"/>
      <c r="F31" s="316"/>
      <c r="G31" s="316"/>
      <c r="H31" s="314"/>
      <c r="I31" s="314"/>
      <c r="J31" s="314"/>
      <c r="K31" s="314"/>
      <c r="L31" s="314"/>
      <c r="M31" s="315"/>
      <c r="N31" s="314"/>
      <c r="O31" s="314"/>
      <c r="P31" s="314"/>
      <c r="Q31" s="314"/>
      <c r="R31" s="314"/>
      <c r="S31" s="314"/>
      <c r="T31" s="314"/>
      <c r="U31" s="313"/>
    </row>
    <row r="32" spans="2:21" s="176" customFormat="1" ht="6" customHeight="1">
      <c r="B32" s="174"/>
      <c r="C32" s="168"/>
      <c r="D32" s="168"/>
      <c r="E32" s="301"/>
      <c r="F32" s="301"/>
      <c r="G32" s="301"/>
      <c r="M32" s="299"/>
      <c r="U32" s="183"/>
    </row>
    <row r="33" spans="1:21" ht="19.5">
      <c r="B33" s="184"/>
      <c r="C33" s="5" t="s">
        <v>32</v>
      </c>
      <c r="D33" s="1" t="s">
        <v>187</v>
      </c>
      <c r="E33" s="1"/>
      <c r="F33" s="1"/>
      <c r="G33" s="1"/>
      <c r="U33" s="186"/>
    </row>
    <row r="34" spans="1:21" ht="19.5">
      <c r="B34" s="184"/>
      <c r="C34" s="5"/>
      <c r="D34" s="466"/>
      <c r="E34" s="467"/>
      <c r="F34" s="1" t="s">
        <v>185</v>
      </c>
      <c r="G34" s="1"/>
      <c r="U34" s="186"/>
    </row>
    <row r="35" spans="1:21" ht="19.5">
      <c r="B35" s="184"/>
      <c r="C35" s="5" t="s">
        <v>34</v>
      </c>
      <c r="D35" s="1" t="s">
        <v>212</v>
      </c>
      <c r="E35" s="1"/>
      <c r="F35" s="1"/>
      <c r="G35" s="1"/>
      <c r="U35" s="186"/>
    </row>
    <row r="36" spans="1:21" ht="19.5">
      <c r="B36" s="184"/>
      <c r="C36" s="5"/>
      <c r="D36" s="468">
        <f>G45+P45+G54+P54</f>
        <v>0</v>
      </c>
      <c r="E36" s="469"/>
      <c r="F36" s="1" t="s">
        <v>186</v>
      </c>
      <c r="G36" s="335" t="s">
        <v>330</v>
      </c>
      <c r="U36" s="186"/>
    </row>
    <row r="37" spans="1:21" ht="19.5">
      <c r="A37" s="186"/>
      <c r="B37" s="184"/>
      <c r="C37" s="5"/>
      <c r="D37" s="328"/>
      <c r="E37" s="328"/>
      <c r="F37" s="1"/>
      <c r="G37" s="335" t="s">
        <v>331</v>
      </c>
      <c r="K37" s="327"/>
      <c r="U37" s="186"/>
    </row>
    <row r="38" spans="1:21" ht="26.25" customHeight="1">
      <c r="A38" s="186"/>
      <c r="B38" s="184"/>
      <c r="C38" s="5"/>
      <c r="D38" s="421" t="s">
        <v>326</v>
      </c>
      <c r="E38" s="421"/>
      <c r="F38" s="421"/>
      <c r="G38" s="421"/>
      <c r="H38" s="421"/>
      <c r="I38" s="421"/>
      <c r="J38" s="421"/>
      <c r="L38" s="422" t="s">
        <v>325</v>
      </c>
      <c r="M38" s="422"/>
      <c r="N38" s="422"/>
      <c r="O38" s="422"/>
      <c r="P38" s="422"/>
      <c r="Q38" s="422"/>
      <c r="R38" s="422"/>
      <c r="S38" s="422"/>
      <c r="U38" s="186"/>
    </row>
    <row r="39" spans="1:21" ht="19.5">
      <c r="A39" s="186"/>
      <c r="B39" s="184"/>
      <c r="C39" s="5"/>
      <c r="D39" s="446" t="s">
        <v>322</v>
      </c>
      <c r="E39" s="447"/>
      <c r="F39" s="448"/>
      <c r="G39" s="434" t="s">
        <v>321</v>
      </c>
      <c r="H39" s="435"/>
      <c r="I39" s="436"/>
      <c r="J39" s="322"/>
      <c r="L39" s="409" t="s">
        <v>322</v>
      </c>
      <c r="M39" s="410"/>
      <c r="N39" s="410"/>
      <c r="O39" s="411"/>
      <c r="P39" s="406" t="s">
        <v>321</v>
      </c>
      <c r="Q39" s="407"/>
      <c r="R39" s="408"/>
      <c r="S39" s="323"/>
      <c r="U39" s="186"/>
    </row>
    <row r="40" spans="1:21" ht="19.5">
      <c r="A40" s="186"/>
      <c r="B40" s="184"/>
      <c r="C40" s="5"/>
      <c r="D40" s="449"/>
      <c r="E40" s="450"/>
      <c r="F40" s="451"/>
      <c r="G40" s="476"/>
      <c r="H40" s="477"/>
      <c r="I40" s="478"/>
      <c r="J40" s="322" t="s">
        <v>186</v>
      </c>
      <c r="L40" s="403"/>
      <c r="M40" s="404"/>
      <c r="N40" s="404"/>
      <c r="O40" s="405"/>
      <c r="P40" s="403"/>
      <c r="Q40" s="404"/>
      <c r="R40" s="405"/>
      <c r="S40" s="322" t="s">
        <v>186</v>
      </c>
      <c r="U40" s="186"/>
    </row>
    <row r="41" spans="1:21" ht="19.5">
      <c r="A41" s="186"/>
      <c r="B41" s="184"/>
      <c r="C41" s="5"/>
      <c r="D41" s="452"/>
      <c r="E41" s="453"/>
      <c r="F41" s="454"/>
      <c r="G41" s="476"/>
      <c r="H41" s="477"/>
      <c r="I41" s="478"/>
      <c r="J41" s="322" t="s">
        <v>186</v>
      </c>
      <c r="L41" s="403"/>
      <c r="M41" s="404"/>
      <c r="N41" s="404"/>
      <c r="O41" s="405"/>
      <c r="P41" s="403"/>
      <c r="Q41" s="404"/>
      <c r="R41" s="405"/>
      <c r="S41" s="322" t="s">
        <v>186</v>
      </c>
      <c r="U41" s="186"/>
    </row>
    <row r="42" spans="1:21" ht="19.5">
      <c r="A42" s="186"/>
      <c r="B42" s="184"/>
      <c r="C42" s="5"/>
      <c r="D42" s="452"/>
      <c r="E42" s="453"/>
      <c r="F42" s="454"/>
      <c r="G42" s="476"/>
      <c r="H42" s="477"/>
      <c r="I42" s="478"/>
      <c r="J42" s="322" t="s">
        <v>186</v>
      </c>
      <c r="L42" s="403"/>
      <c r="M42" s="404"/>
      <c r="N42" s="404"/>
      <c r="O42" s="405"/>
      <c r="P42" s="403"/>
      <c r="Q42" s="404"/>
      <c r="R42" s="405"/>
      <c r="S42" s="322" t="s">
        <v>186</v>
      </c>
      <c r="U42" s="186"/>
    </row>
    <row r="43" spans="1:21" ht="19.5">
      <c r="A43" s="186"/>
      <c r="B43" s="184"/>
      <c r="C43" s="5"/>
      <c r="D43" s="452"/>
      <c r="E43" s="453"/>
      <c r="F43" s="454"/>
      <c r="G43" s="476"/>
      <c r="H43" s="477"/>
      <c r="I43" s="478"/>
      <c r="J43" s="322" t="s">
        <v>186</v>
      </c>
      <c r="L43" s="403"/>
      <c r="M43" s="404"/>
      <c r="N43" s="404"/>
      <c r="O43" s="405"/>
      <c r="P43" s="403"/>
      <c r="Q43" s="404"/>
      <c r="R43" s="405"/>
      <c r="S43" s="322" t="s">
        <v>186</v>
      </c>
      <c r="U43" s="186"/>
    </row>
    <row r="44" spans="1:21" ht="19.5">
      <c r="A44" s="186"/>
      <c r="B44" s="184"/>
      <c r="C44" s="5"/>
      <c r="D44" s="443"/>
      <c r="E44" s="444"/>
      <c r="F44" s="445"/>
      <c r="G44" s="479"/>
      <c r="H44" s="480"/>
      <c r="I44" s="481"/>
      <c r="J44" s="322" t="s">
        <v>186</v>
      </c>
      <c r="L44" s="403"/>
      <c r="M44" s="404"/>
      <c r="N44" s="404"/>
      <c r="O44" s="405"/>
      <c r="P44" s="403"/>
      <c r="Q44" s="404"/>
      <c r="R44" s="405"/>
      <c r="S44" s="322" t="s">
        <v>186</v>
      </c>
      <c r="U44" s="186"/>
    </row>
    <row r="45" spans="1:21" ht="19.5">
      <c r="A45" s="186"/>
      <c r="B45" s="184"/>
      <c r="C45" s="5"/>
      <c r="D45" s="425" t="s">
        <v>320</v>
      </c>
      <c r="E45" s="426"/>
      <c r="F45" s="427"/>
      <c r="G45" s="482">
        <f>SUM(G40:I44)</f>
        <v>0</v>
      </c>
      <c r="H45" s="483"/>
      <c r="I45" s="484"/>
      <c r="J45" s="322" t="s">
        <v>186</v>
      </c>
      <c r="L45" s="437" t="s">
        <v>320</v>
      </c>
      <c r="M45" s="438"/>
      <c r="N45" s="438"/>
      <c r="O45" s="439"/>
      <c r="P45" s="437">
        <f>SUM(P40:R44)</f>
        <v>0</v>
      </c>
      <c r="Q45" s="438"/>
      <c r="R45" s="439"/>
      <c r="S45" s="322" t="s">
        <v>186</v>
      </c>
      <c r="U45" s="186"/>
    </row>
    <row r="46" spans="1:21" ht="19.5">
      <c r="A46" s="186"/>
      <c r="B46" s="184"/>
      <c r="C46" s="5"/>
      <c r="D46" s="326"/>
      <c r="E46" s="326"/>
      <c r="F46" s="326"/>
      <c r="G46" s="325"/>
      <c r="H46" s="325"/>
      <c r="I46" s="325"/>
      <c r="L46" s="324"/>
      <c r="M46" s="324"/>
      <c r="N46" s="324"/>
      <c r="O46" s="324"/>
      <c r="P46" s="324"/>
      <c r="Q46" s="324"/>
      <c r="R46" s="324"/>
      <c r="S46" s="246"/>
      <c r="U46" s="186"/>
    </row>
    <row r="47" spans="1:21" ht="27.75" customHeight="1">
      <c r="A47" s="186"/>
      <c r="B47" s="184"/>
      <c r="C47" s="5"/>
      <c r="D47" s="421" t="s">
        <v>324</v>
      </c>
      <c r="E47" s="421"/>
      <c r="F47" s="421"/>
      <c r="G47" s="421"/>
      <c r="H47" s="421"/>
      <c r="I47" s="421"/>
      <c r="J47" s="421"/>
      <c r="L47" s="423" t="s">
        <v>323</v>
      </c>
      <c r="M47" s="424"/>
      <c r="N47" s="424"/>
      <c r="O47" s="424"/>
      <c r="P47" s="424"/>
      <c r="Q47" s="424"/>
      <c r="R47" s="424"/>
      <c r="S47" s="424"/>
      <c r="U47" s="186"/>
    </row>
    <row r="48" spans="1:21" ht="19.5">
      <c r="A48" s="186"/>
      <c r="B48" s="184"/>
      <c r="C48" s="5"/>
      <c r="D48" s="446" t="s">
        <v>322</v>
      </c>
      <c r="E48" s="447"/>
      <c r="F48" s="448"/>
      <c r="G48" s="434" t="s">
        <v>321</v>
      </c>
      <c r="H48" s="435"/>
      <c r="I48" s="436"/>
      <c r="J48" s="323" t="s">
        <v>186</v>
      </c>
      <c r="L48" s="409" t="s">
        <v>322</v>
      </c>
      <c r="M48" s="410"/>
      <c r="N48" s="410"/>
      <c r="O48" s="411"/>
      <c r="P48" s="406" t="s">
        <v>321</v>
      </c>
      <c r="Q48" s="407"/>
      <c r="R48" s="408"/>
      <c r="S48" s="323"/>
      <c r="U48" s="186"/>
    </row>
    <row r="49" spans="1:21" ht="19.5">
      <c r="A49" s="186"/>
      <c r="B49" s="184"/>
      <c r="C49" s="5"/>
      <c r="D49" s="440"/>
      <c r="E49" s="441"/>
      <c r="F49" s="442"/>
      <c r="G49" s="431"/>
      <c r="H49" s="432"/>
      <c r="I49" s="433"/>
      <c r="J49" s="323" t="s">
        <v>186</v>
      </c>
      <c r="L49" s="403"/>
      <c r="M49" s="404"/>
      <c r="N49" s="404"/>
      <c r="O49" s="405"/>
      <c r="P49" s="403"/>
      <c r="Q49" s="404"/>
      <c r="R49" s="405"/>
      <c r="S49" s="322" t="s">
        <v>186</v>
      </c>
      <c r="U49" s="186"/>
    </row>
    <row r="50" spans="1:21" ht="19.5">
      <c r="A50" s="186"/>
      <c r="B50" s="184"/>
      <c r="C50" s="5"/>
      <c r="D50" s="440"/>
      <c r="E50" s="441"/>
      <c r="F50" s="442"/>
      <c r="G50" s="431"/>
      <c r="H50" s="432"/>
      <c r="I50" s="433"/>
      <c r="J50" s="323" t="s">
        <v>186</v>
      </c>
      <c r="L50" s="403"/>
      <c r="M50" s="404"/>
      <c r="N50" s="404"/>
      <c r="O50" s="405"/>
      <c r="P50" s="403"/>
      <c r="Q50" s="404"/>
      <c r="R50" s="405"/>
      <c r="S50" s="322" t="s">
        <v>186</v>
      </c>
      <c r="U50" s="186"/>
    </row>
    <row r="51" spans="1:21" ht="19.5">
      <c r="A51" s="186"/>
      <c r="B51" s="184"/>
      <c r="C51" s="5"/>
      <c r="D51" s="440"/>
      <c r="E51" s="441"/>
      <c r="F51" s="442"/>
      <c r="G51" s="431"/>
      <c r="H51" s="432"/>
      <c r="I51" s="433"/>
      <c r="J51" s="323" t="s">
        <v>186</v>
      </c>
      <c r="L51" s="403"/>
      <c r="M51" s="404"/>
      <c r="N51" s="404"/>
      <c r="O51" s="405"/>
      <c r="P51" s="403"/>
      <c r="Q51" s="404"/>
      <c r="R51" s="405"/>
      <c r="S51" s="322" t="s">
        <v>186</v>
      </c>
      <c r="U51" s="186"/>
    </row>
    <row r="52" spans="1:21" ht="19.5">
      <c r="A52" s="186"/>
      <c r="B52" s="184"/>
      <c r="C52" s="5"/>
      <c r="D52" s="440"/>
      <c r="E52" s="441"/>
      <c r="F52" s="442"/>
      <c r="G52" s="431"/>
      <c r="H52" s="432"/>
      <c r="I52" s="433"/>
      <c r="J52" s="323" t="s">
        <v>186</v>
      </c>
      <c r="L52" s="403"/>
      <c r="M52" s="404"/>
      <c r="N52" s="404"/>
      <c r="O52" s="405"/>
      <c r="P52" s="403"/>
      <c r="Q52" s="404"/>
      <c r="R52" s="405"/>
      <c r="S52" s="322" t="s">
        <v>186</v>
      </c>
      <c r="U52" s="186"/>
    </row>
    <row r="53" spans="1:21" ht="19.5">
      <c r="A53" s="186"/>
      <c r="B53" s="184"/>
      <c r="C53" s="5"/>
      <c r="D53" s="440"/>
      <c r="E53" s="441"/>
      <c r="F53" s="442"/>
      <c r="G53" s="431"/>
      <c r="H53" s="432"/>
      <c r="I53" s="433"/>
      <c r="J53" s="322" t="s">
        <v>186</v>
      </c>
      <c r="L53" s="403"/>
      <c r="M53" s="404"/>
      <c r="N53" s="404"/>
      <c r="O53" s="405"/>
      <c r="P53" s="403"/>
      <c r="Q53" s="404"/>
      <c r="R53" s="405"/>
      <c r="S53" s="322" t="s">
        <v>186</v>
      </c>
      <c r="U53" s="186"/>
    </row>
    <row r="54" spans="1:21" ht="19.5">
      <c r="A54" s="186"/>
      <c r="B54" s="184"/>
      <c r="C54" s="5"/>
      <c r="D54" s="412" t="s">
        <v>320</v>
      </c>
      <c r="E54" s="413"/>
      <c r="F54" s="414"/>
      <c r="G54" s="434">
        <f>SUM(G49:I53)</f>
        <v>0</v>
      </c>
      <c r="H54" s="435"/>
      <c r="I54" s="436"/>
      <c r="J54" s="322" t="s">
        <v>186</v>
      </c>
      <c r="L54" s="406" t="s">
        <v>320</v>
      </c>
      <c r="M54" s="407"/>
      <c r="N54" s="407"/>
      <c r="O54" s="408"/>
      <c r="P54" s="406">
        <f>SUM(P49:R53)</f>
        <v>0</v>
      </c>
      <c r="Q54" s="407"/>
      <c r="R54" s="408"/>
      <c r="S54" s="322" t="s">
        <v>186</v>
      </c>
      <c r="U54" s="186"/>
    </row>
    <row r="55" spans="1:21" ht="7.5" customHeight="1">
      <c r="A55" s="186"/>
      <c r="B55" s="194"/>
      <c r="C55" s="302"/>
      <c r="D55" s="302"/>
      <c r="E55" s="226"/>
      <c r="F55" s="226"/>
      <c r="G55" s="226"/>
      <c r="H55" s="191"/>
      <c r="I55" s="191"/>
      <c r="J55" s="191"/>
      <c r="K55" s="191"/>
      <c r="L55" s="191"/>
      <c r="M55" s="189"/>
      <c r="N55" s="191"/>
      <c r="O55" s="191"/>
      <c r="P55" s="191"/>
      <c r="Q55" s="191"/>
      <c r="R55" s="191"/>
      <c r="S55" s="191"/>
      <c r="T55" s="191"/>
      <c r="U55" s="192"/>
    </row>
    <row r="56" spans="1:21" ht="19.5">
      <c r="B56" s="178"/>
      <c r="C56" s="321" t="s">
        <v>198</v>
      </c>
      <c r="D56" s="320"/>
      <c r="E56" s="190"/>
      <c r="F56" s="190"/>
      <c r="G56" s="190"/>
      <c r="H56" s="179"/>
      <c r="I56" s="179"/>
      <c r="J56" s="179"/>
      <c r="K56" s="179"/>
      <c r="L56" s="179"/>
      <c r="M56" s="181"/>
      <c r="N56" s="179"/>
      <c r="O56" s="179"/>
      <c r="P56" s="179"/>
      <c r="Q56" s="179"/>
      <c r="R56" s="179"/>
      <c r="S56" s="179"/>
      <c r="T56" s="179"/>
      <c r="U56" s="182"/>
    </row>
    <row r="57" spans="1:21" ht="6" customHeight="1">
      <c r="B57" s="184"/>
      <c r="C57" s="319"/>
      <c r="D57" s="319"/>
      <c r="E57" s="1"/>
      <c r="F57" s="1"/>
      <c r="G57" s="1"/>
      <c r="U57" s="186"/>
    </row>
    <row r="58" spans="1:21" s="176" customFormat="1" ht="27" customHeight="1">
      <c r="B58" s="318"/>
      <c r="C58" s="317"/>
      <c r="D58" s="316" t="s">
        <v>219</v>
      </c>
      <c r="E58" s="314"/>
      <c r="F58" s="316"/>
      <c r="G58" s="316"/>
      <c r="H58" s="314"/>
      <c r="I58" s="314"/>
      <c r="J58" s="314"/>
      <c r="K58" s="314"/>
      <c r="L58" s="314"/>
      <c r="M58" s="315"/>
      <c r="N58" s="314"/>
      <c r="O58" s="314"/>
      <c r="P58" s="314"/>
      <c r="Q58" s="314"/>
      <c r="R58" s="314"/>
      <c r="S58" s="314"/>
      <c r="T58" s="314"/>
      <c r="U58" s="313"/>
    </row>
    <row r="59" spans="1:21" s="176" customFormat="1" ht="6.75" customHeight="1">
      <c r="B59" s="174"/>
      <c r="C59" s="298"/>
      <c r="D59" s="298"/>
      <c r="E59" s="301"/>
      <c r="F59" s="301"/>
      <c r="G59" s="301"/>
      <c r="M59" s="299"/>
      <c r="U59" s="183"/>
    </row>
    <row r="60" spans="1:21" ht="23.25" customHeight="1">
      <c r="B60" s="184"/>
      <c r="C60" s="5" t="s">
        <v>32</v>
      </c>
      <c r="D60" s="301" t="s">
        <v>317</v>
      </c>
      <c r="E60" s="1"/>
      <c r="F60" s="298"/>
      <c r="G60" s="1"/>
      <c r="H60" s="299"/>
      <c r="J60" s="298"/>
      <c r="L60" s="299"/>
      <c r="N60" s="298"/>
      <c r="O60" s="1"/>
      <c r="P60" s="299"/>
      <c r="R60" s="298"/>
      <c r="T60" s="299"/>
      <c r="U60" s="186"/>
    </row>
    <row r="61" spans="1:21" ht="23.25" customHeight="1">
      <c r="B61" s="184"/>
      <c r="D61" s="353"/>
      <c r="E61" s="1" t="s">
        <v>184</v>
      </c>
      <c r="F61" s="1"/>
      <c r="G61" s="1"/>
      <c r="N61" s="298"/>
      <c r="O61" s="1"/>
      <c r="P61" s="299"/>
      <c r="R61" s="298"/>
      <c r="T61" s="299"/>
      <c r="U61" s="186"/>
    </row>
    <row r="62" spans="1:21" ht="19.5">
      <c r="B62" s="184"/>
      <c r="D62" s="353"/>
      <c r="E62" s="1" t="s">
        <v>201</v>
      </c>
      <c r="F62" s="1"/>
      <c r="G62" s="1"/>
      <c r="U62" s="186"/>
    </row>
    <row r="63" spans="1:21" ht="19.5">
      <c r="B63" s="184"/>
      <c r="C63" s="312" t="s">
        <v>34</v>
      </c>
      <c r="D63" s="1" t="s">
        <v>319</v>
      </c>
      <c r="F63" s="298"/>
      <c r="G63" s="1"/>
      <c r="H63" s="299"/>
      <c r="J63" s="298"/>
      <c r="L63" s="299"/>
      <c r="N63" s="298"/>
      <c r="O63" s="1"/>
      <c r="P63" s="299"/>
      <c r="R63" s="298"/>
      <c r="T63" s="299"/>
      <c r="U63" s="186"/>
    </row>
    <row r="64" spans="1:21" ht="19.5">
      <c r="B64" s="184"/>
      <c r="D64" s="351"/>
      <c r="E64" s="1" t="s">
        <v>235</v>
      </c>
      <c r="F64" s="298"/>
      <c r="G64" s="1"/>
      <c r="H64" s="299"/>
      <c r="J64" s="298"/>
      <c r="L64" s="299"/>
      <c r="N64" s="298"/>
      <c r="O64" s="1"/>
      <c r="P64" s="299"/>
      <c r="R64" s="298"/>
      <c r="T64" s="299"/>
      <c r="U64" s="186"/>
    </row>
    <row r="65" spans="2:21" ht="19.5">
      <c r="B65" s="184"/>
      <c r="D65" s="352"/>
      <c r="E65" s="1" t="s">
        <v>236</v>
      </c>
      <c r="F65" s="298"/>
      <c r="G65" s="1"/>
      <c r="H65" s="299"/>
      <c r="J65" s="298"/>
      <c r="L65" s="299"/>
      <c r="N65" s="298"/>
      <c r="O65" s="1"/>
      <c r="P65" s="299"/>
      <c r="R65" s="298"/>
      <c r="T65" s="299"/>
      <c r="U65" s="186"/>
    </row>
    <row r="66" spans="2:21" ht="19.5">
      <c r="B66" s="184"/>
      <c r="D66" s="351"/>
      <c r="E66" s="1" t="s">
        <v>318</v>
      </c>
      <c r="F66" s="298"/>
      <c r="G66" s="1"/>
      <c r="H66" s="299"/>
      <c r="J66" s="298"/>
      <c r="L66" s="299"/>
      <c r="N66" s="298"/>
      <c r="O66" s="1"/>
      <c r="P66" s="299"/>
      <c r="R66" s="298"/>
      <c r="T66" s="299"/>
      <c r="U66" s="186"/>
    </row>
    <row r="67" spans="2:21" ht="18.75" customHeight="1">
      <c r="B67" s="184"/>
      <c r="C67" s="300" t="s">
        <v>36</v>
      </c>
      <c r="D67" s="1" t="s">
        <v>234</v>
      </c>
      <c r="F67" s="298"/>
      <c r="G67" s="1"/>
      <c r="H67" s="299"/>
      <c r="J67" s="298"/>
      <c r="L67" s="299"/>
      <c r="N67" s="298"/>
      <c r="O67" s="1"/>
      <c r="P67" s="299"/>
      <c r="R67" s="298"/>
      <c r="T67" s="299"/>
      <c r="U67" s="186"/>
    </row>
    <row r="68" spans="2:21" ht="75" customHeight="1">
      <c r="B68" s="184"/>
      <c r="C68" s="298"/>
      <c r="D68" s="456"/>
      <c r="E68" s="457"/>
      <c r="F68" s="457"/>
      <c r="G68" s="457"/>
      <c r="H68" s="457"/>
      <c r="I68" s="457"/>
      <c r="J68" s="457"/>
      <c r="K68" s="457"/>
      <c r="L68" s="457"/>
      <c r="M68" s="457"/>
      <c r="N68" s="457"/>
      <c r="O68" s="457"/>
      <c r="P68" s="457"/>
      <c r="Q68" s="457"/>
      <c r="R68" s="457"/>
      <c r="S68" s="457"/>
      <c r="T68" s="458"/>
      <c r="U68" s="186"/>
    </row>
    <row r="69" spans="2:21" ht="12.4" customHeight="1">
      <c r="B69" s="194"/>
      <c r="C69" s="311"/>
      <c r="D69" s="310"/>
      <c r="E69" s="310"/>
      <c r="F69" s="310"/>
      <c r="G69" s="310"/>
      <c r="H69" s="310"/>
      <c r="I69" s="310"/>
      <c r="J69" s="310"/>
      <c r="K69" s="310"/>
      <c r="L69" s="310"/>
      <c r="M69" s="310"/>
      <c r="N69" s="310"/>
      <c r="O69" s="310"/>
      <c r="P69" s="310"/>
      <c r="Q69" s="310"/>
      <c r="R69" s="310"/>
      <c r="S69" s="310"/>
      <c r="T69" s="310"/>
      <c r="U69" s="192"/>
    </row>
    <row r="70" spans="2:21" s="176" customFormat="1" ht="27" customHeight="1">
      <c r="B70" s="174"/>
      <c r="C70" s="298"/>
      <c r="D70" s="301" t="s">
        <v>223</v>
      </c>
      <c r="F70" s="301"/>
      <c r="G70" s="301"/>
      <c r="M70" s="299"/>
      <c r="U70" s="183"/>
    </row>
    <row r="71" spans="2:21" s="176" customFormat="1" ht="6.75" customHeight="1">
      <c r="B71" s="174"/>
      <c r="C71" s="298"/>
      <c r="D71" s="298"/>
      <c r="E71" s="301"/>
      <c r="F71" s="301"/>
      <c r="G71" s="301"/>
      <c r="M71" s="299"/>
      <c r="U71" s="183"/>
    </row>
    <row r="72" spans="2:21" ht="19.5">
      <c r="B72" s="184"/>
      <c r="C72" s="5" t="s">
        <v>32</v>
      </c>
      <c r="D72" s="301" t="s">
        <v>213</v>
      </c>
      <c r="E72" s="1"/>
      <c r="F72" s="298"/>
      <c r="G72" s="1"/>
      <c r="H72" s="299"/>
      <c r="J72" s="298"/>
      <c r="L72" s="299"/>
      <c r="N72" s="298"/>
      <c r="O72" s="1"/>
      <c r="P72" s="299"/>
      <c r="R72" s="298"/>
      <c r="T72" s="299"/>
      <c r="U72" s="186"/>
    </row>
    <row r="73" spans="2:21" ht="19.5">
      <c r="B73" s="184"/>
      <c r="D73" s="440"/>
      <c r="E73" s="442"/>
      <c r="F73" s="298" t="s">
        <v>185</v>
      </c>
      <c r="G73" s="1"/>
      <c r="H73" s="485"/>
      <c r="I73" s="485"/>
      <c r="J73" s="485"/>
      <c r="K73" s="485"/>
      <c r="L73" s="299"/>
      <c r="N73" s="298"/>
      <c r="O73" s="1"/>
      <c r="P73" s="299"/>
      <c r="R73" s="298"/>
      <c r="T73" s="299"/>
      <c r="U73" s="186"/>
    </row>
    <row r="74" spans="2:21" ht="6" customHeight="1">
      <c r="B74" s="195"/>
      <c r="C74" s="309"/>
      <c r="D74" s="309"/>
      <c r="E74" s="196"/>
      <c r="F74" s="196"/>
      <c r="G74" s="201"/>
      <c r="H74" s="201"/>
      <c r="I74" s="201"/>
      <c r="J74" s="201"/>
      <c r="K74" s="201"/>
      <c r="L74" s="197"/>
      <c r="M74" s="198"/>
      <c r="N74" s="197"/>
      <c r="O74" s="197"/>
      <c r="P74" s="197"/>
      <c r="Q74" s="197"/>
      <c r="R74" s="197"/>
      <c r="S74" s="197"/>
      <c r="T74" s="197"/>
      <c r="U74" s="199"/>
    </row>
    <row r="75" spans="2:21" s="176" customFormat="1" ht="27" customHeight="1">
      <c r="B75" s="308"/>
      <c r="C75" s="307"/>
      <c r="D75" s="306" t="s">
        <v>224</v>
      </c>
      <c r="E75" s="304"/>
      <c r="F75" s="306"/>
      <c r="G75" s="306"/>
      <c r="H75" s="304"/>
      <c r="I75" s="304"/>
      <c r="J75" s="304"/>
      <c r="K75" s="304"/>
      <c r="L75" s="304"/>
      <c r="M75" s="305"/>
      <c r="N75" s="304"/>
      <c r="O75" s="304"/>
      <c r="P75" s="304"/>
      <c r="Q75" s="304"/>
      <c r="R75" s="304"/>
      <c r="S75" s="304"/>
      <c r="T75" s="304"/>
      <c r="U75" s="303"/>
    </row>
    <row r="76" spans="2:21" s="176" customFormat="1" ht="6" customHeight="1">
      <c r="B76" s="174"/>
      <c r="C76" s="298"/>
      <c r="D76" s="298"/>
      <c r="E76" s="301"/>
      <c r="F76" s="301"/>
      <c r="G76" s="301"/>
      <c r="M76" s="299"/>
      <c r="U76" s="183"/>
    </row>
    <row r="77" spans="2:21" ht="19.5">
      <c r="B77" s="184"/>
      <c r="C77" s="312" t="s">
        <v>32</v>
      </c>
      <c r="D77" s="354"/>
      <c r="E77" s="301" t="s">
        <v>205</v>
      </c>
      <c r="F77" s="298"/>
      <c r="G77" s="1"/>
      <c r="H77" s="299"/>
      <c r="J77" s="298"/>
      <c r="L77" s="299"/>
      <c r="N77" s="298"/>
      <c r="O77" s="1"/>
      <c r="P77" s="299"/>
      <c r="R77" s="298"/>
      <c r="T77" s="299"/>
      <c r="U77" s="186"/>
    </row>
    <row r="78" spans="2:21" ht="19.5">
      <c r="B78" s="184"/>
      <c r="C78" s="5" t="s">
        <v>34</v>
      </c>
      <c r="D78" s="2" t="s">
        <v>317</v>
      </c>
      <c r="E78" s="1"/>
      <c r="F78" s="1"/>
      <c r="G78" s="1"/>
      <c r="U78" s="186"/>
    </row>
    <row r="79" spans="2:21" ht="19.5">
      <c r="B79" s="184"/>
      <c r="D79" s="351"/>
      <c r="E79" s="1" t="s">
        <v>237</v>
      </c>
      <c r="F79" s="298"/>
      <c r="G79" s="1"/>
      <c r="H79" s="299"/>
      <c r="J79" s="298"/>
      <c r="L79" s="299"/>
      <c r="N79" s="298"/>
      <c r="O79" s="1"/>
      <c r="P79" s="299"/>
      <c r="R79" s="298"/>
      <c r="T79" s="299"/>
      <c r="U79" s="186"/>
    </row>
    <row r="80" spans="2:21" ht="19.5">
      <c r="B80" s="184"/>
      <c r="D80" s="351"/>
      <c r="E80" s="1" t="s">
        <v>238</v>
      </c>
      <c r="F80" s="298"/>
      <c r="G80" s="1"/>
      <c r="H80" s="299"/>
      <c r="J80" s="298"/>
      <c r="L80" s="299"/>
      <c r="N80" s="298"/>
      <c r="O80" s="1"/>
      <c r="P80" s="299"/>
      <c r="R80" s="298"/>
      <c r="T80" s="299"/>
      <c r="U80" s="186"/>
    </row>
    <row r="81" spans="2:21" ht="19.5">
      <c r="B81" s="184"/>
      <c r="D81" s="351"/>
      <c r="E81" s="1" t="s">
        <v>239</v>
      </c>
      <c r="F81" s="298"/>
      <c r="G81" s="1"/>
      <c r="H81" s="299"/>
      <c r="J81" s="298"/>
      <c r="L81" s="299"/>
      <c r="N81" s="298"/>
      <c r="O81" s="1"/>
      <c r="P81" s="299"/>
      <c r="R81" s="298"/>
      <c r="T81" s="299"/>
      <c r="U81" s="186"/>
    </row>
    <row r="82" spans="2:21" ht="19.5">
      <c r="B82" s="184"/>
      <c r="D82" s="351"/>
      <c r="E82" s="1" t="s">
        <v>241</v>
      </c>
      <c r="F82" s="298"/>
      <c r="G82" s="1"/>
      <c r="H82" s="299"/>
      <c r="J82" s="298"/>
      <c r="L82" s="299"/>
      <c r="N82" s="298"/>
      <c r="O82" s="1"/>
      <c r="P82" s="299"/>
      <c r="R82" s="298"/>
      <c r="T82" s="299"/>
      <c r="U82" s="186"/>
    </row>
    <row r="83" spans="2:21" ht="19.5">
      <c r="B83" s="184"/>
      <c r="D83" s="352"/>
      <c r="E83" s="1" t="s">
        <v>240</v>
      </c>
      <c r="F83" s="298"/>
      <c r="G83" s="1"/>
      <c r="H83" s="299"/>
      <c r="J83" s="298"/>
      <c r="L83" s="299"/>
      <c r="N83" s="298"/>
      <c r="O83" s="1"/>
      <c r="P83" s="299"/>
      <c r="R83" s="298"/>
      <c r="T83" s="299"/>
      <c r="U83" s="186"/>
    </row>
    <row r="84" spans="2:21" ht="18.75" customHeight="1">
      <c r="B84" s="184"/>
      <c r="C84" s="300" t="s">
        <v>36</v>
      </c>
      <c r="D84" s="1" t="s">
        <v>234</v>
      </c>
      <c r="F84" s="298"/>
      <c r="G84" s="1"/>
      <c r="H84" s="299"/>
      <c r="J84" s="298"/>
      <c r="L84" s="299"/>
      <c r="N84" s="298"/>
      <c r="O84" s="1"/>
      <c r="P84" s="299"/>
      <c r="R84" s="298"/>
      <c r="T84" s="299"/>
      <c r="U84" s="186"/>
    </row>
    <row r="85" spans="2:21" ht="75" customHeight="1">
      <c r="B85" s="184"/>
      <c r="C85" s="298"/>
      <c r="D85" s="456"/>
      <c r="E85" s="457"/>
      <c r="F85" s="457"/>
      <c r="G85" s="457"/>
      <c r="H85" s="457"/>
      <c r="I85" s="457"/>
      <c r="J85" s="457"/>
      <c r="K85" s="457"/>
      <c r="L85" s="457"/>
      <c r="M85" s="457"/>
      <c r="N85" s="457"/>
      <c r="O85" s="457"/>
      <c r="P85" s="457"/>
      <c r="Q85" s="457"/>
      <c r="R85" s="457"/>
      <c r="S85" s="457"/>
      <c r="T85" s="458"/>
      <c r="U85" s="186"/>
    </row>
    <row r="86" spans="2:21" ht="6" customHeight="1">
      <c r="B86" s="194"/>
      <c r="C86" s="302"/>
      <c r="D86" s="302"/>
      <c r="E86" s="226"/>
      <c r="F86" s="226"/>
      <c r="G86" s="226"/>
      <c r="H86" s="191"/>
      <c r="I86" s="191"/>
      <c r="J86" s="191"/>
      <c r="K86" s="191"/>
      <c r="L86" s="191"/>
      <c r="M86" s="189"/>
      <c r="N86" s="191"/>
      <c r="O86" s="191"/>
      <c r="P86" s="191"/>
      <c r="Q86" s="191"/>
      <c r="R86" s="191"/>
      <c r="S86" s="191"/>
      <c r="T86" s="191"/>
      <c r="U86" s="192"/>
    </row>
    <row r="87" spans="2:21" s="176" customFormat="1" ht="27" customHeight="1">
      <c r="B87" s="174"/>
      <c r="C87" s="298"/>
      <c r="D87" s="301" t="s">
        <v>225</v>
      </c>
      <c r="F87" s="301"/>
      <c r="G87" s="301"/>
      <c r="M87" s="299"/>
      <c r="U87" s="183"/>
    </row>
    <row r="88" spans="2:21" s="176" customFormat="1" ht="6" customHeight="1">
      <c r="B88" s="174"/>
      <c r="C88" s="298"/>
      <c r="D88" s="301"/>
      <c r="F88" s="301"/>
      <c r="G88" s="301"/>
      <c r="M88" s="299"/>
      <c r="U88" s="183"/>
    </row>
    <row r="89" spans="2:21" ht="19.5">
      <c r="B89" s="184"/>
      <c r="C89" s="5" t="s">
        <v>32</v>
      </c>
      <c r="D89" s="301" t="s">
        <v>317</v>
      </c>
      <c r="F89" s="298"/>
      <c r="G89" s="1"/>
      <c r="H89" s="299"/>
      <c r="J89" s="298"/>
      <c r="L89" s="299"/>
      <c r="N89" s="298"/>
      <c r="O89" s="1"/>
      <c r="P89" s="299"/>
      <c r="R89" s="298"/>
      <c r="T89" s="299"/>
      <c r="U89" s="186"/>
    </row>
    <row r="90" spans="2:21" ht="19.5">
      <c r="B90" s="184"/>
      <c r="D90" s="353"/>
      <c r="E90" s="301" t="s">
        <v>226</v>
      </c>
      <c r="F90" s="298"/>
      <c r="G90" s="1"/>
      <c r="H90" s="299"/>
      <c r="J90" s="298"/>
      <c r="L90" s="299"/>
      <c r="U90" s="186"/>
    </row>
    <row r="91" spans="2:21" ht="19.5">
      <c r="B91" s="184"/>
      <c r="D91" s="353"/>
      <c r="E91" s="301" t="s">
        <v>227</v>
      </c>
      <c r="F91" s="298"/>
      <c r="G91" s="1"/>
      <c r="H91" s="299"/>
      <c r="J91" s="298"/>
      <c r="L91" s="299"/>
      <c r="U91" s="186"/>
    </row>
    <row r="92" spans="2:21" ht="18.75" customHeight="1">
      <c r="B92" s="184"/>
      <c r="C92" s="300" t="s">
        <v>34</v>
      </c>
      <c r="D92" s="1" t="s">
        <v>234</v>
      </c>
      <c r="F92" s="298"/>
      <c r="G92" s="1"/>
      <c r="H92" s="299"/>
      <c r="J92" s="298"/>
      <c r="L92" s="299"/>
      <c r="N92" s="298"/>
      <c r="O92" s="1"/>
      <c r="P92" s="299"/>
      <c r="R92" s="298"/>
      <c r="T92" s="299"/>
      <c r="U92" s="186"/>
    </row>
    <row r="93" spans="2:21" ht="75" customHeight="1">
      <c r="B93" s="184"/>
      <c r="C93" s="298"/>
      <c r="D93" s="456"/>
      <c r="E93" s="457"/>
      <c r="F93" s="457"/>
      <c r="G93" s="457"/>
      <c r="H93" s="457"/>
      <c r="I93" s="457"/>
      <c r="J93" s="457"/>
      <c r="K93" s="457"/>
      <c r="L93" s="457"/>
      <c r="M93" s="457"/>
      <c r="N93" s="457"/>
      <c r="O93" s="457"/>
      <c r="P93" s="457"/>
      <c r="Q93" s="457"/>
      <c r="R93" s="457"/>
      <c r="S93" s="457"/>
      <c r="T93" s="458"/>
      <c r="U93" s="186"/>
    </row>
    <row r="94" spans="2:21" ht="6" customHeight="1">
      <c r="B94" s="184"/>
      <c r="C94" s="5"/>
      <c r="D94" s="5"/>
      <c r="E94" s="1"/>
      <c r="F94" s="1"/>
      <c r="G94" s="1"/>
      <c r="U94" s="186"/>
    </row>
    <row r="95" spans="2:21" ht="5.25" customHeight="1">
      <c r="B95" s="194"/>
      <c r="C95" s="189"/>
      <c r="D95" s="189"/>
      <c r="E95" s="191"/>
      <c r="F95" s="191"/>
      <c r="G95" s="191"/>
      <c r="H95" s="191"/>
      <c r="I95" s="191"/>
      <c r="J95" s="191"/>
      <c r="K95" s="191"/>
      <c r="L95" s="191"/>
      <c r="M95" s="189"/>
      <c r="N95" s="191"/>
      <c r="O95" s="191"/>
      <c r="P95" s="191"/>
      <c r="Q95" s="191"/>
      <c r="R95" s="191"/>
      <c r="S95" s="191"/>
      <c r="T95" s="191"/>
      <c r="U95" s="192"/>
    </row>
  </sheetData>
  <sheetProtection algorithmName="SHA-512" hashValue="1YynCIysNzU6Rt90/hsDtTLiFdr9FylYseQbL7z29x9zi3m4MjHK9/UcNT/OS86anLnu5hrmw7t27pJn6ZaCaA==" saltValue="2m0y53iU/xS4BpU/qzKdqg==" spinCount="100000" sheet="1" objects="1" scenarios="1"/>
  <mergeCells count="77">
    <mergeCell ref="D85:T85"/>
    <mergeCell ref="D93:T93"/>
    <mergeCell ref="Q1:U1"/>
    <mergeCell ref="H73:K73"/>
    <mergeCell ref="D54:F54"/>
    <mergeCell ref="G54:I54"/>
    <mergeCell ref="L54:O54"/>
    <mergeCell ref="P54:R54"/>
    <mergeCell ref="D68:T68"/>
    <mergeCell ref="D73:E73"/>
    <mergeCell ref="D52:F52"/>
    <mergeCell ref="G52:I52"/>
    <mergeCell ref="L52:O52"/>
    <mergeCell ref="P52:R52"/>
    <mergeCell ref="D53:F53"/>
    <mergeCell ref="G53:I53"/>
    <mergeCell ref="L53:O53"/>
    <mergeCell ref="P53:R53"/>
    <mergeCell ref="D50:F50"/>
    <mergeCell ref="G50:I50"/>
    <mergeCell ref="L50:O50"/>
    <mergeCell ref="P50:R50"/>
    <mergeCell ref="D51:F51"/>
    <mergeCell ref="G51:I51"/>
    <mergeCell ref="L51:O51"/>
    <mergeCell ref="P51:R51"/>
    <mergeCell ref="D48:F48"/>
    <mergeCell ref="G48:I48"/>
    <mergeCell ref="L48:O48"/>
    <mergeCell ref="P48:R48"/>
    <mergeCell ref="D49:F49"/>
    <mergeCell ref="G49:I49"/>
    <mergeCell ref="L49:O49"/>
    <mergeCell ref="P49:R49"/>
    <mergeCell ref="D45:F45"/>
    <mergeCell ref="G45:I45"/>
    <mergeCell ref="L45:O45"/>
    <mergeCell ref="P45:R45"/>
    <mergeCell ref="D47:J47"/>
    <mergeCell ref="L47:S47"/>
    <mergeCell ref="D43:F43"/>
    <mergeCell ref="G43:I43"/>
    <mergeCell ref="L43:O43"/>
    <mergeCell ref="P43:R43"/>
    <mergeCell ref="D44:F44"/>
    <mergeCell ref="G44:I44"/>
    <mergeCell ref="L44:O44"/>
    <mergeCell ref="P44:R44"/>
    <mergeCell ref="D41:F41"/>
    <mergeCell ref="G41:I41"/>
    <mergeCell ref="L41:O41"/>
    <mergeCell ref="P41:R41"/>
    <mergeCell ref="D42:F42"/>
    <mergeCell ref="G42:I42"/>
    <mergeCell ref="L42:O42"/>
    <mergeCell ref="P42:R42"/>
    <mergeCell ref="D39:F39"/>
    <mergeCell ref="G39:I39"/>
    <mergeCell ref="L39:O39"/>
    <mergeCell ref="P39:R39"/>
    <mergeCell ref="D40:F40"/>
    <mergeCell ref="G40:I40"/>
    <mergeCell ref="L40:O40"/>
    <mergeCell ref="P40:R40"/>
    <mergeCell ref="D38:J38"/>
    <mergeCell ref="L38:S38"/>
    <mergeCell ref="I4:M4"/>
    <mergeCell ref="N4:T4"/>
    <mergeCell ref="I5:M5"/>
    <mergeCell ref="N5:T5"/>
    <mergeCell ref="I6:M6"/>
    <mergeCell ref="N6:T6"/>
    <mergeCell ref="C12:T12"/>
    <mergeCell ref="D24:T24"/>
    <mergeCell ref="D29:T29"/>
    <mergeCell ref="D34:E34"/>
    <mergeCell ref="D36:E36"/>
  </mergeCells>
  <phoneticPr fontId="2"/>
  <dataValidations count="2">
    <dataValidation type="list" allowBlank="1" showInputMessage="1" showErrorMessage="1" sqref="D79:D83 M8:M10 D18:D22 D64:D66 D90:D91" xr:uid="{261B8A93-12C6-48B0-A068-7B0BBF9F7632}">
      <formula1>"○"</formula1>
    </dataValidation>
    <dataValidation type="list" allowBlank="1" showInputMessage="1" showErrorMessage="1" sqref="C74:D74 D77 D61:D62" xr:uid="{DA4FB4E4-CCD0-4B11-8D98-DBE9A987C033}">
      <formula1>"〇"</formula1>
    </dataValidation>
  </dataValidations>
  <pageMargins left="0.70866141732283472" right="0.70866141732283472" top="0.74803149606299213" bottom="0.74803149606299213"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2</xdr:col>
                    <xdr:colOff>47625</xdr:colOff>
                    <xdr:row>13</xdr:row>
                    <xdr:rowOff>66675</xdr:rowOff>
                  </from>
                  <to>
                    <xdr:col>2</xdr:col>
                    <xdr:colOff>276225</xdr:colOff>
                    <xdr:row>14</xdr:row>
                    <xdr:rowOff>276225</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2</xdr:col>
                    <xdr:colOff>28575</xdr:colOff>
                    <xdr:row>86</xdr:row>
                    <xdr:rowOff>0</xdr:rowOff>
                  </from>
                  <to>
                    <xdr:col>2</xdr:col>
                    <xdr:colOff>257175</xdr:colOff>
                    <xdr:row>87</xdr:row>
                    <xdr:rowOff>9525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2</xdr:col>
                    <xdr:colOff>57150</xdr:colOff>
                    <xdr:row>56</xdr:row>
                    <xdr:rowOff>66675</xdr:rowOff>
                  </from>
                  <to>
                    <xdr:col>2</xdr:col>
                    <xdr:colOff>285750</xdr:colOff>
                    <xdr:row>57</xdr:row>
                    <xdr:rowOff>285750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2</xdr:col>
                    <xdr:colOff>95250</xdr:colOff>
                    <xdr:row>74</xdr:row>
                    <xdr:rowOff>0</xdr:rowOff>
                  </from>
                  <to>
                    <xdr:col>2</xdr:col>
                    <xdr:colOff>323850</xdr:colOff>
                    <xdr:row>74</xdr:row>
                    <xdr:rowOff>295275</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2</xdr:col>
                    <xdr:colOff>66675</xdr:colOff>
                    <xdr:row>69</xdr:row>
                    <xdr:rowOff>0</xdr:rowOff>
                  </from>
                  <to>
                    <xdr:col>2</xdr:col>
                    <xdr:colOff>295275</xdr:colOff>
                    <xdr:row>69</xdr:row>
                    <xdr:rowOff>304800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2</xdr:col>
                    <xdr:colOff>66675</xdr:colOff>
                    <xdr:row>30</xdr:row>
                    <xdr:rowOff>0</xdr:rowOff>
                  </from>
                  <to>
                    <xdr:col>2</xdr:col>
                    <xdr:colOff>295275</xdr:colOff>
                    <xdr:row>30</xdr:row>
                    <xdr:rowOff>304800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2</xdr:col>
                    <xdr:colOff>66675</xdr:colOff>
                    <xdr:row>25</xdr:row>
                    <xdr:rowOff>0</xdr:rowOff>
                  </from>
                  <to>
                    <xdr:col>2</xdr:col>
                    <xdr:colOff>295275</xdr:colOff>
                    <xdr:row>25</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928C-7600-4A45-ACAF-2B91BD1AABDD}">
  <dimension ref="A1:U78"/>
  <sheetViews>
    <sheetView view="pageBreakPreview" zoomScale="85" zoomScaleNormal="100" zoomScaleSheetLayoutView="85" workbookViewId="0">
      <selection activeCell="G73" sqref="G73"/>
    </sheetView>
  </sheetViews>
  <sheetFormatPr defaultRowHeight="19.5"/>
  <cols>
    <col min="1" max="1" width="4.625" style="1" customWidth="1"/>
    <col min="2" max="2" width="3.25" style="157" customWidth="1"/>
    <col min="3" max="3" width="17.75" style="1" customWidth="1"/>
    <col min="4" max="4" width="20.375" style="1" customWidth="1"/>
    <col min="5" max="5" width="17.75" style="1" customWidth="1"/>
    <col min="6" max="6" width="19.375" style="1" customWidth="1"/>
    <col min="7" max="8" width="17.75" style="1" customWidth="1"/>
    <col min="9" max="9" width="2.625" style="1" customWidth="1"/>
    <col min="10" max="10" width="1.875" style="1" customWidth="1"/>
    <col min="11" max="11" width="2" style="1" customWidth="1"/>
    <col min="12" max="20" width="9" style="1"/>
    <col min="21" max="21" width="11.625" style="1" bestFit="1" customWidth="1"/>
    <col min="22" max="16384" width="9" style="1"/>
  </cols>
  <sheetData>
    <row r="1" spans="1:12">
      <c r="A1" s="1" t="s">
        <v>315</v>
      </c>
      <c r="C1" s="2"/>
      <c r="G1" s="336"/>
      <c r="H1" s="473" t="s">
        <v>335</v>
      </c>
      <c r="I1" s="473"/>
      <c r="J1" s="473"/>
    </row>
    <row r="2" spans="1:12" ht="8.25" customHeight="1">
      <c r="A2" s="2"/>
      <c r="B2" s="164"/>
      <c r="C2" s="3"/>
      <c r="D2" s="3"/>
      <c r="E2" s="3"/>
      <c r="F2" s="3"/>
      <c r="G2" s="3"/>
      <c r="H2" s="3"/>
      <c r="I2" s="3"/>
    </row>
    <row r="3" spans="1:12" s="7" customFormat="1" ht="24">
      <c r="A3" s="6" t="s">
        <v>173</v>
      </c>
      <c r="B3" s="165"/>
      <c r="C3" s="6"/>
      <c r="D3" s="6"/>
      <c r="E3" s="6"/>
      <c r="F3" s="6"/>
      <c r="G3" s="6"/>
      <c r="H3" s="6"/>
      <c r="I3" s="6"/>
    </row>
    <row r="4" spans="1:12" ht="12.75" customHeight="1">
      <c r="A4" s="2"/>
      <c r="B4" s="164"/>
      <c r="C4" s="3"/>
      <c r="D4" s="3"/>
      <c r="E4" s="3"/>
      <c r="F4" s="3"/>
      <c r="G4" s="3"/>
      <c r="H4" s="3"/>
      <c r="I4" s="3"/>
    </row>
    <row r="5" spans="1:12" ht="24" customHeight="1">
      <c r="E5" s="154" t="s">
        <v>215</v>
      </c>
      <c r="F5" s="470">
        <f>別紙様式１!F19</f>
        <v>0</v>
      </c>
      <c r="G5" s="470"/>
      <c r="H5" s="470"/>
      <c r="I5" s="289"/>
    </row>
    <row r="6" spans="1:12" ht="6" customHeight="1">
      <c r="G6" s="5"/>
      <c r="H6" s="5"/>
      <c r="I6" s="5"/>
    </row>
    <row r="7" spans="1:12">
      <c r="C7" s="8" t="s">
        <v>210</v>
      </c>
    </row>
    <row r="8" spans="1:12" ht="6" customHeight="1"/>
    <row r="9" spans="1:12" ht="27.75" customHeight="1">
      <c r="A9" s="230" t="s">
        <v>195</v>
      </c>
      <c r="B9" s="190"/>
      <c r="C9" s="190"/>
      <c r="D9" s="190"/>
      <c r="E9" s="341" t="s">
        <v>340</v>
      </c>
      <c r="F9" s="190"/>
      <c r="G9" s="190"/>
      <c r="H9" s="190"/>
      <c r="I9" s="190"/>
      <c r="J9" s="211"/>
    </row>
    <row r="10" spans="1:12" ht="8.25" customHeight="1">
      <c r="A10" s="231"/>
      <c r="B10" s="185"/>
      <c r="C10" s="185"/>
      <c r="D10" s="185"/>
      <c r="E10" s="185"/>
      <c r="F10" s="185"/>
      <c r="G10" s="185"/>
      <c r="H10" s="185"/>
      <c r="I10" s="185"/>
      <c r="J10" s="212"/>
    </row>
    <row r="11" spans="1:12" ht="21.75" customHeight="1">
      <c r="A11" s="193"/>
      <c r="B11" s="160"/>
      <c r="C11" s="142" t="s">
        <v>220</v>
      </c>
      <c r="D11" s="185"/>
      <c r="E11" s="185"/>
      <c r="F11" s="185"/>
      <c r="G11" s="185"/>
      <c r="H11" s="185"/>
      <c r="I11" s="185"/>
      <c r="J11" s="212"/>
    </row>
    <row r="12" spans="1:12" s="9" customFormat="1" ht="30" customHeight="1">
      <c r="A12" s="218"/>
      <c r="B12" s="219"/>
      <c r="C12" s="11" t="s">
        <v>4</v>
      </c>
      <c r="D12" s="126" t="s">
        <v>5</v>
      </c>
      <c r="E12" s="12" t="s">
        <v>6</v>
      </c>
      <c r="F12" s="126" t="s">
        <v>7</v>
      </c>
      <c r="G12" s="12" t="s">
        <v>8</v>
      </c>
      <c r="H12" s="12" t="s">
        <v>9</v>
      </c>
      <c r="I12" s="279"/>
      <c r="J12" s="220"/>
      <c r="L12" s="10"/>
    </row>
    <row r="13" spans="1:12" ht="25.5" customHeight="1">
      <c r="A13" s="193"/>
      <c r="B13" s="160"/>
      <c r="C13" s="288"/>
      <c r="D13" s="286"/>
      <c r="E13" s="272" t="str">
        <f>IF(C13="","",C13-D13)</f>
        <v/>
      </c>
      <c r="F13" s="287"/>
      <c r="G13" s="272">
        <v>100000</v>
      </c>
      <c r="H13" s="272" t="str">
        <f>IF(C13="","",MIN(E13,F13,G13))</f>
        <v/>
      </c>
      <c r="I13" s="127"/>
      <c r="J13" s="212"/>
    </row>
    <row r="14" spans="1:12" ht="6.75" customHeight="1">
      <c r="A14" s="193"/>
      <c r="B14" s="160"/>
      <c r="C14" s="128"/>
      <c r="D14" s="129"/>
      <c r="E14" s="130"/>
      <c r="F14" s="130"/>
      <c r="G14" s="127"/>
      <c r="H14" s="127"/>
      <c r="I14" s="127"/>
      <c r="J14" s="212"/>
    </row>
    <row r="15" spans="1:12" ht="21.75" customHeight="1">
      <c r="A15" s="193"/>
      <c r="B15" s="160"/>
      <c r="C15" s="142" t="s">
        <v>221</v>
      </c>
      <c r="D15" s="129"/>
      <c r="E15" s="130"/>
      <c r="F15" s="130"/>
      <c r="G15" s="486"/>
      <c r="H15" s="487"/>
      <c r="I15" s="127"/>
      <c r="J15" s="212"/>
    </row>
    <row r="16" spans="1:12" ht="25.5" customHeight="1">
      <c r="A16" s="193"/>
      <c r="B16" s="160"/>
      <c r="C16" s="11" t="s">
        <v>4</v>
      </c>
      <c r="D16" s="126" t="s">
        <v>5</v>
      </c>
      <c r="E16" s="12" t="s">
        <v>6</v>
      </c>
      <c r="F16" s="126" t="s">
        <v>7</v>
      </c>
      <c r="G16" s="12" t="s">
        <v>8</v>
      </c>
      <c r="H16" s="12" t="s">
        <v>9</v>
      </c>
      <c r="I16" s="279"/>
      <c r="J16" s="212"/>
      <c r="K16" s="139"/>
    </row>
    <row r="17" spans="1:12" ht="25.5" customHeight="1">
      <c r="A17" s="193"/>
      <c r="B17" s="160"/>
      <c r="C17" s="288"/>
      <c r="D17" s="286"/>
      <c r="E17" s="272" t="str">
        <f>IF(C17="","",C17-D17)</f>
        <v/>
      </c>
      <c r="F17" s="287"/>
      <c r="G17" s="343">
        <v>300000</v>
      </c>
      <c r="H17" s="272" t="str">
        <f>IF(C17="","",MIN(E17,F17,G17))</f>
        <v/>
      </c>
      <c r="I17" s="127"/>
      <c r="J17" s="212"/>
      <c r="K17" s="139"/>
      <c r="L17" s="340"/>
    </row>
    <row r="18" spans="1:12" ht="6.75" customHeight="1">
      <c r="A18" s="193"/>
      <c r="B18" s="160"/>
      <c r="C18" s="185"/>
      <c r="D18" s="185"/>
      <c r="E18" s="185"/>
      <c r="F18" s="185"/>
      <c r="G18" s="185"/>
      <c r="H18" s="185"/>
      <c r="I18" s="185"/>
      <c r="J18" s="212"/>
      <c r="K18" s="139"/>
    </row>
    <row r="19" spans="1:12" ht="21.75" customHeight="1">
      <c r="A19" s="193"/>
      <c r="B19" s="160"/>
      <c r="C19" s="142" t="s">
        <v>222</v>
      </c>
      <c r="D19" s="185"/>
      <c r="E19" s="185"/>
      <c r="F19" s="185"/>
      <c r="G19" s="185"/>
      <c r="H19" s="185"/>
      <c r="I19" s="185"/>
      <c r="J19" s="212"/>
      <c r="K19" s="139"/>
    </row>
    <row r="20" spans="1:12" ht="21.75" customHeight="1">
      <c r="A20" s="193"/>
      <c r="B20" s="160"/>
      <c r="C20" s="142" t="s">
        <v>305</v>
      </c>
      <c r="D20" s="185"/>
      <c r="E20" s="185"/>
      <c r="F20" s="185"/>
      <c r="G20" s="278" t="s">
        <v>302</v>
      </c>
      <c r="H20" s="337">
        <f>'(別紙1-2-2)事業計画書 （優先順位第２位）'!G45</f>
        <v>0</v>
      </c>
      <c r="I20" s="277" t="s">
        <v>304</v>
      </c>
      <c r="J20" s="212"/>
      <c r="K20" s="139"/>
    </row>
    <row r="21" spans="1:12" ht="21.75" customHeight="1">
      <c r="A21" s="193"/>
      <c r="B21" s="160"/>
      <c r="C21" s="283"/>
      <c r="D21" s="185"/>
      <c r="E21" s="185"/>
      <c r="F21" s="185"/>
      <c r="G21" s="185"/>
      <c r="H21" s="185"/>
      <c r="I21" s="185"/>
      <c r="J21" s="212"/>
      <c r="K21" s="139"/>
    </row>
    <row r="22" spans="1:12" s="8" customFormat="1" ht="30" customHeight="1">
      <c r="A22" s="221"/>
      <c r="B22" s="222"/>
      <c r="C22" s="11" t="s">
        <v>4</v>
      </c>
      <c r="D22" s="126" t="s">
        <v>5</v>
      </c>
      <c r="E22" s="12" t="s">
        <v>6</v>
      </c>
      <c r="F22" s="126" t="s">
        <v>7</v>
      </c>
      <c r="G22" s="12" t="s">
        <v>8</v>
      </c>
      <c r="H22" s="12" t="s">
        <v>9</v>
      </c>
      <c r="I22" s="280"/>
      <c r="J22" s="223"/>
      <c r="K22" s="140"/>
    </row>
    <row r="23" spans="1:12" ht="25.5" customHeight="1">
      <c r="A23" s="193"/>
      <c r="B23" s="160"/>
      <c r="C23" s="282">
        <f>IF(H20="","",H20*3500)</f>
        <v>0</v>
      </c>
      <c r="D23" s="286"/>
      <c r="E23" s="272">
        <f>IF(C23="","",C23-D23)</f>
        <v>0</v>
      </c>
      <c r="F23" s="287"/>
      <c r="G23" s="272">
        <f>C23</f>
        <v>0</v>
      </c>
      <c r="H23" s="272">
        <f>IF(C23="","",MIN(E23,F23,G23))</f>
        <v>0</v>
      </c>
      <c r="I23" s="281"/>
      <c r="J23" s="212"/>
      <c r="K23" s="139"/>
    </row>
    <row r="24" spans="1:12" s="157" customFormat="1" ht="6" customHeight="1">
      <c r="A24" s="233"/>
      <c r="B24" s="160"/>
      <c r="C24" s="128"/>
      <c r="D24" s="129"/>
      <c r="E24" s="130"/>
      <c r="F24" s="130"/>
      <c r="G24" s="130"/>
      <c r="H24" s="130"/>
      <c r="I24" s="130"/>
      <c r="J24" s="234"/>
      <c r="K24" s="235"/>
    </row>
    <row r="25" spans="1:12" ht="21.75" customHeight="1">
      <c r="A25" s="193"/>
      <c r="B25" s="160"/>
      <c r="C25" s="142" t="s">
        <v>222</v>
      </c>
      <c r="D25" s="185"/>
      <c r="E25" s="185"/>
      <c r="F25" s="185"/>
      <c r="G25" s="185"/>
      <c r="H25" s="185"/>
      <c r="I25" s="185"/>
      <c r="J25" s="212"/>
      <c r="K25" s="139"/>
    </row>
    <row r="26" spans="1:12" ht="21.75" customHeight="1">
      <c r="A26" s="193"/>
      <c r="B26" s="160"/>
      <c r="C26" s="142" t="s">
        <v>306</v>
      </c>
      <c r="D26" s="185"/>
      <c r="E26" s="185"/>
      <c r="F26" s="185"/>
      <c r="G26" s="278" t="s">
        <v>303</v>
      </c>
      <c r="H26" s="337">
        <f>'(別紙1-2-2)事業計画書 （優先順位第２位）'!P45</f>
        <v>0</v>
      </c>
      <c r="I26" s="277" t="s">
        <v>304</v>
      </c>
      <c r="J26" s="212"/>
      <c r="K26" s="139"/>
    </row>
    <row r="27" spans="1:12" ht="21.75" customHeight="1">
      <c r="A27" s="193"/>
      <c r="B27" s="160"/>
      <c r="C27" s="283"/>
      <c r="D27" s="185"/>
      <c r="E27" s="185"/>
      <c r="F27" s="185"/>
      <c r="G27" s="185"/>
      <c r="H27" s="185"/>
      <c r="I27" s="185"/>
      <c r="J27" s="212"/>
      <c r="K27" s="139"/>
    </row>
    <row r="28" spans="1:12" s="8" customFormat="1" ht="30" customHeight="1">
      <c r="A28" s="221"/>
      <c r="B28" s="222"/>
      <c r="C28" s="11" t="s">
        <v>4</v>
      </c>
      <c r="D28" s="126" t="s">
        <v>5</v>
      </c>
      <c r="E28" s="12" t="s">
        <v>6</v>
      </c>
      <c r="F28" s="126" t="s">
        <v>7</v>
      </c>
      <c r="G28" s="12" t="s">
        <v>8</v>
      </c>
      <c r="H28" s="12" t="s">
        <v>9</v>
      </c>
      <c r="I28" s="280"/>
      <c r="J28" s="223"/>
      <c r="K28" s="140"/>
    </row>
    <row r="29" spans="1:12" ht="25.5" customHeight="1">
      <c r="A29" s="193"/>
      <c r="B29" s="160"/>
      <c r="C29" s="282">
        <f>IF(H26="","",H26*5000)</f>
        <v>0</v>
      </c>
      <c r="D29" s="286"/>
      <c r="E29" s="272">
        <f>IF(C29="","",C29-D29)</f>
        <v>0</v>
      </c>
      <c r="F29" s="287"/>
      <c r="G29" s="272">
        <f>C29</f>
        <v>0</v>
      </c>
      <c r="H29" s="272">
        <f>IF(C29="","",MIN(E29,F29,G29))</f>
        <v>0</v>
      </c>
      <c r="I29" s="281"/>
      <c r="J29" s="212"/>
      <c r="K29" s="139"/>
    </row>
    <row r="30" spans="1:12" s="157" customFormat="1" ht="6" customHeight="1">
      <c r="A30" s="233"/>
      <c r="B30" s="160"/>
      <c r="C30" s="128"/>
      <c r="D30" s="129"/>
      <c r="E30" s="130"/>
      <c r="F30" s="130"/>
      <c r="G30" s="130"/>
      <c r="H30" s="130"/>
      <c r="I30" s="130"/>
      <c r="J30" s="234"/>
      <c r="K30" s="235"/>
    </row>
    <row r="31" spans="1:12" ht="21.75" customHeight="1">
      <c r="A31" s="193"/>
      <c r="B31" s="160"/>
      <c r="C31" s="142" t="s">
        <v>222</v>
      </c>
      <c r="D31" s="185"/>
      <c r="E31" s="185"/>
      <c r="F31" s="185"/>
      <c r="G31" s="185"/>
      <c r="H31" s="185"/>
      <c r="I31" s="185"/>
      <c r="J31" s="212"/>
      <c r="K31" s="139"/>
    </row>
    <row r="32" spans="1:12" ht="21.75" customHeight="1">
      <c r="A32" s="193"/>
      <c r="B32" s="160"/>
      <c r="C32" s="142" t="s">
        <v>307</v>
      </c>
      <c r="D32" s="185"/>
      <c r="E32" s="185"/>
      <c r="F32" s="185"/>
      <c r="G32" s="278" t="s">
        <v>302</v>
      </c>
      <c r="H32" s="337">
        <f>'(別紙1-2-2)事業計画書 （優先順位第２位）'!G54</f>
        <v>0</v>
      </c>
      <c r="I32" s="277" t="s">
        <v>304</v>
      </c>
      <c r="J32" s="212"/>
      <c r="K32" s="139"/>
    </row>
    <row r="33" spans="1:11" ht="21.75" customHeight="1">
      <c r="A33" s="193"/>
      <c r="B33" s="160"/>
      <c r="C33" s="283"/>
      <c r="D33" s="185"/>
      <c r="E33" s="185"/>
      <c r="F33" s="185"/>
      <c r="G33" s="185"/>
      <c r="H33" s="185"/>
      <c r="I33" s="185"/>
      <c r="J33" s="212"/>
      <c r="K33" s="139"/>
    </row>
    <row r="34" spans="1:11" s="8" customFormat="1" ht="30" customHeight="1">
      <c r="A34" s="221"/>
      <c r="B34" s="222"/>
      <c r="C34" s="11" t="s">
        <v>4</v>
      </c>
      <c r="D34" s="126" t="s">
        <v>5</v>
      </c>
      <c r="E34" s="12" t="s">
        <v>6</v>
      </c>
      <c r="F34" s="126" t="s">
        <v>7</v>
      </c>
      <c r="G34" s="12" t="s">
        <v>8</v>
      </c>
      <c r="H34" s="12" t="s">
        <v>9</v>
      </c>
      <c r="I34" s="280"/>
      <c r="J34" s="223"/>
      <c r="K34" s="140"/>
    </row>
    <row r="35" spans="1:11" ht="25.5" customHeight="1">
      <c r="A35" s="193"/>
      <c r="B35" s="160"/>
      <c r="C35" s="282">
        <f>IF(H32="","",H32*2500)</f>
        <v>0</v>
      </c>
      <c r="D35" s="286"/>
      <c r="E35" s="272">
        <f>IF(C35="","",C35-D35)</f>
        <v>0</v>
      </c>
      <c r="F35" s="287"/>
      <c r="G35" s="272">
        <f>C35</f>
        <v>0</v>
      </c>
      <c r="H35" s="272">
        <f>IF(C35="","",MIN(E35,F35,G35))</f>
        <v>0</v>
      </c>
      <c r="I35" s="281"/>
      <c r="J35" s="212"/>
      <c r="K35" s="139"/>
    </row>
    <row r="36" spans="1:11" s="157" customFormat="1" ht="6" customHeight="1">
      <c r="A36" s="233"/>
      <c r="B36" s="160"/>
      <c r="C36" s="128"/>
      <c r="D36" s="129"/>
      <c r="E36" s="130"/>
      <c r="F36" s="130"/>
      <c r="G36" s="130"/>
      <c r="H36" s="130"/>
      <c r="I36" s="130"/>
      <c r="J36" s="234"/>
      <c r="K36" s="235"/>
    </row>
    <row r="37" spans="1:11" ht="21.75" customHeight="1">
      <c r="A37" s="193"/>
      <c r="B37" s="160"/>
      <c r="C37" s="142" t="s">
        <v>222</v>
      </c>
      <c r="D37" s="185"/>
      <c r="E37" s="185"/>
      <c r="F37" s="185"/>
      <c r="G37" s="185"/>
      <c r="H37" s="185"/>
      <c r="I37" s="185"/>
      <c r="J37" s="212"/>
      <c r="K37" s="139"/>
    </row>
    <row r="38" spans="1:11" ht="21.75" customHeight="1">
      <c r="A38" s="193"/>
      <c r="B38" s="160"/>
      <c r="C38" s="142" t="s">
        <v>308</v>
      </c>
      <c r="D38" s="185"/>
      <c r="E38" s="185"/>
      <c r="F38" s="185"/>
      <c r="G38" s="278" t="s">
        <v>303</v>
      </c>
      <c r="H38" s="338">
        <f>'(別紙1-2-2)事業計画書 （優先順位第２位）'!P54</f>
        <v>0</v>
      </c>
      <c r="I38" s="277" t="s">
        <v>304</v>
      </c>
      <c r="J38" s="212"/>
      <c r="K38" s="139"/>
    </row>
    <row r="39" spans="1:11" ht="21.75" customHeight="1">
      <c r="A39" s="193"/>
      <c r="B39" s="160"/>
      <c r="C39" s="283"/>
      <c r="D39" s="185"/>
      <c r="E39" s="185"/>
      <c r="F39" s="185"/>
      <c r="G39" s="185"/>
      <c r="H39" s="185"/>
      <c r="I39" s="185"/>
      <c r="J39" s="212"/>
      <c r="K39" s="139"/>
    </row>
    <row r="40" spans="1:11" s="8" customFormat="1" ht="30" customHeight="1">
      <c r="A40" s="221"/>
      <c r="B40" s="222"/>
      <c r="C40" s="11" t="s">
        <v>4</v>
      </c>
      <c r="D40" s="126" t="s">
        <v>5</v>
      </c>
      <c r="E40" s="12" t="s">
        <v>6</v>
      </c>
      <c r="F40" s="126" t="s">
        <v>7</v>
      </c>
      <c r="G40" s="12" t="s">
        <v>8</v>
      </c>
      <c r="H40" s="12" t="s">
        <v>9</v>
      </c>
      <c r="I40" s="280"/>
      <c r="J40" s="223"/>
      <c r="K40" s="140"/>
    </row>
    <row r="41" spans="1:11" ht="25.5" customHeight="1">
      <c r="A41" s="193"/>
      <c r="B41" s="160"/>
      <c r="C41" s="282">
        <f>IF(H38="","",H38*4000)</f>
        <v>0</v>
      </c>
      <c r="D41" s="286"/>
      <c r="E41" s="272">
        <f>IF(C41="","",C41-D41)</f>
        <v>0</v>
      </c>
      <c r="F41" s="287"/>
      <c r="G41" s="272">
        <f>C41</f>
        <v>0</v>
      </c>
      <c r="H41" s="272">
        <f>IF(C41="","",MIN(E41,F41,G41))</f>
        <v>0</v>
      </c>
      <c r="I41" s="281"/>
      <c r="J41" s="212"/>
      <c r="K41" s="139"/>
    </row>
    <row r="42" spans="1:11" ht="25.5" customHeight="1">
      <c r="A42" s="193"/>
      <c r="B42" s="160"/>
      <c r="C42" s="274"/>
      <c r="D42" s="275"/>
      <c r="E42" s="273"/>
      <c r="F42" s="276"/>
      <c r="G42" s="127"/>
      <c r="H42" s="127"/>
      <c r="I42" s="127"/>
      <c r="J42" s="212"/>
      <c r="K42" s="139"/>
    </row>
    <row r="43" spans="1:11" ht="26.25" customHeight="1">
      <c r="A43" s="193"/>
      <c r="B43" s="236" t="s">
        <v>217</v>
      </c>
      <c r="C43" s="226"/>
      <c r="D43" s="344">
        <f>SUM(H41,H35,H29,H23,H17,H13)</f>
        <v>0</v>
      </c>
      <c r="E43" s="237" t="s">
        <v>174</v>
      </c>
      <c r="F43" s="130"/>
      <c r="G43" s="130"/>
      <c r="H43" s="130"/>
      <c r="I43" s="130"/>
      <c r="J43" s="212"/>
      <c r="K43" s="139"/>
    </row>
    <row r="44" spans="1:11" ht="6.75" customHeight="1">
      <c r="A44" s="228"/>
      <c r="B44" s="200"/>
      <c r="C44" s="196"/>
      <c r="D44" s="196"/>
      <c r="E44" s="196"/>
      <c r="F44" s="196"/>
      <c r="G44" s="196"/>
      <c r="H44" s="196"/>
      <c r="I44" s="196"/>
      <c r="J44" s="229"/>
      <c r="K44" s="139"/>
    </row>
    <row r="45" spans="1:11" ht="27.75" customHeight="1">
      <c r="A45" s="231" t="s">
        <v>196</v>
      </c>
      <c r="B45" s="238"/>
      <c r="C45" s="185"/>
      <c r="D45" s="185"/>
      <c r="E45" s="185"/>
      <c r="F45" s="185"/>
      <c r="G45" s="185"/>
      <c r="H45" s="185"/>
      <c r="I45" s="185"/>
      <c r="J45" s="212"/>
      <c r="K45" s="139"/>
    </row>
    <row r="46" spans="1:11" ht="21.75" customHeight="1">
      <c r="A46" s="193"/>
      <c r="B46" s="160"/>
      <c r="C46" s="142" t="s">
        <v>219</v>
      </c>
      <c r="D46" s="185"/>
      <c r="E46" s="185"/>
      <c r="F46" s="185"/>
      <c r="G46" s="185"/>
      <c r="H46" s="185"/>
      <c r="I46" s="185"/>
      <c r="J46" s="212"/>
      <c r="K46" s="139"/>
    </row>
    <row r="47" spans="1:11" s="8" customFormat="1" ht="30" customHeight="1">
      <c r="A47" s="221"/>
      <c r="B47" s="222"/>
      <c r="C47" s="11" t="s">
        <v>4</v>
      </c>
      <c r="D47" s="126" t="s">
        <v>5</v>
      </c>
      <c r="E47" s="12" t="s">
        <v>6</v>
      </c>
      <c r="F47" s="126" t="s">
        <v>7</v>
      </c>
      <c r="G47" s="12" t="s">
        <v>8</v>
      </c>
      <c r="H47" s="12" t="s">
        <v>9</v>
      </c>
      <c r="I47" s="280"/>
      <c r="J47" s="223"/>
      <c r="K47" s="139"/>
    </row>
    <row r="48" spans="1:11" ht="25.5" customHeight="1">
      <c r="A48" s="193"/>
      <c r="B48" s="160"/>
      <c r="C48" s="288"/>
      <c r="D48" s="286"/>
      <c r="E48" s="272" t="str">
        <f>IF(C48="","",C48-D48)</f>
        <v/>
      </c>
      <c r="F48" s="287"/>
      <c r="G48" s="272">
        <v>400000</v>
      </c>
      <c r="H48" s="272" t="str">
        <f>IF(C48="","",MIN(E48,F48,G48))</f>
        <v/>
      </c>
      <c r="I48" s="281"/>
      <c r="J48" s="212"/>
      <c r="K48" s="140"/>
    </row>
    <row r="49" spans="1:11" ht="6.75" customHeight="1">
      <c r="A49" s="193"/>
      <c r="B49" s="160"/>
      <c r="C49" s="185"/>
      <c r="D49" s="185"/>
      <c r="E49" s="185"/>
      <c r="F49" s="185"/>
      <c r="G49" s="185"/>
      <c r="H49" s="185"/>
      <c r="I49" s="185"/>
      <c r="J49" s="212"/>
      <c r="K49" s="139"/>
    </row>
    <row r="50" spans="1:11" ht="21.75" customHeight="1">
      <c r="A50" s="193"/>
      <c r="B50" s="160"/>
      <c r="C50" s="142" t="s">
        <v>223</v>
      </c>
      <c r="D50" s="185"/>
      <c r="E50" s="185"/>
      <c r="F50" s="471" t="s">
        <v>309</v>
      </c>
      <c r="G50" s="290" t="s">
        <v>310</v>
      </c>
      <c r="H50" s="290" t="s">
        <v>311</v>
      </c>
      <c r="I50" s="185"/>
      <c r="J50" s="212"/>
      <c r="K50" s="139"/>
    </row>
    <row r="51" spans="1:11" ht="21.75" customHeight="1">
      <c r="A51" s="193"/>
      <c r="B51" s="160"/>
      <c r="C51" s="339" t="s">
        <v>339</v>
      </c>
      <c r="D51" s="185"/>
      <c r="E51" s="185"/>
      <c r="F51" s="472"/>
      <c r="G51" s="338">
        <f>'(別紙1-2-2)事業計画書 （優先順位第２位）'!D73</f>
        <v>0</v>
      </c>
      <c r="H51" s="285"/>
      <c r="I51" s="185"/>
      <c r="J51" s="212"/>
      <c r="K51" s="139"/>
    </row>
    <row r="52" spans="1:11" s="8" customFormat="1" ht="30" customHeight="1">
      <c r="A52" s="221"/>
      <c r="B52" s="222"/>
      <c r="C52" s="11" t="s">
        <v>4</v>
      </c>
      <c r="D52" s="126" t="s">
        <v>5</v>
      </c>
      <c r="E52" s="12" t="s">
        <v>6</v>
      </c>
      <c r="F52" s="126" t="s">
        <v>7</v>
      </c>
      <c r="G52" s="12" t="s">
        <v>8</v>
      </c>
      <c r="H52" s="12" t="s">
        <v>9</v>
      </c>
      <c r="I52" s="280"/>
      <c r="J52" s="223"/>
      <c r="K52" s="140"/>
    </row>
    <row r="53" spans="1:11" ht="25.5" customHeight="1">
      <c r="A53" s="193"/>
      <c r="B53" s="160"/>
      <c r="C53" s="282">
        <f>IF(G51="","",H51*100000)</f>
        <v>0</v>
      </c>
      <c r="D53" s="286"/>
      <c r="E53" s="272">
        <f>IF(C53="","",C53-D53)</f>
        <v>0</v>
      </c>
      <c r="F53" s="287"/>
      <c r="G53" s="272">
        <f>C53</f>
        <v>0</v>
      </c>
      <c r="H53" s="272">
        <f>IF(C53="","",MIN(E53,F53,G53))</f>
        <v>0</v>
      </c>
      <c r="I53" s="281"/>
      <c r="J53" s="212"/>
      <c r="K53" s="139"/>
    </row>
    <row r="54" spans="1:11" ht="6.75" customHeight="1">
      <c r="A54" s="193"/>
      <c r="B54" s="160"/>
      <c r="C54" s="185"/>
      <c r="D54" s="185"/>
      <c r="E54" s="185"/>
      <c r="F54" s="185"/>
      <c r="G54" s="185"/>
      <c r="H54" s="185"/>
      <c r="I54" s="185"/>
      <c r="J54" s="212"/>
      <c r="K54" s="139"/>
    </row>
    <row r="55" spans="1:11" ht="21.75" customHeight="1">
      <c r="A55" s="193"/>
      <c r="B55" s="160"/>
      <c r="C55" s="142" t="s">
        <v>224</v>
      </c>
      <c r="D55" s="185"/>
      <c r="E55" s="185"/>
      <c r="F55" s="185"/>
      <c r="G55" s="185"/>
      <c r="H55" s="185"/>
      <c r="I55" s="185"/>
      <c r="J55" s="212"/>
    </row>
    <row r="56" spans="1:11" ht="21.75" customHeight="1">
      <c r="A56" s="193"/>
      <c r="B56" s="160"/>
      <c r="C56" s="142" t="s">
        <v>312</v>
      </c>
      <c r="D56" s="185"/>
      <c r="E56" s="185"/>
      <c r="F56" s="185"/>
      <c r="G56" s="185"/>
      <c r="H56" s="185"/>
      <c r="I56" s="185"/>
      <c r="J56" s="212"/>
    </row>
    <row r="57" spans="1:11" s="8" customFormat="1" ht="30" customHeight="1">
      <c r="A57" s="221"/>
      <c r="B57" s="222"/>
      <c r="C57" s="11" t="s">
        <v>4</v>
      </c>
      <c r="D57" s="126" t="s">
        <v>5</v>
      </c>
      <c r="E57" s="12" t="s">
        <v>6</v>
      </c>
      <c r="F57" s="126" t="s">
        <v>7</v>
      </c>
      <c r="G57" s="12" t="s">
        <v>8</v>
      </c>
      <c r="H57" s="12" t="s">
        <v>9</v>
      </c>
      <c r="I57" s="279"/>
      <c r="J57" s="223"/>
      <c r="K57" s="140"/>
    </row>
    <row r="58" spans="1:11" ht="25.5" customHeight="1">
      <c r="A58" s="193"/>
      <c r="B58" s="160"/>
      <c r="C58" s="288"/>
      <c r="D58" s="286"/>
      <c r="E58" s="272" t="str">
        <f>IF(C58="","",C58-D58)</f>
        <v/>
      </c>
      <c r="F58" s="287"/>
      <c r="G58" s="272">
        <v>2000000</v>
      </c>
      <c r="H58" s="272" t="str">
        <f>IF(C58="","",MIN(E58,F58,G58))</f>
        <v/>
      </c>
      <c r="I58" s="127"/>
      <c r="J58" s="212"/>
      <c r="K58" s="139"/>
    </row>
    <row r="59" spans="1:11" ht="6.75" customHeight="1">
      <c r="A59" s="193"/>
      <c r="B59" s="160"/>
      <c r="C59" s="185"/>
      <c r="D59" s="185"/>
      <c r="E59" s="185"/>
      <c r="F59" s="185"/>
      <c r="G59" s="185"/>
      <c r="H59" s="185"/>
      <c r="I59" s="185"/>
      <c r="J59" s="212"/>
      <c r="K59" s="139"/>
    </row>
    <row r="60" spans="1:11" ht="21.75" customHeight="1">
      <c r="A60" s="193"/>
      <c r="B60" s="160"/>
      <c r="C60" s="142" t="s">
        <v>224</v>
      </c>
      <c r="D60" s="185"/>
      <c r="E60" s="185"/>
      <c r="F60" s="185"/>
      <c r="G60" s="185"/>
      <c r="H60" s="185"/>
      <c r="I60" s="185"/>
      <c r="J60" s="212"/>
    </row>
    <row r="61" spans="1:11" ht="21.75" customHeight="1">
      <c r="A61" s="193"/>
      <c r="B61" s="160"/>
      <c r="C61" s="142" t="s">
        <v>313</v>
      </c>
      <c r="D61" s="185"/>
      <c r="E61" s="185"/>
      <c r="F61" s="185"/>
      <c r="G61" s="185"/>
      <c r="H61" s="185"/>
      <c r="I61" s="185"/>
      <c r="J61" s="212"/>
    </row>
    <row r="62" spans="1:11" s="8" customFormat="1" ht="30" customHeight="1">
      <c r="A62" s="221"/>
      <c r="B62" s="222"/>
      <c r="C62" s="11" t="s">
        <v>4</v>
      </c>
      <c r="D62" s="126" t="s">
        <v>5</v>
      </c>
      <c r="E62" s="12" t="s">
        <v>6</v>
      </c>
      <c r="F62" s="126" t="s">
        <v>7</v>
      </c>
      <c r="G62" s="12" t="s">
        <v>8</v>
      </c>
      <c r="H62" s="12" t="s">
        <v>9</v>
      </c>
      <c r="I62" s="279"/>
      <c r="J62" s="223"/>
      <c r="K62" s="140"/>
    </row>
    <row r="63" spans="1:11" ht="25.5" customHeight="1">
      <c r="A63" s="193"/>
      <c r="B63" s="160"/>
      <c r="C63" s="288"/>
      <c r="D63" s="286"/>
      <c r="E63" s="272" t="str">
        <f>IF(C63="","",C63-D63)</f>
        <v/>
      </c>
      <c r="F63" s="287"/>
      <c r="G63" s="272">
        <v>1500000</v>
      </c>
      <c r="H63" s="272" t="str">
        <f>IF(C63="","",MIN(E63,F63,G63))</f>
        <v/>
      </c>
      <c r="I63" s="127"/>
      <c r="J63" s="212"/>
      <c r="K63" s="139"/>
    </row>
    <row r="64" spans="1:11" ht="6.75" customHeight="1">
      <c r="A64" s="193"/>
      <c r="B64" s="160"/>
      <c r="C64" s="185"/>
      <c r="D64" s="185"/>
      <c r="E64" s="185"/>
      <c r="F64" s="185"/>
      <c r="G64" s="185"/>
      <c r="H64" s="185"/>
      <c r="I64" s="185"/>
      <c r="J64" s="212"/>
      <c r="K64" s="139"/>
    </row>
    <row r="65" spans="1:21" ht="21.75" customHeight="1">
      <c r="A65" s="193"/>
      <c r="B65" s="160"/>
      <c r="C65" s="142" t="s">
        <v>225</v>
      </c>
      <c r="D65" s="185"/>
      <c r="E65" s="185"/>
      <c r="F65" s="185"/>
      <c r="G65" s="185"/>
      <c r="H65" s="185"/>
      <c r="I65" s="185"/>
      <c r="J65" s="212"/>
      <c r="K65" s="139"/>
    </row>
    <row r="66" spans="1:21" s="8" customFormat="1" ht="30" customHeight="1">
      <c r="A66" s="221"/>
      <c r="B66" s="222"/>
      <c r="C66" s="11" t="s">
        <v>4</v>
      </c>
      <c r="D66" s="126" t="s">
        <v>5</v>
      </c>
      <c r="E66" s="12" t="s">
        <v>6</v>
      </c>
      <c r="F66" s="126" t="s">
        <v>7</v>
      </c>
      <c r="G66" s="12" t="s">
        <v>8</v>
      </c>
      <c r="H66" s="12" t="s">
        <v>9</v>
      </c>
      <c r="I66" s="280"/>
      <c r="J66" s="223"/>
      <c r="K66" s="140"/>
    </row>
    <row r="67" spans="1:21" ht="25.5" customHeight="1">
      <c r="A67" s="193"/>
      <c r="B67" s="160"/>
      <c r="C67" s="288"/>
      <c r="D67" s="286"/>
      <c r="E67" s="272" t="str">
        <f>IF(C67="","",C67-D67)</f>
        <v/>
      </c>
      <c r="F67" s="287"/>
      <c r="G67" s="272">
        <v>300000</v>
      </c>
      <c r="H67" s="272" t="str">
        <f>IF(C67="","",MIN(E67,F67,G67))</f>
        <v/>
      </c>
      <c r="I67" s="281"/>
      <c r="J67" s="212"/>
      <c r="K67" s="139"/>
    </row>
    <row r="68" spans="1:21" ht="6.75" customHeight="1">
      <c r="A68" s="193"/>
      <c r="B68" s="160"/>
      <c r="C68" s="224"/>
      <c r="D68" s="225"/>
      <c r="E68" s="127"/>
      <c r="F68" s="127"/>
      <c r="G68" s="127"/>
      <c r="H68" s="127"/>
      <c r="I68" s="127"/>
      <c r="J68" s="212"/>
      <c r="K68" s="139"/>
    </row>
    <row r="69" spans="1:21" ht="11.25" customHeight="1">
      <c r="A69" s="193"/>
      <c r="B69" s="160"/>
      <c r="C69" s="185"/>
      <c r="D69" s="185"/>
      <c r="E69" s="185"/>
      <c r="F69" s="185"/>
      <c r="G69" s="185"/>
      <c r="H69" s="185"/>
      <c r="I69" s="185"/>
      <c r="J69" s="212"/>
    </row>
    <row r="70" spans="1:21" ht="26.25" customHeight="1">
      <c r="A70" s="193"/>
      <c r="B70" s="236" t="s">
        <v>216</v>
      </c>
      <c r="C70" s="226"/>
      <c r="D70" s="295">
        <f>SUM(H67,H63,H58,H53,H48)</f>
        <v>0</v>
      </c>
      <c r="E70" s="237" t="s">
        <v>174</v>
      </c>
      <c r="F70" s="185"/>
      <c r="G70" s="185"/>
      <c r="H70" s="239"/>
      <c r="I70" s="239"/>
      <c r="J70" s="212"/>
    </row>
    <row r="71" spans="1:21" ht="6" customHeight="1">
      <c r="A71" s="215"/>
      <c r="B71" s="241"/>
      <c r="C71" s="226"/>
      <c r="D71" s="242"/>
      <c r="E71" s="232"/>
      <c r="F71" s="226"/>
      <c r="G71" s="226"/>
      <c r="H71" s="243"/>
      <c r="I71" s="243"/>
      <c r="J71" s="227"/>
    </row>
    <row r="72" spans="1:21" ht="9.75" customHeight="1">
      <c r="A72" s="185"/>
      <c r="B72" s="170"/>
      <c r="C72" s="185"/>
      <c r="D72" s="152"/>
      <c r="E72" s="240"/>
      <c r="F72" s="185"/>
      <c r="G72" s="185"/>
      <c r="H72" s="239"/>
      <c r="I72" s="239"/>
      <c r="J72" s="185"/>
      <c r="K72" s="185"/>
    </row>
    <row r="73" spans="1:21" ht="39" customHeight="1">
      <c r="A73" s="185"/>
      <c r="B73" s="244" t="s">
        <v>218</v>
      </c>
      <c r="C73" s="226"/>
      <c r="D73" s="297">
        <f>ROUNDDOWN(U73,-3)</f>
        <v>0</v>
      </c>
      <c r="E73" s="188" t="s">
        <v>174</v>
      </c>
      <c r="F73" s="185"/>
      <c r="G73" s="185"/>
      <c r="H73" s="185"/>
      <c r="I73" s="185"/>
      <c r="J73" s="185"/>
      <c r="K73" s="185"/>
      <c r="U73" s="139">
        <f>SUM(D43,D70)</f>
        <v>0</v>
      </c>
    </row>
    <row r="74" spans="1:21" ht="17.25" customHeight="1">
      <c r="A74" s="185"/>
      <c r="B74" s="160"/>
      <c r="C74" s="185"/>
      <c r="D74" s="185"/>
      <c r="E74" s="185"/>
      <c r="F74" s="185"/>
      <c r="G74" s="185"/>
      <c r="H74" s="185"/>
      <c r="I74" s="185"/>
      <c r="J74" s="185"/>
      <c r="K74" s="185"/>
    </row>
    <row r="75" spans="1:21" ht="17.25" customHeight="1">
      <c r="A75" s="185"/>
      <c r="B75" s="160"/>
      <c r="C75" s="185"/>
      <c r="D75" s="185"/>
      <c r="E75" s="185"/>
      <c r="F75" s="185"/>
      <c r="G75" s="185"/>
      <c r="H75" s="185"/>
      <c r="I75" s="185"/>
      <c r="J75" s="185"/>
      <c r="K75" s="185"/>
    </row>
    <row r="78" spans="1:21">
      <c r="D78" s="185"/>
    </row>
  </sheetData>
  <mergeCells count="4">
    <mergeCell ref="F5:H5"/>
    <mergeCell ref="F50:F51"/>
    <mergeCell ref="H1:J1"/>
    <mergeCell ref="G15:H15"/>
  </mergeCells>
  <phoneticPr fontId="2"/>
  <dataValidations count="1">
    <dataValidation type="list" allowBlank="1" showInputMessage="1" showErrorMessage="1" sqref="G48" xr:uid="{B8B1C218-FD96-4B6C-9D84-CFF648FC199C}">
      <formula1>",1200000,400000"</formula1>
    </dataValidation>
  </dataValidations>
  <pageMargins left="0.25" right="0.25"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0</xdr:colOff>
                    <xdr:row>10</xdr:row>
                    <xdr:rowOff>9525</xdr:rowOff>
                  </from>
                  <to>
                    <xdr:col>1</xdr:col>
                    <xdr:colOff>228600</xdr:colOff>
                    <xdr:row>11</xdr:row>
                    <xdr:rowOff>38100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xdr:col>
                    <xdr:colOff>19050</xdr:colOff>
                    <xdr:row>63</xdr:row>
                    <xdr:rowOff>76200</xdr:rowOff>
                  </from>
                  <to>
                    <xdr:col>2</xdr:col>
                    <xdr:colOff>0</xdr:colOff>
                    <xdr:row>65</xdr:row>
                    <xdr:rowOff>19050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9525</xdr:colOff>
                    <xdr:row>44</xdr:row>
                    <xdr:rowOff>323850</xdr:rowOff>
                  </from>
                  <to>
                    <xdr:col>1</xdr:col>
                    <xdr:colOff>238125</xdr:colOff>
                    <xdr:row>46</xdr:row>
                    <xdr:rowOff>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xdr:col>
                    <xdr:colOff>9525</xdr:colOff>
                    <xdr:row>53</xdr:row>
                    <xdr:rowOff>76200</xdr:rowOff>
                  </from>
                  <to>
                    <xdr:col>1</xdr:col>
                    <xdr:colOff>238125</xdr:colOff>
                    <xdr:row>55</xdr:row>
                    <xdr:rowOff>9525</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xdr:col>
                    <xdr:colOff>19050</xdr:colOff>
                    <xdr:row>48</xdr:row>
                    <xdr:rowOff>66675</xdr:rowOff>
                  </from>
                  <to>
                    <xdr:col>2</xdr:col>
                    <xdr:colOff>0</xdr:colOff>
                    <xdr:row>50</xdr:row>
                    <xdr:rowOff>9525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xdr:col>
                    <xdr:colOff>19050</xdr:colOff>
                    <xdr:row>17</xdr:row>
                    <xdr:rowOff>66675</xdr:rowOff>
                  </from>
                  <to>
                    <xdr:col>2</xdr:col>
                    <xdr:colOff>0</xdr:colOff>
                    <xdr:row>19</xdr:row>
                    <xdr:rowOff>9525</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xdr:col>
                    <xdr:colOff>19050</xdr:colOff>
                    <xdr:row>13</xdr:row>
                    <xdr:rowOff>66675</xdr:rowOff>
                  </from>
                  <to>
                    <xdr:col>2</xdr:col>
                    <xdr:colOff>0</xdr:colOff>
                    <xdr:row>15</xdr:row>
                    <xdr:rowOff>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xdr:col>
                    <xdr:colOff>19050</xdr:colOff>
                    <xdr:row>23</xdr:row>
                    <xdr:rowOff>66675</xdr:rowOff>
                  </from>
                  <to>
                    <xdr:col>2</xdr:col>
                    <xdr:colOff>0</xdr:colOff>
                    <xdr:row>25</xdr:row>
                    <xdr:rowOff>38100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xdr:col>
                    <xdr:colOff>19050</xdr:colOff>
                    <xdr:row>29</xdr:row>
                    <xdr:rowOff>66675</xdr:rowOff>
                  </from>
                  <to>
                    <xdr:col>2</xdr:col>
                    <xdr:colOff>0</xdr:colOff>
                    <xdr:row>31</xdr:row>
                    <xdr:rowOff>38100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xdr:col>
                    <xdr:colOff>19050</xdr:colOff>
                    <xdr:row>35</xdr:row>
                    <xdr:rowOff>66675</xdr:rowOff>
                  </from>
                  <to>
                    <xdr:col>2</xdr:col>
                    <xdr:colOff>0</xdr:colOff>
                    <xdr:row>37</xdr:row>
                    <xdr:rowOff>38100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1</xdr:col>
                    <xdr:colOff>9525</xdr:colOff>
                    <xdr:row>58</xdr:row>
                    <xdr:rowOff>76200</xdr:rowOff>
                  </from>
                  <to>
                    <xdr:col>1</xdr:col>
                    <xdr:colOff>238125</xdr:colOff>
                    <xdr:row>60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9AE0F-5749-4B97-B057-418D2C9EF257}">
  <sheetPr codeName="Sheet4"/>
  <dimension ref="A1:H19"/>
  <sheetViews>
    <sheetView view="pageBreakPreview" zoomScale="98" zoomScaleNormal="100" zoomScaleSheetLayoutView="98" workbookViewId="0">
      <selection activeCell="C10" sqref="C10"/>
    </sheetView>
  </sheetViews>
  <sheetFormatPr defaultRowHeight="18.75"/>
  <cols>
    <col min="1" max="1" width="7.375" style="9" customWidth="1"/>
    <col min="2" max="2" width="4.625" style="9" customWidth="1"/>
    <col min="3" max="3" width="71" style="9" customWidth="1"/>
    <col min="4" max="4" width="44.75" style="9" customWidth="1"/>
    <col min="5" max="16384" width="9" style="9"/>
  </cols>
  <sheetData>
    <row r="1" spans="1:4">
      <c r="A1" s="9" t="s">
        <v>19</v>
      </c>
    </row>
    <row r="3" spans="1:4" ht="41.25" customHeight="1">
      <c r="B3" s="488" t="s">
        <v>30</v>
      </c>
      <c r="C3" s="488"/>
      <c r="D3" s="488"/>
    </row>
    <row r="4" spans="1:4" ht="88.5" customHeight="1">
      <c r="B4" s="488" t="s">
        <v>126</v>
      </c>
      <c r="C4" s="488"/>
      <c r="D4" s="488"/>
    </row>
    <row r="5" spans="1:4">
      <c r="D5" s="135"/>
    </row>
    <row r="6" spans="1:4" ht="36" customHeight="1" thickBot="1">
      <c r="B6" s="489" t="s">
        <v>31</v>
      </c>
      <c r="C6" s="490"/>
      <c r="D6" s="123" t="s">
        <v>168</v>
      </c>
    </row>
    <row r="7" spans="1:4" ht="38.25" thickTop="1">
      <c r="B7" s="166" t="s">
        <v>32</v>
      </c>
      <c r="C7" s="122" t="s">
        <v>33</v>
      </c>
      <c r="D7" s="146" t="s">
        <v>164</v>
      </c>
    </row>
    <row r="8" spans="1:4" ht="56.25">
      <c r="B8" s="166" t="s">
        <v>34</v>
      </c>
      <c r="C8" s="15" t="s">
        <v>35</v>
      </c>
      <c r="D8" s="147" t="s">
        <v>163</v>
      </c>
    </row>
    <row r="9" spans="1:4" ht="37.5">
      <c r="B9" s="166" t="s">
        <v>36</v>
      </c>
      <c r="C9" s="15" t="s">
        <v>37</v>
      </c>
      <c r="D9" s="147" t="s">
        <v>165</v>
      </c>
    </row>
    <row r="10" spans="1:4" ht="56.25">
      <c r="B10" s="166" t="s">
        <v>38</v>
      </c>
      <c r="C10" s="15" t="s">
        <v>39</v>
      </c>
      <c r="D10" s="147" t="s">
        <v>166</v>
      </c>
    </row>
    <row r="11" spans="1:4" ht="56.25">
      <c r="B11" s="166" t="s">
        <v>40</v>
      </c>
      <c r="C11" s="15" t="s">
        <v>41</v>
      </c>
      <c r="D11" s="147" t="s">
        <v>167</v>
      </c>
    </row>
    <row r="12" spans="1:4" ht="10.5" customHeight="1">
      <c r="C12" s="121"/>
      <c r="D12" s="16"/>
    </row>
    <row r="13" spans="1:4" ht="75">
      <c r="B13" s="491" t="s">
        <v>42</v>
      </c>
      <c r="C13" s="491"/>
      <c r="D13" s="148" t="s">
        <v>169</v>
      </c>
    </row>
    <row r="14" spans="1:4" ht="54" customHeight="1">
      <c r="B14" s="492" t="s">
        <v>127</v>
      </c>
      <c r="C14" s="492"/>
      <c r="D14" s="148" t="s">
        <v>170</v>
      </c>
    </row>
    <row r="15" spans="1:4" ht="38.25" customHeight="1">
      <c r="B15" s="492" t="s">
        <v>128</v>
      </c>
      <c r="C15" s="492"/>
      <c r="D15" s="136"/>
    </row>
    <row r="16" spans="1:4" ht="56.25">
      <c r="B16" s="492" t="s">
        <v>129</v>
      </c>
      <c r="C16" s="492"/>
      <c r="D16" s="149" t="s">
        <v>171</v>
      </c>
    </row>
    <row r="17" spans="2:8" ht="38.25" customHeight="1">
      <c r="B17" s="492" t="s">
        <v>130</v>
      </c>
      <c r="C17" s="492"/>
      <c r="D17" s="136"/>
    </row>
    <row r="18" spans="2:8" ht="38.25" customHeight="1">
      <c r="B18" s="492" t="s">
        <v>43</v>
      </c>
      <c r="C18" s="492"/>
      <c r="D18" s="136"/>
    </row>
    <row r="19" spans="2:8" ht="93.75">
      <c r="B19" s="492" t="s">
        <v>44</v>
      </c>
      <c r="C19" s="492"/>
      <c r="D19" s="150" t="s">
        <v>172</v>
      </c>
      <c r="H19" s="125"/>
    </row>
  </sheetData>
  <mergeCells count="10">
    <mergeCell ref="B15:C15"/>
    <mergeCell ref="B16:C16"/>
    <mergeCell ref="B17:C17"/>
    <mergeCell ref="B18:C18"/>
    <mergeCell ref="B19:C19"/>
    <mergeCell ref="B4:D4"/>
    <mergeCell ref="B6:C6"/>
    <mergeCell ref="B13:C13"/>
    <mergeCell ref="B14:C14"/>
    <mergeCell ref="B3:D3"/>
  </mergeCells>
  <phoneticPr fontId="2"/>
  <pageMargins left="0.7" right="0.7" top="0.75" bottom="0.75" header="0.3" footer="0.3"/>
  <pageSetup paperSize="9" scale="6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19CD-C0F3-4944-8CCB-9C6328232EE4}">
  <sheetPr codeName="Sheet5"/>
  <dimension ref="A1:E34"/>
  <sheetViews>
    <sheetView view="pageBreakPreview" zoomScaleNormal="100" zoomScaleSheetLayoutView="100" workbookViewId="0">
      <selection activeCell="F31" sqref="F31"/>
    </sheetView>
  </sheetViews>
  <sheetFormatPr defaultColWidth="6.25" defaultRowHeight="16.5"/>
  <cols>
    <col min="1" max="1" width="7.25" style="19" customWidth="1"/>
    <col min="2" max="2" width="16.625" style="19" customWidth="1"/>
    <col min="3" max="3" width="17.875" style="19" customWidth="1"/>
    <col min="4" max="4" width="37.25" style="19" customWidth="1"/>
    <col min="5" max="5" width="7.5" style="19" customWidth="1"/>
    <col min="6" max="7" width="6.25" style="19"/>
    <col min="8" max="8" width="49.75" style="19" customWidth="1"/>
    <col min="9" max="16384" width="6.25" style="19"/>
  </cols>
  <sheetData>
    <row r="1" spans="1:5" ht="21.75" customHeight="1">
      <c r="A1" s="17" t="s">
        <v>118</v>
      </c>
    </row>
    <row r="2" spans="1:5" s="20" customFormat="1" ht="21" customHeight="1">
      <c r="A2" s="493" t="s">
        <v>20</v>
      </c>
      <c r="B2" s="493"/>
      <c r="C2" s="493"/>
      <c r="D2" s="493"/>
    </row>
    <row r="3" spans="1:5" ht="5.25" customHeight="1">
      <c r="A3" s="18"/>
      <c r="B3" s="21"/>
    </row>
    <row r="4" spans="1:5" ht="22.5" customHeight="1">
      <c r="A4" s="124"/>
      <c r="B4" s="22"/>
      <c r="C4" s="151" t="s">
        <v>177</v>
      </c>
      <c r="D4" s="501" t="e">
        <f>IF('申請書（不要）'!#REF!="","",'申請書（不要）'!#REF!)</f>
        <v>#REF!</v>
      </c>
      <c r="E4" s="501"/>
    </row>
    <row r="5" spans="1:5" ht="5.25" customHeight="1">
      <c r="A5" s="23"/>
      <c r="B5" s="23"/>
      <c r="C5" s="26"/>
      <c r="D5" s="25"/>
    </row>
    <row r="6" spans="1:5" ht="21.75" customHeight="1">
      <c r="A6" s="495" t="s">
        <v>22</v>
      </c>
      <c r="B6" s="495"/>
      <c r="C6" s="495"/>
      <c r="D6" s="24"/>
    </row>
    <row r="7" spans="1:5" ht="21.75" customHeight="1">
      <c r="A7" s="494" t="s">
        <v>162</v>
      </c>
      <c r="B7" s="494"/>
      <c r="C7" s="494"/>
      <c r="D7" s="23"/>
    </row>
    <row r="8" spans="1:5" s="23" customFormat="1" ht="8.25" customHeight="1">
      <c r="A8" s="27"/>
      <c r="B8" s="27"/>
    </row>
    <row r="9" spans="1:5" s="21" customFormat="1" ht="19.5" customHeight="1">
      <c r="A9" s="499" t="s">
        <v>152</v>
      </c>
      <c r="B9" s="500"/>
      <c r="C9" s="500"/>
      <c r="D9" s="500"/>
      <c r="E9" s="500"/>
    </row>
    <row r="10" spans="1:5" ht="354.75" customHeight="1">
      <c r="A10" s="496" t="s">
        <v>175</v>
      </c>
      <c r="B10" s="497"/>
      <c r="C10" s="497"/>
      <c r="D10" s="497"/>
      <c r="E10" s="498"/>
    </row>
    <row r="11" spans="1:5" ht="9" customHeight="1">
      <c r="B11" s="28"/>
      <c r="C11" s="28"/>
      <c r="D11" s="28"/>
    </row>
    <row r="12" spans="1:5" ht="27" customHeight="1">
      <c r="A12" s="19" t="s">
        <v>14</v>
      </c>
      <c r="B12" s="28"/>
      <c r="C12" s="28"/>
      <c r="D12" s="28"/>
    </row>
    <row r="13" spans="1:5" ht="37.5" customHeight="1">
      <c r="A13" s="460" t="s">
        <v>15</v>
      </c>
      <c r="B13" s="460"/>
      <c r="C13" s="131" t="s">
        <v>16</v>
      </c>
      <c r="D13" s="460" t="s">
        <v>17</v>
      </c>
      <c r="E13" s="460"/>
    </row>
    <row r="14" spans="1:5" ht="37.5" customHeight="1">
      <c r="A14" s="460" t="s">
        <v>119</v>
      </c>
      <c r="B14" s="460"/>
      <c r="C14" s="4"/>
      <c r="D14" s="504"/>
      <c r="E14" s="504"/>
    </row>
    <row r="15" spans="1:5" ht="37.5" customHeight="1">
      <c r="A15" s="460" t="s">
        <v>137</v>
      </c>
      <c r="B15" s="460"/>
      <c r="C15" s="4"/>
      <c r="D15" s="504"/>
      <c r="E15" s="504"/>
    </row>
    <row r="16" spans="1:5" ht="37.5" customHeight="1">
      <c r="A16" s="460" t="s">
        <v>138</v>
      </c>
      <c r="B16" s="460"/>
      <c r="C16" s="4"/>
      <c r="D16" s="504"/>
      <c r="E16" s="504"/>
    </row>
    <row r="17" spans="1:5" ht="37.5" customHeight="1">
      <c r="A17" s="460" t="s">
        <v>139</v>
      </c>
      <c r="B17" s="460"/>
      <c r="C17" s="4"/>
      <c r="D17" s="504"/>
      <c r="E17" s="504"/>
    </row>
    <row r="18" spans="1:5" ht="37.5" customHeight="1">
      <c r="A18" s="460" t="s">
        <v>120</v>
      </c>
      <c r="B18" s="460"/>
      <c r="C18" s="4"/>
      <c r="D18" s="504"/>
      <c r="E18" s="504"/>
    </row>
    <row r="19" spans="1:5" ht="37.5" customHeight="1">
      <c r="A19" s="460" t="s">
        <v>121</v>
      </c>
      <c r="B19" s="460"/>
      <c r="C19" s="4"/>
      <c r="D19" s="504"/>
      <c r="E19" s="504"/>
    </row>
    <row r="20" spans="1:5" ht="37.5" customHeight="1">
      <c r="A20" s="460" t="s">
        <v>122</v>
      </c>
      <c r="B20" s="460"/>
      <c r="C20" s="4"/>
      <c r="D20" s="504"/>
      <c r="E20" s="504"/>
    </row>
    <row r="21" spans="1:5" ht="37.5" customHeight="1">
      <c r="A21" s="459" t="s">
        <v>144</v>
      </c>
      <c r="B21" s="459"/>
      <c r="C21" s="4"/>
      <c r="D21" s="504"/>
      <c r="E21" s="504"/>
    </row>
    <row r="22" spans="1:5" ht="37.5" customHeight="1">
      <c r="A22" s="502" t="s">
        <v>18</v>
      </c>
      <c r="B22" s="502"/>
      <c r="C22" s="138">
        <f>SUM(C14:C21)</f>
        <v>0</v>
      </c>
      <c r="D22" s="503" t="s">
        <v>141</v>
      </c>
      <c r="E22" s="503"/>
    </row>
    <row r="23" spans="1:5" ht="9" customHeight="1">
      <c r="B23" s="28"/>
      <c r="C23" s="28"/>
      <c r="D23" s="28"/>
    </row>
    <row r="24" spans="1:5" ht="27" customHeight="1">
      <c r="A24" s="145" t="s">
        <v>151</v>
      </c>
      <c r="B24" s="28"/>
      <c r="C24" s="28"/>
      <c r="D24" s="28"/>
    </row>
    <row r="25" spans="1:5" s="32" customFormat="1" ht="21.75" customHeight="1">
      <c r="A25" s="30" t="s">
        <v>23</v>
      </c>
      <c r="B25" s="31"/>
      <c r="C25" s="31"/>
      <c r="D25" s="31"/>
    </row>
    <row r="26" spans="1:5" ht="28.5" customHeight="1">
      <c r="B26" s="29"/>
      <c r="C26" s="29"/>
      <c r="D26" s="29"/>
    </row>
    <row r="27" spans="1:5" ht="119.25" customHeight="1">
      <c r="A27" s="33"/>
      <c r="C27" s="133" t="s">
        <v>154</v>
      </c>
      <c r="D27" s="134" t="s">
        <v>145</v>
      </c>
    </row>
    <row r="28" spans="1:5" ht="148.5">
      <c r="C28" s="133" t="s">
        <v>155</v>
      </c>
      <c r="D28" s="134" t="s">
        <v>149</v>
      </c>
    </row>
    <row r="29" spans="1:5" ht="247.5">
      <c r="C29" s="133" t="s">
        <v>156</v>
      </c>
      <c r="D29" s="134" t="s">
        <v>153</v>
      </c>
    </row>
    <row r="30" spans="1:5" ht="214.5">
      <c r="C30" s="133" t="s">
        <v>157</v>
      </c>
      <c r="D30" s="134" t="s">
        <v>132</v>
      </c>
    </row>
    <row r="31" spans="1:5" ht="231">
      <c r="C31" s="133" t="s">
        <v>158</v>
      </c>
      <c r="D31" s="134" t="s">
        <v>147</v>
      </c>
    </row>
    <row r="32" spans="1:5" ht="280.5">
      <c r="C32" s="133" t="s">
        <v>159</v>
      </c>
      <c r="D32" s="134" t="s">
        <v>135</v>
      </c>
    </row>
    <row r="33" spans="3:4" ht="99">
      <c r="C33" s="133" t="s">
        <v>160</v>
      </c>
      <c r="D33" s="134" t="s">
        <v>133</v>
      </c>
    </row>
    <row r="34" spans="3:4" ht="82.5">
      <c r="C34" s="133" t="s">
        <v>161</v>
      </c>
      <c r="D34" s="134" t="s">
        <v>134</v>
      </c>
    </row>
  </sheetData>
  <mergeCells count="26">
    <mergeCell ref="D13:E13"/>
    <mergeCell ref="D22:E22"/>
    <mergeCell ref="D21:E21"/>
    <mergeCell ref="D20:E20"/>
    <mergeCell ref="D19:E19"/>
    <mergeCell ref="D18:E18"/>
    <mergeCell ref="D17:E17"/>
    <mergeCell ref="D16:E16"/>
    <mergeCell ref="D15:E15"/>
    <mergeCell ref="D14:E14"/>
    <mergeCell ref="A18:B18"/>
    <mergeCell ref="A19:B19"/>
    <mergeCell ref="A22:B22"/>
    <mergeCell ref="A21:B21"/>
    <mergeCell ref="A20:B20"/>
    <mergeCell ref="A13:B13"/>
    <mergeCell ref="A14:B14"/>
    <mergeCell ref="A15:B15"/>
    <mergeCell ref="A16:B16"/>
    <mergeCell ref="A17:B17"/>
    <mergeCell ref="A2:D2"/>
    <mergeCell ref="A7:C7"/>
    <mergeCell ref="A6:C6"/>
    <mergeCell ref="A10:E10"/>
    <mergeCell ref="A9:E9"/>
    <mergeCell ref="D4:E4"/>
  </mergeCells>
  <phoneticPr fontId="2"/>
  <dataValidations count="2">
    <dataValidation type="list" allowBlank="1" showInputMessage="1" sqref="A10:E10" xr:uid="{43EFC2B8-8710-45CA-B9DD-FEBE6FEC1A90}">
      <formula1>INDIRECT($A$7)</formula1>
    </dataValidation>
    <dataValidation type="list" allowBlank="1" showInputMessage="1" showErrorMessage="1" sqref="A7:C7" xr:uid="{CB8585F0-4538-4638-AB5A-E7E9A06AB518}">
      <formula1>$C$27:$C$34</formula1>
    </dataValidation>
  </dataValidations>
  <printOptions horizontalCentered="1"/>
  <pageMargins left="0.98425196850393704" right="0.70866141732283472" top="0.74803149606299213" bottom="0.74803149606299213" header="0.31496062992125984" footer="0.31496062992125984"/>
  <pageSetup paperSize="9" scale="74" fitToHeight="2"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50055-D93A-4C54-A7F4-F9140DB6F3A0}">
  <sheetPr codeName="Sheet6"/>
  <dimension ref="A1:E33"/>
  <sheetViews>
    <sheetView view="pageBreakPreview" zoomScaleNormal="100" zoomScaleSheetLayoutView="100" workbookViewId="0">
      <selection activeCell="H10" sqref="H10"/>
    </sheetView>
  </sheetViews>
  <sheetFormatPr defaultColWidth="6.25" defaultRowHeight="16.5"/>
  <cols>
    <col min="1" max="1" width="7.25" style="19" customWidth="1"/>
    <col min="2" max="2" width="16.625" style="19" customWidth="1"/>
    <col min="3" max="3" width="17.875" style="19" customWidth="1"/>
    <col min="4" max="4" width="37.25" style="19" customWidth="1"/>
    <col min="5" max="5" width="7.5" style="19" customWidth="1"/>
    <col min="6" max="7" width="6.25" style="19"/>
    <col min="8" max="8" width="49.75" style="19" customWidth="1"/>
    <col min="9" max="16384" width="6.25" style="19"/>
  </cols>
  <sheetData>
    <row r="1" spans="1:5" ht="21.75" customHeight="1">
      <c r="A1" s="17" t="s">
        <v>118</v>
      </c>
    </row>
    <row r="2" spans="1:5" s="20" customFormat="1" ht="21" customHeight="1">
      <c r="A2" s="493" t="s">
        <v>20</v>
      </c>
      <c r="B2" s="493"/>
      <c r="C2" s="493"/>
      <c r="D2" s="493"/>
    </row>
    <row r="3" spans="1:5" ht="5.25" customHeight="1">
      <c r="A3" s="18"/>
      <c r="B3" s="21"/>
    </row>
    <row r="4" spans="1:5" ht="22.5" customHeight="1">
      <c r="A4" s="124"/>
      <c r="B4" s="22"/>
      <c r="C4" s="151" t="s">
        <v>21</v>
      </c>
      <c r="D4" s="501" t="s">
        <v>24</v>
      </c>
      <c r="E4" s="501"/>
    </row>
    <row r="5" spans="1:5" ht="5.25" customHeight="1">
      <c r="A5" s="23"/>
      <c r="B5" s="23"/>
      <c r="C5" s="26"/>
      <c r="D5" s="25"/>
    </row>
    <row r="6" spans="1:5" ht="21.75" customHeight="1">
      <c r="A6" s="495" t="s">
        <v>22</v>
      </c>
      <c r="B6" s="495"/>
      <c r="C6" s="495"/>
      <c r="D6" s="24"/>
    </row>
    <row r="7" spans="1:5" ht="21.75" customHeight="1">
      <c r="A7" s="494" t="s">
        <v>11</v>
      </c>
      <c r="B7" s="494"/>
      <c r="C7" s="494"/>
      <c r="D7" s="23"/>
    </row>
    <row r="8" spans="1:5" s="23" customFormat="1" ht="8.25" customHeight="1">
      <c r="A8" s="27"/>
      <c r="B8" s="27"/>
    </row>
    <row r="9" spans="1:5" s="21" customFormat="1" ht="19.5" customHeight="1">
      <c r="A9" s="499" t="s">
        <v>125</v>
      </c>
      <c r="B9" s="500"/>
      <c r="C9" s="500"/>
      <c r="D9" s="500"/>
      <c r="E9" s="500"/>
    </row>
    <row r="10" spans="1:5" ht="350.25" customHeight="1">
      <c r="A10" s="496" t="s">
        <v>146</v>
      </c>
      <c r="B10" s="497"/>
      <c r="C10" s="497"/>
      <c r="D10" s="497"/>
      <c r="E10" s="498"/>
    </row>
    <row r="11" spans="1:5" ht="9" customHeight="1">
      <c r="B11" s="28"/>
      <c r="C11" s="28"/>
      <c r="D11" s="28"/>
    </row>
    <row r="12" spans="1:5" ht="27" customHeight="1">
      <c r="A12" s="19" t="s">
        <v>14</v>
      </c>
      <c r="B12" s="28"/>
      <c r="C12" s="28"/>
      <c r="D12" s="28"/>
    </row>
    <row r="13" spans="1:5" ht="37.5" customHeight="1">
      <c r="A13" s="460" t="s">
        <v>15</v>
      </c>
      <c r="B13" s="460"/>
      <c r="C13" s="132" t="s">
        <v>16</v>
      </c>
      <c r="D13" s="460" t="s">
        <v>17</v>
      </c>
      <c r="E13" s="460"/>
    </row>
    <row r="14" spans="1:5" ht="37.5" customHeight="1">
      <c r="A14" s="460" t="s">
        <v>119</v>
      </c>
      <c r="B14" s="460"/>
      <c r="C14" s="4">
        <v>657000</v>
      </c>
      <c r="D14" s="505" t="s">
        <v>131</v>
      </c>
      <c r="E14" s="505"/>
    </row>
    <row r="15" spans="1:5" ht="37.5" customHeight="1">
      <c r="A15" s="460" t="s">
        <v>137</v>
      </c>
      <c r="B15" s="460"/>
      <c r="C15" s="4"/>
      <c r="D15" s="504"/>
      <c r="E15" s="504"/>
    </row>
    <row r="16" spans="1:5" ht="37.5" customHeight="1">
      <c r="A16" s="460" t="s">
        <v>138</v>
      </c>
      <c r="B16" s="460"/>
      <c r="C16" s="4"/>
      <c r="D16" s="504"/>
      <c r="E16" s="504"/>
    </row>
    <row r="17" spans="1:5" ht="37.5" customHeight="1">
      <c r="A17" s="460" t="s">
        <v>139</v>
      </c>
      <c r="B17" s="460"/>
      <c r="C17" s="4"/>
      <c r="D17" s="504"/>
      <c r="E17" s="504"/>
    </row>
    <row r="18" spans="1:5" ht="37.5" customHeight="1">
      <c r="A18" s="460" t="s">
        <v>120</v>
      </c>
      <c r="B18" s="460"/>
      <c r="C18" s="4"/>
      <c r="D18" s="504"/>
      <c r="E18" s="504"/>
    </row>
    <row r="19" spans="1:5" ht="37.5" customHeight="1">
      <c r="A19" s="460" t="s">
        <v>121</v>
      </c>
      <c r="B19" s="460"/>
      <c r="C19" s="4"/>
      <c r="D19" s="504"/>
      <c r="E19" s="504"/>
    </row>
    <row r="20" spans="1:5" ht="37.5" customHeight="1">
      <c r="A20" s="460" t="s">
        <v>122</v>
      </c>
      <c r="B20" s="460"/>
      <c r="C20" s="4"/>
      <c r="D20" s="504"/>
      <c r="E20" s="504"/>
    </row>
    <row r="21" spans="1:5" ht="37.5" customHeight="1">
      <c r="A21" s="459" t="s">
        <v>144</v>
      </c>
      <c r="B21" s="459"/>
      <c r="C21" s="4"/>
      <c r="D21" s="504"/>
      <c r="E21" s="504"/>
    </row>
    <row r="22" spans="1:5" ht="37.5" customHeight="1">
      <c r="A22" s="502" t="s">
        <v>18</v>
      </c>
      <c r="B22" s="502"/>
      <c r="C22" s="138">
        <f>SUM(C14:C21)</f>
        <v>657000</v>
      </c>
      <c r="D22" s="503" t="s">
        <v>141</v>
      </c>
      <c r="E22" s="503"/>
    </row>
    <row r="23" spans="1:5" ht="9" customHeight="1">
      <c r="B23" s="28"/>
      <c r="C23" s="28"/>
      <c r="D23" s="28"/>
    </row>
    <row r="24" spans="1:5" s="32" customFormat="1" ht="21.75" customHeight="1">
      <c r="A24" s="30" t="s">
        <v>23</v>
      </c>
      <c r="B24" s="31"/>
      <c r="C24" s="31"/>
      <c r="D24" s="31"/>
    </row>
    <row r="25" spans="1:5" ht="28.5" customHeight="1">
      <c r="B25" s="29"/>
      <c r="C25" s="29"/>
      <c r="D25" s="29"/>
    </row>
    <row r="26" spans="1:5" ht="119.25" customHeight="1">
      <c r="A26" s="33"/>
      <c r="C26" s="133" t="s">
        <v>3</v>
      </c>
      <c r="D26" s="134" t="s">
        <v>145</v>
      </c>
    </row>
    <row r="27" spans="1:5" ht="198">
      <c r="C27" s="133" t="s">
        <v>25</v>
      </c>
      <c r="D27" s="134" t="s">
        <v>148</v>
      </c>
    </row>
    <row r="28" spans="1:5" ht="346.5">
      <c r="C28" s="133" t="s">
        <v>26</v>
      </c>
      <c r="D28" s="134" t="s">
        <v>150</v>
      </c>
    </row>
    <row r="29" spans="1:5" ht="214.5">
      <c r="C29" s="133" t="s">
        <v>10</v>
      </c>
      <c r="D29" s="134" t="s">
        <v>132</v>
      </c>
    </row>
    <row r="30" spans="1:5" ht="231">
      <c r="C30" s="133" t="s">
        <v>27</v>
      </c>
      <c r="D30" s="134" t="s">
        <v>146</v>
      </c>
    </row>
    <row r="31" spans="1:5" ht="346.5">
      <c r="C31" s="133" t="s">
        <v>28</v>
      </c>
      <c r="D31" s="134" t="s">
        <v>136</v>
      </c>
    </row>
    <row r="32" spans="1:5" ht="99">
      <c r="C32" s="133" t="s">
        <v>29</v>
      </c>
      <c r="D32" s="134" t="s">
        <v>133</v>
      </c>
    </row>
    <row r="33" spans="3:4" ht="82.5">
      <c r="C33" s="133" t="s">
        <v>124</v>
      </c>
      <c r="D33" s="134" t="s">
        <v>134</v>
      </c>
    </row>
  </sheetData>
  <mergeCells count="26">
    <mergeCell ref="A10:E10"/>
    <mergeCell ref="A2:D2"/>
    <mergeCell ref="D4:E4"/>
    <mergeCell ref="A6:C6"/>
    <mergeCell ref="A7:C7"/>
    <mergeCell ref="A9:E9"/>
    <mergeCell ref="A13:B13"/>
    <mergeCell ref="D13:E13"/>
    <mergeCell ref="A14:B14"/>
    <mergeCell ref="D14:E14"/>
    <mergeCell ref="A15:B15"/>
    <mergeCell ref="D15:E15"/>
    <mergeCell ref="A16:B16"/>
    <mergeCell ref="D16:E16"/>
    <mergeCell ref="A17:B17"/>
    <mergeCell ref="D17:E17"/>
    <mergeCell ref="A18:B18"/>
    <mergeCell ref="D18:E18"/>
    <mergeCell ref="A22:B22"/>
    <mergeCell ref="D22:E22"/>
    <mergeCell ref="A19:B19"/>
    <mergeCell ref="D19:E19"/>
    <mergeCell ref="A20:B20"/>
    <mergeCell ref="D20:E20"/>
    <mergeCell ref="A21:B21"/>
    <mergeCell ref="D21:E21"/>
  </mergeCells>
  <phoneticPr fontId="2"/>
  <dataValidations count="2">
    <dataValidation type="list" allowBlank="1" showInputMessage="1" showErrorMessage="1" sqref="A7:C7" xr:uid="{35DB0EAE-CADD-4EB8-95DC-582CCE8FFA39}">
      <formula1>$C$26:$C$33</formula1>
    </dataValidation>
    <dataValidation type="list" allowBlank="1" showInputMessage="1" sqref="A10:E10" xr:uid="{9A30DFD8-4A96-4CFC-B7A0-FEA208C70F5C}">
      <formula1>INDIRECT($A$7)</formula1>
    </dataValidation>
  </dataValidations>
  <printOptions horizontalCentered="1"/>
  <pageMargins left="0.98425196850393704" right="0.70866141732283472" top="0.74803149606299213" bottom="0.74803149606299213" header="0.31496062992125984" footer="0.31496062992125984"/>
  <pageSetup paperSize="9" scale="74" fitToHeight="2"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7c629b65-7d30-4138-96d4-6ad76f7e9986">
      <UserInfo>
        <DisplayName/>
        <AccountId xsi:nil="true"/>
        <AccountType/>
      </UserInfo>
    </Owner>
    <lcf76f155ced4ddcb4097134ff3c332f xmlns="7c629b65-7d30-4138-96d4-6ad76f7e9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22F5EC90DFC53498729E8108C0DF5DC" ma:contentTypeVersion="15" ma:contentTypeDescription="新しいドキュメントを作成します。" ma:contentTypeScope="" ma:versionID="3c093e2bb7ddac654ea388b2205c409a">
  <xsd:schema xmlns:xsd="http://www.w3.org/2001/XMLSchema" xmlns:xs="http://www.w3.org/2001/XMLSchema" xmlns:p="http://schemas.microsoft.com/office/2006/metadata/properties" xmlns:ns2="7c629b65-7d30-4138-96d4-6ad76f7e9986" xmlns:ns3="263dbbe5-076b-4606-a03b-9598f5f2f35a" targetNamespace="http://schemas.microsoft.com/office/2006/metadata/properties" ma:root="true" ma:fieldsID="62ad3bbbddfc01773df6d3fdafd68430" ns2:_="" ns3:_="">
    <xsd:import namespace="7c629b65-7d30-4138-96d4-6ad76f7e998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29b65-7d30-4138-96d4-6ad76f7e998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bc4f55e-2538-4bee-b3a7-7172d5b3cc7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250F24-6D67-48B7-95C5-B7F59532E87B}">
  <ds:schemaRefs>
    <ds:schemaRef ds:uri="http://schemas.microsoft.com/sharepoint/v3/contenttype/forms"/>
  </ds:schemaRefs>
</ds:datastoreItem>
</file>

<file path=customXml/itemProps2.xml><?xml version="1.0" encoding="utf-8"?>
<ds:datastoreItem xmlns:ds="http://schemas.openxmlformats.org/officeDocument/2006/customXml" ds:itemID="{8C880945-E7CB-47C0-A346-15C022120179}">
  <ds:schemaRefs>
    <ds:schemaRef ds:uri="http://schemas.microsoft.com/office/2006/documentManagement/types"/>
    <ds:schemaRef ds:uri="7c629b65-7d30-4138-96d4-6ad76f7e9986"/>
    <ds:schemaRef ds:uri="http://purl.org/dc/term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263dbbe5-076b-4606-a03b-9598f5f2f35a"/>
    <ds:schemaRef ds:uri="http://www.w3.org/XML/1998/namespace"/>
  </ds:schemaRefs>
</ds:datastoreItem>
</file>

<file path=customXml/itemProps3.xml><?xml version="1.0" encoding="utf-8"?>
<ds:datastoreItem xmlns:ds="http://schemas.openxmlformats.org/officeDocument/2006/customXml" ds:itemID="{45134F0E-F804-4F32-ADD4-729477302C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29b65-7d30-4138-96d4-6ad76f7e998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27</vt:i4>
      </vt:variant>
    </vt:vector>
  </HeadingPairs>
  <TitlesOfParts>
    <vt:vector size="39" baseType="lpstr">
      <vt:lpstr>確認事項</vt:lpstr>
      <vt:lpstr>別紙様式１</vt:lpstr>
      <vt:lpstr>(別紙1-2-1)事業計画書（優先順位第１位）</vt:lpstr>
      <vt:lpstr>(別紙1-1-1)所要額調書（優先順位第１位）　</vt:lpstr>
      <vt:lpstr>(別紙1-2-2)事業計画書 （優先順位第２位）</vt:lpstr>
      <vt:lpstr>(別紙1-1-2)所要額調書（優先順位第２位）</vt:lpstr>
      <vt:lpstr>（別紙３）中山間地域等</vt:lpstr>
      <vt:lpstr>（別紙1）事業計画書</vt:lpstr>
      <vt:lpstr>記入例</vt:lpstr>
      <vt:lpstr>vlookup用</vt:lpstr>
      <vt:lpstr>申請書（不要）</vt:lpstr>
      <vt:lpstr>（参考）介護給付費算定に係る体制等に関する届出（訪問介護抜粋）</vt:lpstr>
      <vt:lpstr>①キャリアアップの仕組みづくりや研修体制の構築</vt:lpstr>
      <vt:lpstr>'（別紙1）事業計画書'!Print_Area</vt:lpstr>
      <vt:lpstr>'(別紙1-1-1)所要額調書（優先順位第１位）　'!Print_Area</vt:lpstr>
      <vt:lpstr>'(別紙1-1-2)所要額調書（優先順位第２位）'!Print_Area</vt:lpstr>
      <vt:lpstr>'(別紙1-2-1)事業計画書（優先順位第１位）'!Print_Area</vt:lpstr>
      <vt:lpstr>'(別紙1-2-2)事業計画書 （優先順位第２位）'!Print_Area</vt:lpstr>
      <vt:lpstr>'（別紙３）中山間地域等'!Print_Area</vt:lpstr>
      <vt:lpstr>確認事項!Print_Area</vt:lpstr>
      <vt:lpstr>記入例!Print_Area</vt:lpstr>
      <vt:lpstr>'申請書（不要）'!Print_Area</vt:lpstr>
      <vt:lpstr>別紙様式１!Print_Area</vt:lpstr>
      <vt:lpstr>記入例!キャリアアップの仕組みづくりや研修体制の構築</vt:lpstr>
      <vt:lpstr>キャリアアップの仕組みづくりや研修体制の構築</vt:lpstr>
      <vt:lpstr>記入例!その他経営の維持・改善等に必要な事業</vt:lpstr>
      <vt:lpstr>その他経営の維持・改善等に必要な事業</vt:lpstr>
      <vt:lpstr>記入例!介護人材・利用者確保のための広報活動</vt:lpstr>
      <vt:lpstr>介護人材・利用者確保のための広報活動</vt:lpstr>
      <vt:lpstr>記入例!経営改善のための外部委託・臨時職員雇用</vt:lpstr>
      <vt:lpstr>経営改善のための外部委託・臨時職員雇用</vt:lpstr>
      <vt:lpstr>記入例!経験年数が短いヘルパーへの同行</vt:lpstr>
      <vt:lpstr>経験年数が短いヘルパーへの同行</vt:lpstr>
      <vt:lpstr>記入例!小規模事業所等の協働化・大規模化の取組</vt:lpstr>
      <vt:lpstr>小規模事業所等の協働化・大規模化の取組</vt:lpstr>
      <vt:lpstr>記入例!中山間・離島等地域における採用活動</vt:lpstr>
      <vt:lpstr>中山間・離島等地域における採用活動</vt:lpstr>
      <vt:lpstr>記入例!登録ヘルパー等の常勤化の促進</vt:lpstr>
      <vt:lpstr>登録ヘルパー等の常勤化の促進</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松井 翔(matsui-shou.xy1)</dc:creator>
  <cp:keywords/>
  <dc:description/>
  <cp:lastModifiedBy>尾関　恵子</cp:lastModifiedBy>
  <cp:revision/>
  <cp:lastPrinted>2025-08-21T06:29:02Z</cp:lastPrinted>
  <dcterms:created xsi:type="dcterms:W3CDTF">2015-06-05T18:19:34Z</dcterms:created>
  <dcterms:modified xsi:type="dcterms:W3CDTF">2025-08-25T02:04:08Z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0x010100422F5EC90DFC53498729E8108C0DF5DC</vt:lpwstr>
  </property>
  <property fmtid="{D5CDD505-2E9C-101B-9397-08002B2CF9AE}" pid="3" name="MediaServiceImageTags">
    <vt:lpwstr/>
  </property>
</Properties>
</file>